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ssicaljohnson/Desktop/"/>
    </mc:Choice>
  </mc:AlternateContent>
  <xr:revisionPtr revIDLastSave="0" documentId="13_ncr:1_{C39F7915-E08A-C34E-B71B-5D385661B896}" xr6:coauthVersionLast="46" xr6:coauthVersionMax="46" xr10:uidLastSave="{00000000-0000-0000-0000-000000000000}"/>
  <bookViews>
    <workbookView xWindow="9700" yWindow="500" windowWidth="24620" windowHeight="14960" activeTab="5" xr2:uid="{00000000-000D-0000-FFFF-FFFF00000000}"/>
  </bookViews>
  <sheets>
    <sheet name="Count Per Category" sheetId="2" r:id="rId1"/>
    <sheet name="Count per Sub-Category" sheetId="3" r:id="rId2"/>
    <sheet name="Date Created Conversion" sheetId="6" r:id="rId3"/>
    <sheet name="Raw_Data" sheetId="1" r:id="rId4"/>
    <sheet name="Bonus" sheetId="7" r:id="rId5"/>
    <sheet name="Bonus Statistical Analysis" sheetId="8" r:id="rId6"/>
  </sheets>
  <definedNames>
    <definedName name="_xlnm._FilterDatabase" localSheetId="3" hidden="1">Raw_Data!$A$1:$T$4115</definedName>
    <definedName name="Outcome">Raw_Data!$F:$F</definedName>
  </definedNames>
  <calcPr calcId="191029"/>
  <pivotCaches>
    <pivotCache cacheId="28" r:id="rId7"/>
    <pivotCache cacheId="33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7" l="1"/>
  <c r="C13" i="7"/>
  <c r="D12" i="7"/>
  <c r="C12" i="7"/>
  <c r="D11" i="7"/>
  <c r="C11" i="7"/>
  <c r="D10" i="7"/>
  <c r="C10" i="7"/>
  <c r="D9" i="7"/>
  <c r="C9" i="7"/>
  <c r="D8" i="7"/>
  <c r="C8" i="7"/>
  <c r="D7" i="7"/>
  <c r="C7" i="7"/>
  <c r="D6" i="7"/>
  <c r="C6" i="7"/>
  <c r="B6" i="7"/>
  <c r="D5" i="7"/>
  <c r="C5" i="7"/>
  <c r="D4" i="7"/>
  <c r="C4" i="7"/>
  <c r="D3" i="7"/>
  <c r="C3" i="7"/>
  <c r="B13" i="7"/>
  <c r="B12" i="7"/>
  <c r="B11" i="7"/>
  <c r="B10" i="7"/>
  <c r="E10" i="7" s="1"/>
  <c r="B9" i="7"/>
  <c r="E9" i="7" s="1"/>
  <c r="B8" i="7"/>
  <c r="B7" i="7"/>
  <c r="B5" i="7"/>
  <c r="B4" i="7"/>
  <c r="B3" i="7"/>
  <c r="E3" i="7" s="1"/>
  <c r="D2" i="7"/>
  <c r="B2" i="7"/>
  <c r="C2" i="7"/>
  <c r="S3842" i="1"/>
  <c r="S3841" i="1"/>
  <c r="S3840" i="1"/>
  <c r="S3839" i="1"/>
  <c r="S3838" i="1"/>
  <c r="S3837" i="1"/>
  <c r="S3836" i="1"/>
  <c r="S3835" i="1"/>
  <c r="S3834" i="1"/>
  <c r="S3833" i="1"/>
  <c r="S3832" i="1"/>
  <c r="S3831" i="1"/>
  <c r="S3830" i="1"/>
  <c r="S3829" i="1"/>
  <c r="S3828" i="1"/>
  <c r="S3827" i="1"/>
  <c r="S3826" i="1"/>
  <c r="S3825" i="1"/>
  <c r="S3824" i="1"/>
  <c r="S3823" i="1"/>
  <c r="S3822" i="1"/>
  <c r="S3821" i="1"/>
  <c r="S3820" i="1"/>
  <c r="S3819" i="1"/>
  <c r="S3818" i="1"/>
  <c r="S3817" i="1"/>
  <c r="S3816" i="1"/>
  <c r="S3815" i="1"/>
  <c r="S3814" i="1"/>
  <c r="S3813" i="1"/>
  <c r="S3812" i="1"/>
  <c r="S3811" i="1"/>
  <c r="S3810" i="1"/>
  <c r="S3789" i="1"/>
  <c r="S3788" i="1"/>
  <c r="S3787" i="1"/>
  <c r="S3786" i="1"/>
  <c r="S3785" i="1"/>
  <c r="S3784" i="1"/>
  <c r="S3783" i="1"/>
  <c r="S3782" i="1"/>
  <c r="S3781" i="1"/>
  <c r="S3780" i="1"/>
  <c r="S3779" i="1"/>
  <c r="S3778" i="1"/>
  <c r="S3777" i="1"/>
  <c r="S3776" i="1"/>
  <c r="S3775" i="1"/>
  <c r="S3774" i="1"/>
  <c r="S3773" i="1"/>
  <c r="S3772" i="1"/>
  <c r="S3771" i="1"/>
  <c r="S3770" i="1"/>
  <c r="S3769" i="1"/>
  <c r="S3768" i="1"/>
  <c r="S3767" i="1"/>
  <c r="S3766" i="1"/>
  <c r="S3765" i="1"/>
  <c r="S3764" i="1"/>
  <c r="S3763" i="1"/>
  <c r="S3762" i="1"/>
  <c r="S3761" i="1"/>
  <c r="S3760" i="1"/>
  <c r="S3759" i="1"/>
  <c r="S3758" i="1"/>
  <c r="S3757" i="1"/>
  <c r="S3756" i="1"/>
  <c r="S3755" i="1"/>
  <c r="S3754" i="1"/>
  <c r="S3753" i="1"/>
  <c r="S3752" i="1"/>
  <c r="S3751" i="1"/>
  <c r="S3750" i="1"/>
  <c r="S3729" i="1"/>
  <c r="S3728" i="1"/>
  <c r="S3727" i="1"/>
  <c r="S3726" i="1"/>
  <c r="S3725" i="1"/>
  <c r="S3724" i="1"/>
  <c r="S3723" i="1"/>
  <c r="S3722" i="1"/>
  <c r="S3721" i="1"/>
  <c r="S3720" i="1"/>
  <c r="S3719" i="1"/>
  <c r="S3718" i="1"/>
  <c r="S3717" i="1"/>
  <c r="S3716" i="1"/>
  <c r="S3715" i="1"/>
  <c r="S3714" i="1"/>
  <c r="S3713" i="1"/>
  <c r="S3712" i="1"/>
  <c r="S3711" i="1"/>
  <c r="S3710" i="1"/>
  <c r="S3709" i="1"/>
  <c r="S3708" i="1"/>
  <c r="S3707" i="1"/>
  <c r="S3706" i="1"/>
  <c r="S3705" i="1"/>
  <c r="S3704" i="1"/>
  <c r="S3703" i="1"/>
  <c r="S3702" i="1"/>
  <c r="S3701" i="1"/>
  <c r="S3700" i="1"/>
  <c r="S3699" i="1"/>
  <c r="S3698" i="1"/>
  <c r="S3697" i="1"/>
  <c r="S3696" i="1"/>
  <c r="S3695" i="1"/>
  <c r="S3694" i="1"/>
  <c r="S3693" i="1"/>
  <c r="S3692" i="1"/>
  <c r="S3691" i="1"/>
  <c r="S3690" i="1"/>
  <c r="S3689" i="1"/>
  <c r="S3688" i="1"/>
  <c r="S3687" i="1"/>
  <c r="S3686" i="1"/>
  <c r="S3685" i="1"/>
  <c r="S3684" i="1"/>
  <c r="S3683" i="1"/>
  <c r="S3682" i="1"/>
  <c r="S3681" i="1"/>
  <c r="S3680" i="1"/>
  <c r="S3679" i="1"/>
  <c r="S3678" i="1"/>
  <c r="S3677" i="1"/>
  <c r="S3676" i="1"/>
  <c r="S3675" i="1"/>
  <c r="S3674" i="1"/>
  <c r="S3673" i="1"/>
  <c r="S3672" i="1"/>
  <c r="S3671" i="1"/>
  <c r="S3670" i="1"/>
  <c r="S3669" i="1"/>
  <c r="S3668" i="1"/>
  <c r="S3667" i="1"/>
  <c r="S3666" i="1"/>
  <c r="S3665" i="1"/>
  <c r="S3664" i="1"/>
  <c r="S3663" i="1"/>
  <c r="S3662" i="1"/>
  <c r="S3661" i="1"/>
  <c r="S3660" i="1"/>
  <c r="S3659" i="1"/>
  <c r="S3658" i="1"/>
  <c r="S3657" i="1"/>
  <c r="S3656" i="1"/>
  <c r="S3655" i="1"/>
  <c r="S3654" i="1"/>
  <c r="S3653" i="1"/>
  <c r="S3652" i="1"/>
  <c r="S3651" i="1"/>
  <c r="S3650" i="1"/>
  <c r="S3629" i="1"/>
  <c r="S3628" i="1"/>
  <c r="S3627" i="1"/>
  <c r="S3626" i="1"/>
  <c r="S3625" i="1"/>
  <c r="S3624" i="1"/>
  <c r="S3623" i="1"/>
  <c r="S3622" i="1"/>
  <c r="S3621" i="1"/>
  <c r="S3620" i="1"/>
  <c r="S3619" i="1"/>
  <c r="S3618" i="1"/>
  <c r="S3617" i="1"/>
  <c r="S3616" i="1"/>
  <c r="S3615" i="1"/>
  <c r="S3614" i="1"/>
  <c r="S3613" i="1"/>
  <c r="S3612" i="1"/>
  <c r="S3611" i="1"/>
  <c r="S3610" i="1"/>
  <c r="S3609" i="1"/>
  <c r="S3608" i="1"/>
  <c r="S3607" i="1"/>
  <c r="S3606" i="1"/>
  <c r="S3605" i="1"/>
  <c r="S3604" i="1"/>
  <c r="S3603" i="1"/>
  <c r="S3602" i="1"/>
  <c r="S3601" i="1"/>
  <c r="S3600" i="1"/>
  <c r="S3599" i="1"/>
  <c r="S3598" i="1"/>
  <c r="S3597" i="1"/>
  <c r="S3596" i="1"/>
  <c r="S3595" i="1"/>
  <c r="S3594" i="1"/>
  <c r="S3593" i="1"/>
  <c r="S3592" i="1"/>
  <c r="S3591" i="1"/>
  <c r="S3590" i="1"/>
  <c r="S3589" i="1"/>
  <c r="S3588" i="1"/>
  <c r="S3587" i="1"/>
  <c r="S3586" i="1"/>
  <c r="S3585" i="1"/>
  <c r="S3584" i="1"/>
  <c r="S3583" i="1"/>
  <c r="S3582" i="1"/>
  <c r="S3581" i="1"/>
  <c r="S3580" i="1"/>
  <c r="S3579" i="1"/>
  <c r="S3578" i="1"/>
  <c r="S3577" i="1"/>
  <c r="S3576" i="1"/>
  <c r="S3575" i="1"/>
  <c r="S3574" i="1"/>
  <c r="S3573" i="1"/>
  <c r="S3572" i="1"/>
  <c r="S3571" i="1"/>
  <c r="S3570" i="1"/>
  <c r="S3569" i="1"/>
  <c r="S3568" i="1"/>
  <c r="S3567" i="1"/>
  <c r="S3566" i="1"/>
  <c r="S3565" i="1"/>
  <c r="S3564" i="1"/>
  <c r="S3563" i="1"/>
  <c r="S3562" i="1"/>
  <c r="S3561" i="1"/>
  <c r="S3560" i="1"/>
  <c r="S3559" i="1"/>
  <c r="S3558" i="1"/>
  <c r="S3557" i="1"/>
  <c r="S3556" i="1"/>
  <c r="S3555" i="1"/>
  <c r="S3554" i="1"/>
  <c r="S3553" i="1"/>
  <c r="S3552" i="1"/>
  <c r="S3551" i="1"/>
  <c r="S3550" i="1"/>
  <c r="S3549" i="1"/>
  <c r="S3548" i="1"/>
  <c r="S3547" i="1"/>
  <c r="S3546" i="1"/>
  <c r="S3545" i="1"/>
  <c r="S3544" i="1"/>
  <c r="S3543" i="1"/>
  <c r="S3542" i="1"/>
  <c r="S3541" i="1"/>
  <c r="S3540" i="1"/>
  <c r="S3539" i="1"/>
  <c r="S3538" i="1"/>
  <c r="S3537" i="1"/>
  <c r="S3536" i="1"/>
  <c r="S3535" i="1"/>
  <c r="S3534" i="1"/>
  <c r="S3533" i="1"/>
  <c r="S3532" i="1"/>
  <c r="S3531" i="1"/>
  <c r="S3530" i="1"/>
  <c r="S3529" i="1"/>
  <c r="S3528" i="1"/>
  <c r="S3527" i="1"/>
  <c r="S3526" i="1"/>
  <c r="S3525" i="1"/>
  <c r="S3524" i="1"/>
  <c r="S3523" i="1"/>
  <c r="S3522" i="1"/>
  <c r="S3521" i="1"/>
  <c r="S3520" i="1"/>
  <c r="S3519" i="1"/>
  <c r="S3518" i="1"/>
  <c r="S3517" i="1"/>
  <c r="S3516" i="1"/>
  <c r="S3515" i="1"/>
  <c r="S3514" i="1"/>
  <c r="S3513" i="1"/>
  <c r="S3512" i="1"/>
  <c r="S3511" i="1"/>
  <c r="S3510" i="1"/>
  <c r="S3509" i="1"/>
  <c r="S3508" i="1"/>
  <c r="S3507" i="1"/>
  <c r="S3506" i="1"/>
  <c r="S3505" i="1"/>
  <c r="S3504" i="1"/>
  <c r="S3503" i="1"/>
  <c r="S3502" i="1"/>
  <c r="S3501" i="1"/>
  <c r="S3500" i="1"/>
  <c r="S3499" i="1"/>
  <c r="S3498" i="1"/>
  <c r="S3497" i="1"/>
  <c r="S3496" i="1"/>
  <c r="S3495" i="1"/>
  <c r="S3494" i="1"/>
  <c r="S3493" i="1"/>
  <c r="S3492" i="1"/>
  <c r="S3491" i="1"/>
  <c r="S3490" i="1"/>
  <c r="S3489" i="1"/>
  <c r="S3488" i="1"/>
  <c r="S3487" i="1"/>
  <c r="S3486" i="1"/>
  <c r="S3485" i="1"/>
  <c r="S3484" i="1"/>
  <c r="S3483" i="1"/>
  <c r="S3482" i="1"/>
  <c r="S3481" i="1"/>
  <c r="S3480" i="1"/>
  <c r="S3479" i="1"/>
  <c r="S3478" i="1"/>
  <c r="S3477" i="1"/>
  <c r="S3476" i="1"/>
  <c r="S3475" i="1"/>
  <c r="S3474" i="1"/>
  <c r="S3473" i="1"/>
  <c r="S3472" i="1"/>
  <c r="S3471" i="1"/>
  <c r="S3470" i="1"/>
  <c r="S3469" i="1"/>
  <c r="S3468" i="1"/>
  <c r="S3467" i="1"/>
  <c r="S3466" i="1"/>
  <c r="S3465" i="1"/>
  <c r="S3464" i="1"/>
  <c r="S3463" i="1"/>
  <c r="S3462" i="1"/>
  <c r="S3461" i="1"/>
  <c r="S3460" i="1"/>
  <c r="S3459" i="1"/>
  <c r="S3458" i="1"/>
  <c r="S3457" i="1"/>
  <c r="S3456" i="1"/>
  <c r="S3455" i="1"/>
  <c r="S3454" i="1"/>
  <c r="S3453" i="1"/>
  <c r="S3452" i="1"/>
  <c r="S3451" i="1"/>
  <c r="S3450" i="1"/>
  <c r="S3449" i="1"/>
  <c r="S3448" i="1"/>
  <c r="S3447" i="1"/>
  <c r="S3446" i="1"/>
  <c r="S3445" i="1"/>
  <c r="S3444" i="1"/>
  <c r="S3443" i="1"/>
  <c r="S3442" i="1"/>
  <c r="S3441" i="1"/>
  <c r="S3440" i="1"/>
  <c r="S3439" i="1"/>
  <c r="S3438" i="1"/>
  <c r="S3437" i="1"/>
  <c r="S3436" i="1"/>
  <c r="S3435" i="1"/>
  <c r="S3434" i="1"/>
  <c r="S3433" i="1"/>
  <c r="S3432" i="1"/>
  <c r="S3431" i="1"/>
  <c r="S3430" i="1"/>
  <c r="S3429" i="1"/>
  <c r="S3428" i="1"/>
  <c r="S3427" i="1"/>
  <c r="S3426" i="1"/>
  <c r="S3425" i="1"/>
  <c r="S3424" i="1"/>
  <c r="S3423" i="1"/>
  <c r="S3422" i="1"/>
  <c r="S3421" i="1"/>
  <c r="S3420" i="1"/>
  <c r="S3419" i="1"/>
  <c r="S3418" i="1"/>
  <c r="S3417" i="1"/>
  <c r="S3416" i="1"/>
  <c r="S3415" i="1"/>
  <c r="S3414" i="1"/>
  <c r="S3413" i="1"/>
  <c r="S3412" i="1"/>
  <c r="S3411" i="1"/>
  <c r="S3410" i="1"/>
  <c r="S3409" i="1"/>
  <c r="S3408" i="1"/>
  <c r="S3407" i="1"/>
  <c r="S3406" i="1"/>
  <c r="S3405" i="1"/>
  <c r="S3404" i="1"/>
  <c r="S3403" i="1"/>
  <c r="S3402" i="1"/>
  <c r="S3401" i="1"/>
  <c r="S3400" i="1"/>
  <c r="S3399" i="1"/>
  <c r="S3398" i="1"/>
  <c r="S3397" i="1"/>
  <c r="S3396" i="1"/>
  <c r="S3395" i="1"/>
  <c r="S3394" i="1"/>
  <c r="S3393" i="1"/>
  <c r="S3392" i="1"/>
  <c r="S3391" i="1"/>
  <c r="S3390" i="1"/>
  <c r="S3389" i="1"/>
  <c r="S3388" i="1"/>
  <c r="S3387" i="1"/>
  <c r="S3386" i="1"/>
  <c r="S3385" i="1"/>
  <c r="S3384" i="1"/>
  <c r="S3383" i="1"/>
  <c r="S3382" i="1"/>
  <c r="S3381" i="1"/>
  <c r="S3380" i="1"/>
  <c r="S3379" i="1"/>
  <c r="S3378" i="1"/>
  <c r="S3377" i="1"/>
  <c r="S3376" i="1"/>
  <c r="S3375" i="1"/>
  <c r="S3374" i="1"/>
  <c r="S3373" i="1"/>
  <c r="S3372" i="1"/>
  <c r="S3371" i="1"/>
  <c r="S3370" i="1"/>
  <c r="S3369" i="1"/>
  <c r="S3368" i="1"/>
  <c r="S3367" i="1"/>
  <c r="S3366" i="1"/>
  <c r="S3365" i="1"/>
  <c r="S3364" i="1"/>
  <c r="S3363" i="1"/>
  <c r="S3362" i="1"/>
  <c r="S3361" i="1"/>
  <c r="S3360" i="1"/>
  <c r="S3359" i="1"/>
  <c r="S3358" i="1"/>
  <c r="S3357" i="1"/>
  <c r="S3356" i="1"/>
  <c r="S3355" i="1"/>
  <c r="S3354" i="1"/>
  <c r="S3353" i="1"/>
  <c r="S3352" i="1"/>
  <c r="S3351" i="1"/>
  <c r="S3350" i="1"/>
  <c r="S3349" i="1"/>
  <c r="S3348" i="1"/>
  <c r="S3347" i="1"/>
  <c r="S3346" i="1"/>
  <c r="S3345" i="1"/>
  <c r="S3344" i="1"/>
  <c r="S3343" i="1"/>
  <c r="S3342" i="1"/>
  <c r="S3341" i="1"/>
  <c r="S3340" i="1"/>
  <c r="S3339" i="1"/>
  <c r="S3338" i="1"/>
  <c r="S3337" i="1"/>
  <c r="S3336" i="1"/>
  <c r="S3335" i="1"/>
  <c r="S3334" i="1"/>
  <c r="S3333" i="1"/>
  <c r="S3332" i="1"/>
  <c r="S3331" i="1"/>
  <c r="S3330" i="1"/>
  <c r="S3329" i="1"/>
  <c r="S3328" i="1"/>
  <c r="S3327" i="1"/>
  <c r="S3326" i="1"/>
  <c r="S3325" i="1"/>
  <c r="S3324" i="1"/>
  <c r="S3323" i="1"/>
  <c r="S3322" i="1"/>
  <c r="S3321" i="1"/>
  <c r="S3320" i="1"/>
  <c r="S3319" i="1"/>
  <c r="S3318" i="1"/>
  <c r="S3317" i="1"/>
  <c r="S3316" i="1"/>
  <c r="S3315" i="1"/>
  <c r="S3314" i="1"/>
  <c r="S3313" i="1"/>
  <c r="S3312" i="1"/>
  <c r="S3311" i="1"/>
  <c r="S3310" i="1"/>
  <c r="S3309" i="1"/>
  <c r="S3308" i="1"/>
  <c r="S3307" i="1"/>
  <c r="S3306" i="1"/>
  <c r="S3305" i="1"/>
  <c r="S3304" i="1"/>
  <c r="S3303" i="1"/>
  <c r="S3302" i="1"/>
  <c r="S3301" i="1"/>
  <c r="S3300" i="1"/>
  <c r="S3299" i="1"/>
  <c r="S3298" i="1"/>
  <c r="S3297" i="1"/>
  <c r="S3296" i="1"/>
  <c r="S3295" i="1"/>
  <c r="S3294" i="1"/>
  <c r="S3293" i="1"/>
  <c r="S3292" i="1"/>
  <c r="S3291" i="1"/>
  <c r="S3290" i="1"/>
  <c r="S3289" i="1"/>
  <c r="S3288" i="1"/>
  <c r="S3287" i="1"/>
  <c r="S3286" i="1"/>
  <c r="S3285" i="1"/>
  <c r="S3284" i="1"/>
  <c r="S3283" i="1"/>
  <c r="S3282" i="1"/>
  <c r="S3281" i="1"/>
  <c r="S3280" i="1"/>
  <c r="S3279" i="1"/>
  <c r="S3278" i="1"/>
  <c r="S3277" i="1"/>
  <c r="S3276" i="1"/>
  <c r="S3275" i="1"/>
  <c r="S3274" i="1"/>
  <c r="S3273" i="1"/>
  <c r="S3272" i="1"/>
  <c r="S3271" i="1"/>
  <c r="S3270" i="1"/>
  <c r="S3269" i="1"/>
  <c r="S3268" i="1"/>
  <c r="S3267" i="1"/>
  <c r="S3266" i="1"/>
  <c r="S3265" i="1"/>
  <c r="S3264" i="1"/>
  <c r="S3263" i="1"/>
  <c r="S3262" i="1"/>
  <c r="S3261" i="1"/>
  <c r="S3260" i="1"/>
  <c r="S3259" i="1"/>
  <c r="S3258" i="1"/>
  <c r="S3257" i="1"/>
  <c r="S3256" i="1"/>
  <c r="S3255" i="1"/>
  <c r="S3254" i="1"/>
  <c r="S3253" i="1"/>
  <c r="S3252" i="1"/>
  <c r="S3251" i="1"/>
  <c r="S3250" i="1"/>
  <c r="S3249" i="1"/>
  <c r="S3248" i="1"/>
  <c r="S3247" i="1"/>
  <c r="S3246" i="1"/>
  <c r="S3245" i="1"/>
  <c r="S3244" i="1"/>
  <c r="S3243" i="1"/>
  <c r="S3242" i="1"/>
  <c r="S3241" i="1"/>
  <c r="S3240" i="1"/>
  <c r="S3239" i="1"/>
  <c r="S3238" i="1"/>
  <c r="S3237" i="1"/>
  <c r="S3236" i="1"/>
  <c r="S3235" i="1"/>
  <c r="S3234" i="1"/>
  <c r="S3233" i="1"/>
  <c r="S3232" i="1"/>
  <c r="S3231" i="1"/>
  <c r="S3230" i="1"/>
  <c r="S3229" i="1"/>
  <c r="S3228" i="1"/>
  <c r="S3227" i="1"/>
  <c r="S3226" i="1"/>
  <c r="S3225" i="1"/>
  <c r="S3224" i="1"/>
  <c r="S3223" i="1"/>
  <c r="S3222" i="1"/>
  <c r="S3221" i="1"/>
  <c r="S3220" i="1"/>
  <c r="S3219" i="1"/>
  <c r="S3218" i="1"/>
  <c r="S3217" i="1"/>
  <c r="S3216" i="1"/>
  <c r="S3215" i="1"/>
  <c r="S3214" i="1"/>
  <c r="S3213" i="1"/>
  <c r="S3212" i="1"/>
  <c r="S3211" i="1"/>
  <c r="S3210" i="1"/>
  <c r="S3189" i="1"/>
  <c r="S3188" i="1"/>
  <c r="S3187" i="1"/>
  <c r="S3186" i="1"/>
  <c r="S3185" i="1"/>
  <c r="S3184" i="1"/>
  <c r="S3183" i="1"/>
  <c r="S3182" i="1"/>
  <c r="S3181" i="1"/>
  <c r="S3180" i="1"/>
  <c r="S3179" i="1"/>
  <c r="S3178" i="1"/>
  <c r="S3177" i="1"/>
  <c r="S3176" i="1"/>
  <c r="S3175" i="1"/>
  <c r="S3174" i="1"/>
  <c r="S3173" i="1"/>
  <c r="S3172" i="1"/>
  <c r="S3171" i="1"/>
  <c r="S3170" i="1"/>
  <c r="S3169" i="1"/>
  <c r="S3168" i="1"/>
  <c r="S3167" i="1"/>
  <c r="S3166" i="1"/>
  <c r="S3165" i="1"/>
  <c r="S3164" i="1"/>
  <c r="S3163" i="1"/>
  <c r="S3162" i="1"/>
  <c r="S3161" i="1"/>
  <c r="S3160" i="1"/>
  <c r="S3159" i="1"/>
  <c r="S3158" i="1"/>
  <c r="S3157" i="1"/>
  <c r="S3156" i="1"/>
  <c r="S3155" i="1"/>
  <c r="S3154" i="1"/>
  <c r="S3153" i="1"/>
  <c r="S3152" i="1"/>
  <c r="S3151" i="1"/>
  <c r="S3150" i="1"/>
  <c r="S3149" i="1"/>
  <c r="S3052" i="1"/>
  <c r="S3051" i="1"/>
  <c r="S3050" i="1"/>
  <c r="S3049" i="1"/>
  <c r="S3048" i="1"/>
  <c r="S3047" i="1"/>
  <c r="S3046" i="1"/>
  <c r="S3045" i="1"/>
  <c r="S3044" i="1"/>
  <c r="S3043" i="1"/>
  <c r="S3042" i="1"/>
  <c r="S3041" i="1"/>
  <c r="S3040" i="1"/>
  <c r="S3039" i="1"/>
  <c r="S3038" i="1"/>
  <c r="S3037" i="1"/>
  <c r="S3036" i="1"/>
  <c r="S3035" i="1"/>
  <c r="S3034" i="1"/>
  <c r="S3033" i="1"/>
  <c r="S3032" i="1"/>
  <c r="S3031" i="1"/>
  <c r="S3030" i="1"/>
  <c r="S3029" i="1"/>
  <c r="S3028" i="1"/>
  <c r="S3027" i="1"/>
  <c r="S3026" i="1"/>
  <c r="S3025" i="1"/>
  <c r="S3024" i="1"/>
  <c r="S3023" i="1"/>
  <c r="S3022" i="1"/>
  <c r="S3021" i="1"/>
  <c r="S3020" i="1"/>
  <c r="S3019" i="1"/>
  <c r="S3018" i="1"/>
  <c r="S3017" i="1"/>
  <c r="S3016" i="1"/>
  <c r="S3015" i="1"/>
  <c r="S3014" i="1"/>
  <c r="S3013" i="1"/>
  <c r="S3012" i="1"/>
  <c r="S3011" i="1"/>
  <c r="S3010" i="1"/>
  <c r="S3009" i="1"/>
  <c r="S3008" i="1"/>
  <c r="S3007" i="1"/>
  <c r="S3006" i="1"/>
  <c r="S3005" i="1"/>
  <c r="S3004" i="1"/>
  <c r="S3003" i="1"/>
  <c r="S3002" i="1"/>
  <c r="S3001" i="1"/>
  <c r="S3000" i="1"/>
  <c r="S2999" i="1"/>
  <c r="S2998" i="1"/>
  <c r="S2997" i="1"/>
  <c r="S2996" i="1"/>
  <c r="S2995" i="1"/>
  <c r="S2994" i="1"/>
  <c r="S2993" i="1"/>
  <c r="S2992" i="1"/>
  <c r="S2991" i="1"/>
  <c r="S2990" i="1"/>
  <c r="S2989" i="1"/>
  <c r="S2988" i="1"/>
  <c r="S2987" i="1"/>
  <c r="S2986" i="1"/>
  <c r="S2985" i="1"/>
  <c r="S2984" i="1"/>
  <c r="S2983" i="1"/>
  <c r="S2982" i="1"/>
  <c r="S2981" i="1"/>
  <c r="S2980" i="1"/>
  <c r="S2979" i="1"/>
  <c r="S2978" i="1"/>
  <c r="S2977" i="1"/>
  <c r="S2976" i="1"/>
  <c r="S2975" i="1"/>
  <c r="S2974" i="1"/>
  <c r="S2973" i="1"/>
  <c r="S2972" i="1"/>
  <c r="S2971" i="1"/>
  <c r="S2970" i="1"/>
  <c r="S2969" i="1"/>
  <c r="S2968" i="1"/>
  <c r="S2967" i="1"/>
  <c r="S2966" i="1"/>
  <c r="S2965" i="1"/>
  <c r="S2964" i="1"/>
  <c r="S2963" i="1"/>
  <c r="S2942" i="1"/>
  <c r="S2941" i="1"/>
  <c r="S2940" i="1"/>
  <c r="S2939" i="1"/>
  <c r="S2938" i="1"/>
  <c r="S2937" i="1"/>
  <c r="S2936" i="1"/>
  <c r="S2935" i="1"/>
  <c r="S2934" i="1"/>
  <c r="S2933" i="1"/>
  <c r="S2932" i="1"/>
  <c r="S2931" i="1"/>
  <c r="S2930" i="1"/>
  <c r="S2929" i="1"/>
  <c r="S2928" i="1"/>
  <c r="S2927" i="1"/>
  <c r="S2926" i="1"/>
  <c r="S2925" i="1"/>
  <c r="S2924" i="1"/>
  <c r="S2923" i="1"/>
  <c r="S2842" i="1"/>
  <c r="S2841" i="1"/>
  <c r="S2840" i="1"/>
  <c r="S2839" i="1"/>
  <c r="S2838" i="1"/>
  <c r="S2837" i="1"/>
  <c r="S2836" i="1"/>
  <c r="S2835" i="1"/>
  <c r="S2834" i="1"/>
  <c r="S2833" i="1"/>
  <c r="S2832" i="1"/>
  <c r="S2831" i="1"/>
  <c r="S2830" i="1"/>
  <c r="S2829" i="1"/>
  <c r="S2828" i="1"/>
  <c r="S2827" i="1"/>
  <c r="S2826" i="1"/>
  <c r="S2825" i="1"/>
  <c r="S2824" i="1"/>
  <c r="S2823" i="1"/>
  <c r="S2822" i="1"/>
  <c r="S2821" i="1"/>
  <c r="S2820" i="1"/>
  <c r="S2819" i="1"/>
  <c r="S2818" i="1"/>
  <c r="S2817" i="1"/>
  <c r="S2816" i="1"/>
  <c r="S2815" i="1"/>
  <c r="S2814" i="1"/>
  <c r="S2813" i="1"/>
  <c r="S2812" i="1"/>
  <c r="S2811" i="1"/>
  <c r="S2810" i="1"/>
  <c r="S2809" i="1"/>
  <c r="S2808" i="1"/>
  <c r="S2807" i="1"/>
  <c r="S2806" i="1"/>
  <c r="S2805" i="1"/>
  <c r="S2804" i="1"/>
  <c r="S2803" i="1"/>
  <c r="S2802" i="1"/>
  <c r="S2801" i="1"/>
  <c r="S2800" i="1"/>
  <c r="S2799" i="1"/>
  <c r="S2798" i="1"/>
  <c r="S2797" i="1"/>
  <c r="S2796" i="1"/>
  <c r="S2795" i="1"/>
  <c r="S2794" i="1"/>
  <c r="S2793" i="1"/>
  <c r="S2792" i="1"/>
  <c r="S2791" i="1"/>
  <c r="S2790" i="1"/>
  <c r="S2789" i="1"/>
  <c r="S2788" i="1"/>
  <c r="S2787" i="1"/>
  <c r="S2786" i="1"/>
  <c r="S2785" i="1"/>
  <c r="S2784" i="1"/>
  <c r="S2783" i="1"/>
  <c r="S2742" i="1"/>
  <c r="S2741" i="1"/>
  <c r="S2740" i="1"/>
  <c r="S2739" i="1"/>
  <c r="S2738" i="1"/>
  <c r="S2737" i="1"/>
  <c r="S2736" i="1"/>
  <c r="S2735" i="1"/>
  <c r="S2734" i="1"/>
  <c r="S2733" i="1"/>
  <c r="S2732" i="1"/>
  <c r="S2731" i="1"/>
  <c r="S2730" i="1"/>
  <c r="S2729" i="1"/>
  <c r="S2728" i="1"/>
  <c r="S2727" i="1"/>
  <c r="S2726" i="1"/>
  <c r="S2725" i="1"/>
  <c r="S2724" i="1"/>
  <c r="S2723" i="1"/>
  <c r="S2722" i="1"/>
  <c r="S2721" i="1"/>
  <c r="S2720" i="1"/>
  <c r="S2719" i="1"/>
  <c r="S2718" i="1"/>
  <c r="S2717" i="1"/>
  <c r="S2716" i="1"/>
  <c r="S2715" i="1"/>
  <c r="S2714" i="1"/>
  <c r="S2713" i="1"/>
  <c r="S2712" i="1"/>
  <c r="S2711" i="1"/>
  <c r="S2710" i="1"/>
  <c r="S2709" i="1"/>
  <c r="S2708" i="1"/>
  <c r="S2671" i="1"/>
  <c r="S2670" i="1"/>
  <c r="S2669" i="1"/>
  <c r="S2668" i="1"/>
  <c r="S2667" i="1"/>
  <c r="S2666" i="1"/>
  <c r="S2665" i="1"/>
  <c r="S2664" i="1"/>
  <c r="S2663" i="1"/>
  <c r="S2642" i="1"/>
  <c r="S2641" i="1"/>
  <c r="S2640" i="1"/>
  <c r="S2639" i="1"/>
  <c r="S2638" i="1"/>
  <c r="S2637" i="1"/>
  <c r="S2636" i="1"/>
  <c r="S2635" i="1"/>
  <c r="S2634" i="1"/>
  <c r="S2633" i="1"/>
  <c r="S2632" i="1"/>
  <c r="S2631" i="1"/>
  <c r="S2630" i="1"/>
  <c r="S2629" i="1"/>
  <c r="S2628" i="1"/>
  <c r="S2627" i="1"/>
  <c r="S2626" i="1"/>
  <c r="S2625" i="1"/>
  <c r="S2624" i="1"/>
  <c r="S2623" i="1"/>
  <c r="S2622" i="1"/>
  <c r="S2621" i="1"/>
  <c r="S2620" i="1"/>
  <c r="S2619" i="1"/>
  <c r="S2618" i="1"/>
  <c r="S2617" i="1"/>
  <c r="S2616" i="1"/>
  <c r="S2615" i="1"/>
  <c r="S2614" i="1"/>
  <c r="S2613" i="1"/>
  <c r="S2612" i="1"/>
  <c r="S2611" i="1"/>
  <c r="S2610" i="1"/>
  <c r="S2609" i="1"/>
  <c r="S2608" i="1"/>
  <c r="S2607" i="1"/>
  <c r="S2606" i="1"/>
  <c r="S2605" i="1"/>
  <c r="S2604" i="1"/>
  <c r="S2603" i="1"/>
  <c r="S2562" i="1"/>
  <c r="S2561" i="1"/>
  <c r="S2560" i="1"/>
  <c r="S2559" i="1"/>
  <c r="S2558" i="1"/>
  <c r="S2557" i="1"/>
  <c r="S2556" i="1"/>
  <c r="S2555" i="1"/>
  <c r="S2554" i="1"/>
  <c r="S2553" i="1"/>
  <c r="S2552" i="1"/>
  <c r="S2551" i="1"/>
  <c r="S2550" i="1"/>
  <c r="S2549" i="1"/>
  <c r="S2548" i="1"/>
  <c r="S2547" i="1"/>
  <c r="S2546" i="1"/>
  <c r="S2545" i="1"/>
  <c r="S2544" i="1"/>
  <c r="S2543" i="1"/>
  <c r="S2542" i="1"/>
  <c r="S2541" i="1"/>
  <c r="S2540" i="1"/>
  <c r="S2539" i="1"/>
  <c r="S2538" i="1"/>
  <c r="S2537" i="1"/>
  <c r="S2536" i="1"/>
  <c r="S2535" i="1"/>
  <c r="S2534" i="1"/>
  <c r="S2533" i="1"/>
  <c r="S2532" i="1"/>
  <c r="S2531" i="1"/>
  <c r="S2530" i="1"/>
  <c r="S2529" i="1"/>
  <c r="S2528" i="1"/>
  <c r="S2527" i="1"/>
  <c r="S2526" i="1"/>
  <c r="S2525" i="1"/>
  <c r="S2524" i="1"/>
  <c r="S2523" i="1"/>
  <c r="S2502" i="1"/>
  <c r="S2501" i="1"/>
  <c r="S2500" i="1"/>
  <c r="S2499" i="1"/>
  <c r="S2498" i="1"/>
  <c r="S2497" i="1"/>
  <c r="S2496" i="1"/>
  <c r="S2495" i="1"/>
  <c r="S2494" i="1"/>
  <c r="S2493" i="1"/>
  <c r="S2492" i="1"/>
  <c r="S2491" i="1"/>
  <c r="S2490" i="1"/>
  <c r="S2489" i="1"/>
  <c r="S2488" i="1"/>
  <c r="S2487" i="1"/>
  <c r="S2486" i="1"/>
  <c r="S2485" i="1"/>
  <c r="S2484" i="1"/>
  <c r="S2483" i="1"/>
  <c r="S2482" i="1"/>
  <c r="S2481" i="1"/>
  <c r="S2480" i="1"/>
  <c r="S2479" i="1"/>
  <c r="S2478" i="1"/>
  <c r="S2477" i="1"/>
  <c r="S2476" i="1"/>
  <c r="S2475" i="1"/>
  <c r="S2474" i="1"/>
  <c r="S2473" i="1"/>
  <c r="S2472" i="1"/>
  <c r="S2471" i="1"/>
  <c r="S2470" i="1"/>
  <c r="S2469" i="1"/>
  <c r="S2468" i="1"/>
  <c r="S2467" i="1"/>
  <c r="S2466" i="1"/>
  <c r="S2465" i="1"/>
  <c r="S2464" i="1"/>
  <c r="S2463" i="1"/>
  <c r="S2462" i="1"/>
  <c r="S2461" i="1"/>
  <c r="S2460" i="1"/>
  <c r="S2459" i="1"/>
  <c r="S2458" i="1"/>
  <c r="S2457" i="1"/>
  <c r="S2456" i="1"/>
  <c r="S2455" i="1"/>
  <c r="S2454" i="1"/>
  <c r="S2453" i="1"/>
  <c r="S2452" i="1"/>
  <c r="S2451" i="1"/>
  <c r="S2450" i="1"/>
  <c r="S2449" i="1"/>
  <c r="S2448" i="1"/>
  <c r="S2447" i="1"/>
  <c r="S2446" i="1"/>
  <c r="S2445" i="1"/>
  <c r="S2444" i="1"/>
  <c r="S2443" i="1"/>
  <c r="S2342" i="1"/>
  <c r="S2341" i="1"/>
  <c r="S2340" i="1"/>
  <c r="S2339" i="1"/>
  <c r="S2338" i="1"/>
  <c r="S2337" i="1"/>
  <c r="S2336" i="1"/>
  <c r="S2335" i="1"/>
  <c r="S2334" i="1"/>
  <c r="S2333" i="1"/>
  <c r="S2332" i="1"/>
  <c r="S2331" i="1"/>
  <c r="S2330" i="1"/>
  <c r="S2329" i="1"/>
  <c r="S2322" i="1"/>
  <c r="S2321" i="1"/>
  <c r="S2320" i="1"/>
  <c r="S2319" i="1"/>
  <c r="S2318" i="1"/>
  <c r="S2317" i="1"/>
  <c r="S2316" i="1"/>
  <c r="S2315" i="1"/>
  <c r="S2314" i="1"/>
  <c r="S2313" i="1"/>
  <c r="S2312" i="1"/>
  <c r="S2311" i="1"/>
  <c r="S2310" i="1"/>
  <c r="S2309" i="1"/>
  <c r="S2308" i="1"/>
  <c r="S2307" i="1"/>
  <c r="S2306" i="1"/>
  <c r="S2305" i="1"/>
  <c r="S2304" i="1"/>
  <c r="S2303" i="1"/>
  <c r="S2302" i="1"/>
  <c r="S2301" i="1"/>
  <c r="S2300" i="1"/>
  <c r="S2299" i="1"/>
  <c r="S2298" i="1"/>
  <c r="S2297" i="1"/>
  <c r="S2296" i="1"/>
  <c r="S2295" i="1"/>
  <c r="S2294" i="1"/>
  <c r="S2293" i="1"/>
  <c r="S2292" i="1"/>
  <c r="S2291" i="1"/>
  <c r="S2290" i="1"/>
  <c r="S2289" i="1"/>
  <c r="S2288" i="1"/>
  <c r="S2287" i="1"/>
  <c r="S2286" i="1"/>
  <c r="S2285" i="1"/>
  <c r="S2284" i="1"/>
  <c r="S2283" i="1"/>
  <c r="S2282" i="1"/>
  <c r="S2281" i="1"/>
  <c r="S2280" i="1"/>
  <c r="S2279" i="1"/>
  <c r="S2278" i="1"/>
  <c r="S2277" i="1"/>
  <c r="S2276" i="1"/>
  <c r="S2275" i="1"/>
  <c r="S2274" i="1"/>
  <c r="S2273" i="1"/>
  <c r="S2272" i="1"/>
  <c r="S2271" i="1"/>
  <c r="S2270" i="1"/>
  <c r="S2269" i="1"/>
  <c r="S2268" i="1"/>
  <c r="S2267" i="1"/>
  <c r="S2266" i="1"/>
  <c r="S2265" i="1"/>
  <c r="S2264" i="1"/>
  <c r="S2263" i="1"/>
  <c r="S2262" i="1"/>
  <c r="S2261" i="1"/>
  <c r="S2260" i="1"/>
  <c r="S2259" i="1"/>
  <c r="S2258" i="1"/>
  <c r="S2257" i="1"/>
  <c r="S2256" i="1"/>
  <c r="S2255" i="1"/>
  <c r="S2254" i="1"/>
  <c r="S2253" i="1"/>
  <c r="S2252" i="1"/>
  <c r="S2251" i="1"/>
  <c r="S2250" i="1"/>
  <c r="S2249" i="1"/>
  <c r="S2248" i="1"/>
  <c r="S2247" i="1"/>
  <c r="S2246" i="1"/>
  <c r="S2245" i="1"/>
  <c r="S2244" i="1"/>
  <c r="S2243" i="1"/>
  <c r="S2242" i="1"/>
  <c r="S2241" i="1"/>
  <c r="S2240" i="1"/>
  <c r="S2239" i="1"/>
  <c r="S2238" i="1"/>
  <c r="S2237" i="1"/>
  <c r="S2236" i="1"/>
  <c r="S2235" i="1"/>
  <c r="S2234" i="1"/>
  <c r="S2233" i="1"/>
  <c r="S2232" i="1"/>
  <c r="S2231" i="1"/>
  <c r="S2230" i="1"/>
  <c r="S2229" i="1"/>
  <c r="S2228" i="1"/>
  <c r="S2227" i="1"/>
  <c r="S2226" i="1"/>
  <c r="S2225" i="1"/>
  <c r="S2224" i="1"/>
  <c r="S2223" i="1"/>
  <c r="S2222" i="1"/>
  <c r="S2221" i="1"/>
  <c r="S2220" i="1"/>
  <c r="S2219" i="1"/>
  <c r="S2218" i="1"/>
  <c r="S2217" i="1"/>
  <c r="S2216" i="1"/>
  <c r="S2215" i="1"/>
  <c r="S2214" i="1"/>
  <c r="S2213" i="1"/>
  <c r="S2212" i="1"/>
  <c r="S2211" i="1"/>
  <c r="S2210" i="1"/>
  <c r="S2209" i="1"/>
  <c r="S2208" i="1"/>
  <c r="S2207" i="1"/>
  <c r="S2206" i="1"/>
  <c r="S2205" i="1"/>
  <c r="S2204" i="1"/>
  <c r="S2203" i="1"/>
  <c r="S2202" i="1"/>
  <c r="S2201" i="1"/>
  <c r="S2200" i="1"/>
  <c r="S2199" i="1"/>
  <c r="S2198" i="1"/>
  <c r="S2197" i="1"/>
  <c r="S2196" i="1"/>
  <c r="S2195" i="1"/>
  <c r="S2194" i="1"/>
  <c r="S2193" i="1"/>
  <c r="S2192" i="1"/>
  <c r="S2191" i="1"/>
  <c r="S2190" i="1"/>
  <c r="S2189" i="1"/>
  <c r="S2188" i="1"/>
  <c r="S2187" i="1"/>
  <c r="S2186" i="1"/>
  <c r="S2185" i="1"/>
  <c r="S2184" i="1"/>
  <c r="S2183" i="1"/>
  <c r="S2182" i="1"/>
  <c r="S2181" i="1"/>
  <c r="S2180" i="1"/>
  <c r="S2179" i="1"/>
  <c r="S2178" i="1"/>
  <c r="S2177" i="1"/>
  <c r="S2176" i="1"/>
  <c r="S2175" i="1"/>
  <c r="S2174" i="1"/>
  <c r="S2173" i="1"/>
  <c r="S2172" i="1"/>
  <c r="S2171" i="1"/>
  <c r="S2170" i="1"/>
  <c r="S2169" i="1"/>
  <c r="S2168" i="1"/>
  <c r="S2167" i="1"/>
  <c r="S2166" i="1"/>
  <c r="S2165" i="1"/>
  <c r="S2164" i="1"/>
  <c r="S2163" i="1"/>
  <c r="S2122" i="1"/>
  <c r="S2121" i="1"/>
  <c r="S2120" i="1"/>
  <c r="S2119" i="1"/>
  <c r="S2118" i="1"/>
  <c r="S2117" i="1"/>
  <c r="S2116" i="1"/>
  <c r="S2115" i="1"/>
  <c r="S2114" i="1"/>
  <c r="S2113" i="1"/>
  <c r="S2112" i="1"/>
  <c r="S2111" i="1"/>
  <c r="S2110" i="1"/>
  <c r="S2109" i="1"/>
  <c r="S2108" i="1"/>
  <c r="S2107" i="1"/>
  <c r="S2106" i="1"/>
  <c r="S2105" i="1"/>
  <c r="S2104" i="1"/>
  <c r="S2103" i="1"/>
  <c r="S2102" i="1"/>
  <c r="S2101" i="1"/>
  <c r="S2100" i="1"/>
  <c r="S2099" i="1"/>
  <c r="S2098" i="1"/>
  <c r="S2097" i="1"/>
  <c r="S2096" i="1"/>
  <c r="S2095" i="1"/>
  <c r="S2094" i="1"/>
  <c r="S2093" i="1"/>
  <c r="S2092" i="1"/>
  <c r="S2091" i="1"/>
  <c r="S2090" i="1"/>
  <c r="S2089" i="1"/>
  <c r="S2088" i="1"/>
  <c r="S2087" i="1"/>
  <c r="S2086" i="1"/>
  <c r="S2085" i="1"/>
  <c r="S2084" i="1"/>
  <c r="S2083" i="1"/>
  <c r="S2082" i="1"/>
  <c r="S2081" i="1"/>
  <c r="S2080" i="1"/>
  <c r="S2079" i="1"/>
  <c r="S2078" i="1"/>
  <c r="S2077" i="1"/>
  <c r="S2076" i="1"/>
  <c r="S2075" i="1"/>
  <c r="S2074" i="1"/>
  <c r="S2073" i="1"/>
  <c r="S2072" i="1"/>
  <c r="S2071" i="1"/>
  <c r="S2070" i="1"/>
  <c r="S2069" i="1"/>
  <c r="S2068" i="1"/>
  <c r="S2067" i="1"/>
  <c r="S2066" i="1"/>
  <c r="S2065" i="1"/>
  <c r="S2064" i="1"/>
  <c r="S2063" i="1"/>
  <c r="S2062" i="1"/>
  <c r="S2061" i="1"/>
  <c r="S2060" i="1"/>
  <c r="S2059" i="1"/>
  <c r="S2058" i="1"/>
  <c r="S2057" i="1"/>
  <c r="S2056" i="1"/>
  <c r="S2055" i="1"/>
  <c r="S2054" i="1"/>
  <c r="S2053" i="1"/>
  <c r="S2052" i="1"/>
  <c r="S2051" i="1"/>
  <c r="S2050" i="1"/>
  <c r="S2049" i="1"/>
  <c r="S2048" i="1"/>
  <c r="S2047" i="1"/>
  <c r="S2046" i="1"/>
  <c r="S2045" i="1"/>
  <c r="S2044" i="1"/>
  <c r="S2043" i="1"/>
  <c r="S2042" i="1"/>
  <c r="S2041" i="1"/>
  <c r="S2040" i="1"/>
  <c r="S2039" i="1"/>
  <c r="S2038" i="1"/>
  <c r="S2037" i="1"/>
  <c r="S2036" i="1"/>
  <c r="S2035" i="1"/>
  <c r="S2034" i="1"/>
  <c r="S2033" i="1"/>
  <c r="S2032" i="1"/>
  <c r="S2031" i="1"/>
  <c r="S2030" i="1"/>
  <c r="S2029" i="1"/>
  <c r="S2028" i="1"/>
  <c r="S2027" i="1"/>
  <c r="S2026" i="1"/>
  <c r="S2025" i="1"/>
  <c r="S2024" i="1"/>
  <c r="S2023" i="1"/>
  <c r="S2022" i="1"/>
  <c r="S2021" i="1"/>
  <c r="S2020" i="1"/>
  <c r="S2019" i="1"/>
  <c r="S2018" i="1"/>
  <c r="S2017" i="1"/>
  <c r="S2016" i="1"/>
  <c r="S2015" i="1"/>
  <c r="S2014" i="1"/>
  <c r="S2013" i="1"/>
  <c r="S2012" i="1"/>
  <c r="S2011" i="1"/>
  <c r="S2010" i="1"/>
  <c r="S2009" i="1"/>
  <c r="S2008" i="1"/>
  <c r="S2007" i="1"/>
  <c r="S2006" i="1"/>
  <c r="S2005" i="1"/>
  <c r="S2004" i="1"/>
  <c r="S2003" i="1"/>
  <c r="S1982" i="1"/>
  <c r="S1981" i="1"/>
  <c r="S1980" i="1"/>
  <c r="S1979" i="1"/>
  <c r="S1978" i="1"/>
  <c r="S1977" i="1"/>
  <c r="S1976" i="1"/>
  <c r="S1975" i="1"/>
  <c r="S1974" i="1"/>
  <c r="S1973" i="1"/>
  <c r="S1972" i="1"/>
  <c r="S1971" i="1"/>
  <c r="S1970" i="1"/>
  <c r="S1969" i="1"/>
  <c r="S1968" i="1"/>
  <c r="S1967" i="1"/>
  <c r="S1966" i="1"/>
  <c r="S1965" i="1"/>
  <c r="S1964" i="1"/>
  <c r="S1963" i="1"/>
  <c r="S1962" i="1"/>
  <c r="S1961" i="1"/>
  <c r="S1960" i="1"/>
  <c r="S1959" i="1"/>
  <c r="S1958" i="1"/>
  <c r="S1957" i="1"/>
  <c r="S1956" i="1"/>
  <c r="S1955" i="1"/>
  <c r="S1954" i="1"/>
  <c r="S1953" i="1"/>
  <c r="S1952" i="1"/>
  <c r="S1951" i="1"/>
  <c r="S1950" i="1"/>
  <c r="S1949" i="1"/>
  <c r="S1948" i="1"/>
  <c r="S1947" i="1"/>
  <c r="S1946" i="1"/>
  <c r="S1945" i="1"/>
  <c r="S1944" i="1"/>
  <c r="S1943" i="1"/>
  <c r="S1942" i="1"/>
  <c r="S1941" i="1"/>
  <c r="S1940" i="1"/>
  <c r="S1939" i="1"/>
  <c r="S1938" i="1"/>
  <c r="S1937" i="1"/>
  <c r="S1936" i="1"/>
  <c r="S1935" i="1"/>
  <c r="S1934" i="1"/>
  <c r="S1933" i="1"/>
  <c r="S1932" i="1"/>
  <c r="S1931" i="1"/>
  <c r="S1930" i="1"/>
  <c r="S1929" i="1"/>
  <c r="S1928" i="1"/>
  <c r="S1927" i="1"/>
  <c r="S1926" i="1"/>
  <c r="S1925" i="1"/>
  <c r="S1924" i="1"/>
  <c r="S1923" i="1"/>
  <c r="S1902" i="1"/>
  <c r="S1901" i="1"/>
  <c r="S1900" i="1"/>
  <c r="S1899" i="1"/>
  <c r="S1898" i="1"/>
  <c r="S1897" i="1"/>
  <c r="S1896" i="1"/>
  <c r="S1895" i="1"/>
  <c r="S1894" i="1"/>
  <c r="S1893" i="1"/>
  <c r="S1892" i="1"/>
  <c r="S1891" i="1"/>
  <c r="S1890" i="1"/>
  <c r="S1889" i="1"/>
  <c r="S1888" i="1"/>
  <c r="S1887" i="1"/>
  <c r="S1886" i="1"/>
  <c r="S1885" i="1"/>
  <c r="S1884" i="1"/>
  <c r="S1883" i="1"/>
  <c r="S1862" i="1"/>
  <c r="S1861" i="1"/>
  <c r="S1860" i="1"/>
  <c r="S1859" i="1"/>
  <c r="S1858" i="1"/>
  <c r="S1857" i="1"/>
  <c r="S1856" i="1"/>
  <c r="S1855" i="1"/>
  <c r="S1854" i="1"/>
  <c r="S1853" i="1"/>
  <c r="S1852" i="1"/>
  <c r="S1851" i="1"/>
  <c r="S1850" i="1"/>
  <c r="S1849" i="1"/>
  <c r="S1848" i="1"/>
  <c r="S1847" i="1"/>
  <c r="S1846" i="1"/>
  <c r="S1845" i="1"/>
  <c r="S1844" i="1"/>
  <c r="S1843" i="1"/>
  <c r="S1842" i="1"/>
  <c r="S1841" i="1"/>
  <c r="S1840" i="1"/>
  <c r="S1839" i="1"/>
  <c r="S1838" i="1"/>
  <c r="S1837" i="1"/>
  <c r="S1836" i="1"/>
  <c r="S1835" i="1"/>
  <c r="S1834" i="1"/>
  <c r="S1833" i="1"/>
  <c r="S1832" i="1"/>
  <c r="S1831" i="1"/>
  <c r="S1830" i="1"/>
  <c r="S1829" i="1"/>
  <c r="S1828" i="1"/>
  <c r="S1827" i="1"/>
  <c r="S1826" i="1"/>
  <c r="S1825" i="1"/>
  <c r="S1824" i="1"/>
  <c r="S1823" i="1"/>
  <c r="S1765" i="1"/>
  <c r="S1764" i="1"/>
  <c r="S1763" i="1"/>
  <c r="S1762" i="1"/>
  <c r="S1761" i="1"/>
  <c r="S1760" i="1"/>
  <c r="S1759" i="1"/>
  <c r="S1758" i="1"/>
  <c r="S1757" i="1"/>
  <c r="S1756" i="1"/>
  <c r="S1755" i="1"/>
  <c r="S1754" i="1"/>
  <c r="S1753" i="1"/>
  <c r="S1752" i="1"/>
  <c r="S1751" i="1"/>
  <c r="S1750" i="1"/>
  <c r="S1749" i="1"/>
  <c r="S1748" i="1"/>
  <c r="S1747" i="1"/>
  <c r="S1746" i="1"/>
  <c r="S1745" i="1"/>
  <c r="S1744" i="1"/>
  <c r="S1743" i="1"/>
  <c r="S1682" i="1"/>
  <c r="S1681" i="1"/>
  <c r="S1680" i="1"/>
  <c r="S1679" i="1"/>
  <c r="S1678" i="1"/>
  <c r="S1677" i="1"/>
  <c r="S1676" i="1"/>
  <c r="S1675" i="1"/>
  <c r="S1674" i="1"/>
  <c r="S1673" i="1"/>
  <c r="S1672" i="1"/>
  <c r="S1671" i="1"/>
  <c r="S1670" i="1"/>
  <c r="S1669" i="1"/>
  <c r="S1668" i="1"/>
  <c r="S1667" i="1"/>
  <c r="S1666" i="1"/>
  <c r="S1665" i="1"/>
  <c r="S1664" i="1"/>
  <c r="S1663" i="1"/>
  <c r="S1662" i="1"/>
  <c r="S1661" i="1"/>
  <c r="S1660" i="1"/>
  <c r="S1659" i="1"/>
  <c r="S1658" i="1"/>
  <c r="S1657" i="1"/>
  <c r="S1656" i="1"/>
  <c r="S1655" i="1"/>
  <c r="S1654" i="1"/>
  <c r="S1653" i="1"/>
  <c r="S1652" i="1"/>
  <c r="S1651" i="1"/>
  <c r="S1650" i="1"/>
  <c r="S1649" i="1"/>
  <c r="S1648" i="1"/>
  <c r="S1647" i="1"/>
  <c r="S1646" i="1"/>
  <c r="S1645" i="1"/>
  <c r="S1644" i="1"/>
  <c r="S1643" i="1"/>
  <c r="S1642" i="1"/>
  <c r="S1641" i="1"/>
  <c r="S1640" i="1"/>
  <c r="S1639" i="1"/>
  <c r="S1638" i="1"/>
  <c r="S1637" i="1"/>
  <c r="S1636" i="1"/>
  <c r="S1635" i="1"/>
  <c r="S1634" i="1"/>
  <c r="S1633" i="1"/>
  <c r="S1632" i="1"/>
  <c r="S1631" i="1"/>
  <c r="S1630" i="1"/>
  <c r="S1629" i="1"/>
  <c r="S1628" i="1"/>
  <c r="S1627" i="1"/>
  <c r="S1626" i="1"/>
  <c r="S1625" i="1"/>
  <c r="S1624" i="1"/>
  <c r="S1623" i="1"/>
  <c r="S1622" i="1"/>
  <c r="S1621" i="1"/>
  <c r="S1620" i="1"/>
  <c r="S1619" i="1"/>
  <c r="S1618" i="1"/>
  <c r="S1617" i="1"/>
  <c r="S1616" i="1"/>
  <c r="S1615" i="1"/>
  <c r="S1614" i="1"/>
  <c r="S1613" i="1"/>
  <c r="S1612" i="1"/>
  <c r="S1611" i="1"/>
  <c r="S1610" i="1"/>
  <c r="S1609" i="1"/>
  <c r="S1608" i="1"/>
  <c r="S1607" i="1"/>
  <c r="S1606" i="1"/>
  <c r="S1605" i="1"/>
  <c r="S1604" i="1"/>
  <c r="S1603" i="1"/>
  <c r="S1542" i="1"/>
  <c r="S1541" i="1"/>
  <c r="S1540" i="1"/>
  <c r="S1539" i="1"/>
  <c r="S1538" i="1"/>
  <c r="S1537" i="1"/>
  <c r="S1536" i="1"/>
  <c r="S1535" i="1"/>
  <c r="S1534" i="1"/>
  <c r="S1533" i="1"/>
  <c r="S1532" i="1"/>
  <c r="S1531" i="1"/>
  <c r="S1530" i="1"/>
  <c r="S1529" i="1"/>
  <c r="S1528" i="1"/>
  <c r="S1527" i="1"/>
  <c r="S1526" i="1"/>
  <c r="S1525" i="1"/>
  <c r="S1524" i="1"/>
  <c r="S1523" i="1"/>
  <c r="S1522" i="1"/>
  <c r="S1521" i="1"/>
  <c r="S1520" i="1"/>
  <c r="S1519" i="1"/>
  <c r="S1518" i="1"/>
  <c r="S1517" i="1"/>
  <c r="S1516" i="1"/>
  <c r="S1515" i="1"/>
  <c r="S1514" i="1"/>
  <c r="S1513" i="1"/>
  <c r="S1512" i="1"/>
  <c r="S1511" i="1"/>
  <c r="S1510" i="1"/>
  <c r="S1509" i="1"/>
  <c r="S1508" i="1"/>
  <c r="S1507" i="1"/>
  <c r="S1506" i="1"/>
  <c r="S1505" i="1"/>
  <c r="S1504" i="1"/>
  <c r="S1503" i="1"/>
  <c r="S1482" i="1"/>
  <c r="S1481" i="1"/>
  <c r="S1480" i="1"/>
  <c r="S1479" i="1"/>
  <c r="S1478" i="1"/>
  <c r="S1477" i="1"/>
  <c r="S1476" i="1"/>
  <c r="S1475" i="1"/>
  <c r="S1474" i="1"/>
  <c r="S1473" i="1"/>
  <c r="S1472" i="1"/>
  <c r="S1471" i="1"/>
  <c r="S1470" i="1"/>
  <c r="S1469" i="1"/>
  <c r="S1468" i="1"/>
  <c r="S1467" i="1"/>
  <c r="S1466" i="1"/>
  <c r="S1465" i="1"/>
  <c r="S1464" i="1"/>
  <c r="S1463" i="1"/>
  <c r="S1405" i="1"/>
  <c r="S1404" i="1"/>
  <c r="S1403" i="1"/>
  <c r="S1402" i="1"/>
  <c r="S1401" i="1"/>
  <c r="S1400" i="1"/>
  <c r="S1399" i="1"/>
  <c r="S1398" i="1"/>
  <c r="S1397" i="1"/>
  <c r="S1396" i="1"/>
  <c r="S1395" i="1"/>
  <c r="S1394" i="1"/>
  <c r="S1393" i="1"/>
  <c r="S1392" i="1"/>
  <c r="S1391" i="1"/>
  <c r="S1390" i="1"/>
  <c r="S1389" i="1"/>
  <c r="S1388" i="1"/>
  <c r="S1387" i="1"/>
  <c r="S1386" i="1"/>
  <c r="S1385" i="1"/>
  <c r="S1384" i="1"/>
  <c r="S1383" i="1"/>
  <c r="S1382" i="1"/>
  <c r="S1381" i="1"/>
  <c r="S1380" i="1"/>
  <c r="S1379" i="1"/>
  <c r="S1378" i="1"/>
  <c r="S1377" i="1"/>
  <c r="S1376" i="1"/>
  <c r="S1375" i="1"/>
  <c r="S1374" i="1"/>
  <c r="S1373" i="1"/>
  <c r="S1372" i="1"/>
  <c r="S1371" i="1"/>
  <c r="S1370" i="1"/>
  <c r="S1369" i="1"/>
  <c r="S1368" i="1"/>
  <c r="S1367" i="1"/>
  <c r="S1366" i="1"/>
  <c r="S1365" i="1"/>
  <c r="S1364" i="1"/>
  <c r="S1363" i="1"/>
  <c r="S1362" i="1"/>
  <c r="S1361" i="1"/>
  <c r="S1360" i="1"/>
  <c r="S1359" i="1"/>
  <c r="S1358" i="1"/>
  <c r="S1357" i="1"/>
  <c r="S1356" i="1"/>
  <c r="S1355" i="1"/>
  <c r="S1354" i="1"/>
  <c r="S1353" i="1"/>
  <c r="S1352" i="1"/>
  <c r="S1351" i="1"/>
  <c r="S1350" i="1"/>
  <c r="S1349" i="1"/>
  <c r="S1348" i="1"/>
  <c r="S1347" i="1"/>
  <c r="S1346" i="1"/>
  <c r="S1305" i="1"/>
  <c r="S1304" i="1"/>
  <c r="S1303" i="1"/>
  <c r="S1302" i="1"/>
  <c r="S1301" i="1"/>
  <c r="S1300" i="1"/>
  <c r="S1299" i="1"/>
  <c r="S1298" i="1"/>
  <c r="S1297" i="1"/>
  <c r="S1296" i="1"/>
  <c r="S1295" i="1"/>
  <c r="S1294" i="1"/>
  <c r="S1293" i="1"/>
  <c r="S1292" i="1"/>
  <c r="S1291" i="1"/>
  <c r="S1290" i="1"/>
  <c r="S1289" i="1"/>
  <c r="S1288" i="1"/>
  <c r="S1287" i="1"/>
  <c r="S1286" i="1"/>
  <c r="S1285" i="1"/>
  <c r="S1284" i="1"/>
  <c r="S1283" i="1"/>
  <c r="S1282" i="1"/>
  <c r="S1281" i="1"/>
  <c r="S1280" i="1"/>
  <c r="S1279" i="1"/>
  <c r="S1278" i="1"/>
  <c r="S1277" i="1"/>
  <c r="S1276" i="1"/>
  <c r="S1275" i="1"/>
  <c r="S1274" i="1"/>
  <c r="S1273" i="1"/>
  <c r="S1272" i="1"/>
  <c r="S1271" i="1"/>
  <c r="S1270" i="1"/>
  <c r="S1269" i="1"/>
  <c r="S1268" i="1"/>
  <c r="S1267" i="1"/>
  <c r="S1266" i="1"/>
  <c r="S1265" i="1"/>
  <c r="S1264" i="1"/>
  <c r="S1263" i="1"/>
  <c r="S1262" i="1"/>
  <c r="S1261" i="1"/>
  <c r="S1260" i="1"/>
  <c r="S1259" i="1"/>
  <c r="S1258" i="1"/>
  <c r="S1257" i="1"/>
  <c r="S1256" i="1"/>
  <c r="S1255" i="1"/>
  <c r="S1254" i="1"/>
  <c r="S1253" i="1"/>
  <c r="S1252" i="1"/>
  <c r="S1251" i="1"/>
  <c r="S1250" i="1"/>
  <c r="S1249" i="1"/>
  <c r="S1248" i="1"/>
  <c r="S1247" i="1"/>
  <c r="S1246" i="1"/>
  <c r="S1225" i="1"/>
  <c r="S1224" i="1"/>
  <c r="S1223" i="1"/>
  <c r="S1222" i="1"/>
  <c r="S1221" i="1"/>
  <c r="S1220" i="1"/>
  <c r="S1219" i="1"/>
  <c r="S1218" i="1"/>
  <c r="S1217" i="1"/>
  <c r="S1216" i="1"/>
  <c r="S1215" i="1"/>
  <c r="S1214" i="1"/>
  <c r="S1213" i="1"/>
  <c r="S1212" i="1"/>
  <c r="S1211" i="1"/>
  <c r="S1210" i="1"/>
  <c r="S1209" i="1"/>
  <c r="S1208" i="1"/>
  <c r="S1207" i="1"/>
  <c r="S1206" i="1"/>
  <c r="S1205" i="1"/>
  <c r="S1204" i="1"/>
  <c r="S1203" i="1"/>
  <c r="S1202" i="1"/>
  <c r="S1201" i="1"/>
  <c r="S1200" i="1"/>
  <c r="S1199" i="1"/>
  <c r="S1198" i="1"/>
  <c r="S1197" i="1"/>
  <c r="S1196" i="1"/>
  <c r="S1195" i="1"/>
  <c r="S1194" i="1"/>
  <c r="S1193" i="1"/>
  <c r="S1192" i="1"/>
  <c r="S1191" i="1"/>
  <c r="S1190" i="1"/>
  <c r="S1189" i="1"/>
  <c r="S1188" i="1"/>
  <c r="S1187" i="1"/>
  <c r="S1186" i="1"/>
  <c r="S1041" i="1"/>
  <c r="S1040" i="1"/>
  <c r="S1039" i="1"/>
  <c r="S1038" i="1"/>
  <c r="S1037" i="1"/>
  <c r="S1036" i="1"/>
  <c r="S1035" i="1"/>
  <c r="S1034" i="1"/>
  <c r="S1033" i="1"/>
  <c r="S1032" i="1"/>
  <c r="S1031" i="1"/>
  <c r="S1030" i="1"/>
  <c r="S1029" i="1"/>
  <c r="S1028" i="1"/>
  <c r="S1027" i="1"/>
  <c r="S1026" i="1"/>
  <c r="S1025" i="1"/>
  <c r="S1024" i="1"/>
  <c r="S1023" i="1"/>
  <c r="S102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323" i="1"/>
  <c r="S2324" i="1"/>
  <c r="S2325" i="1"/>
  <c r="S2326" i="1"/>
  <c r="S2327" i="1"/>
  <c r="S2328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E5" i="7" l="1"/>
  <c r="E8" i="7"/>
  <c r="G8" i="7" s="1"/>
  <c r="E6" i="7"/>
  <c r="E4" i="7"/>
  <c r="H4" i="7" s="1"/>
  <c r="G6" i="7"/>
  <c r="H6" i="7"/>
  <c r="E7" i="7"/>
  <c r="G3" i="7"/>
  <c r="H3" i="7"/>
  <c r="G7" i="7"/>
  <c r="H7" i="7"/>
  <c r="G9" i="7"/>
  <c r="H9" i="7"/>
  <c r="G10" i="7"/>
  <c r="H10" i="7"/>
  <c r="G4" i="7"/>
  <c r="G5" i="7"/>
  <c r="H5" i="7"/>
  <c r="E2" i="7"/>
  <c r="H2" i="7" s="1"/>
  <c r="F10" i="7"/>
  <c r="E13" i="7"/>
  <c r="F13" i="7" s="1"/>
  <c r="F9" i="7"/>
  <c r="E12" i="7"/>
  <c r="G12" i="7" s="1"/>
  <c r="E11" i="7"/>
  <c r="H11" i="7" s="1"/>
  <c r="F7" i="7"/>
  <c r="F6" i="7"/>
  <c r="F5" i="7"/>
  <c r="F4" i="7"/>
  <c r="F3" i="7"/>
  <c r="F8" i="7" l="1"/>
  <c r="H8" i="7"/>
  <c r="G2" i="7"/>
  <c r="G11" i="7"/>
  <c r="H13" i="7"/>
  <c r="G13" i="7"/>
  <c r="F11" i="7"/>
  <c r="H12" i="7"/>
  <c r="F2" i="7"/>
  <c r="F12" i="7"/>
</calcChain>
</file>

<file path=xl/sharedStrings.xml><?xml version="1.0" encoding="utf-8"?>
<sst xmlns="http://schemas.openxmlformats.org/spreadsheetml/2006/main" count="28561" uniqueCount="8417">
  <si>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</si>
  <si>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</si>
  <si>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</si>
  <si>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</si>
  <si>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</si>
  <si>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</si>
  <si>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</si>
  <si>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</si>
  <si>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</si>
  <si>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</si>
  <si>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</si>
  <si>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</si>
  <si>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</si>
  <si>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</si>
  <si>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</si>
  <si>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</si>
  <si>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</si>
  <si>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</si>
  <si>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</si>
  <si>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</si>
  <si>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</si>
  <si>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</si>
  <si>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</si>
  <si>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</si>
  <si>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</si>
  <si>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</si>
  <si>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</si>
  <si>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</si>
  <si>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</si>
  <si>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</si>
  <si>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</si>
  <si>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</si>
  <si>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</si>
  <si>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</si>
  <si>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</si>
  <si>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</si>
  <si>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</si>
  <si>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</si>
  <si>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</si>
  <si>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</si>
  <si>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</si>
  <si>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</si>
  <si>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</si>
  <si>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</si>
  <si>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</si>
  <si>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</si>
  <si>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</si>
  <si>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</si>
  <si>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</si>
  <si>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</si>
  <si>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</si>
  <si>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</si>
  <si>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</si>
  <si>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</si>
  <si>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</si>
  <si>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</si>
  <si>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</si>
  <si>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</si>
  <si>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</si>
  <si>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</si>
  <si>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</si>
  <si>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</si>
  <si>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</si>
  <si>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</si>
  <si>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</si>
  <si>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</si>
  <si>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</si>
  <si>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</si>
  <si>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</si>
  <si>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</si>
  <si>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</si>
  <si>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</si>
  <si>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</si>
  <si>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</si>
  <si>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</si>
  <si>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</si>
  <si>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</si>
  <si>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</si>
  <si>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</si>
  <si>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</si>
  <si>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</si>
  <si>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</si>
  <si>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</si>
  <si>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</si>
  <si>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</si>
  <si>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</si>
  <si>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</si>
  <si>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</si>
  <si>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</si>
  <si>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</si>
  <si>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</si>
  <si>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</si>
  <si>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</si>
  <si>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</si>
  <si>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</si>
  <si>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</si>
  <si>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</si>
  <si>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</si>
  <si>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</si>
  <si>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</si>
  <si>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</si>
  <si>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</si>
  <si>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</si>
  <si>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</si>
  <si>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</si>
  <si>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</si>
  <si>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</si>
  <si>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</si>
  <si>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</si>
  <si>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</si>
  <si>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</si>
  <si>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</si>
  <si>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</si>
  <si>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</si>
  <si>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</si>
  <si>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</si>
  <si>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</si>
  <si>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</si>
  <si>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</si>
  <si>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</si>
  <si>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</si>
  <si>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</si>
  <si>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</si>
  <si>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</si>
  <si>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</si>
  <si>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</si>
  <si>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</si>
  <si>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</si>
  <si>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</si>
  <si>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</si>
  <si>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</si>
  <si>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</si>
  <si>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</si>
  <si>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</si>
  <si>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</si>
  <si>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</si>
  <si>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</si>
  <si>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</si>
  <si>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</si>
  <si>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</si>
  <si>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</si>
  <si>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</si>
  <si>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</si>
  <si>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</si>
  <si>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</si>
  <si>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</si>
  <si>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</si>
  <si>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</si>
  <si>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</si>
  <si>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</si>
  <si>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</si>
  <si>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</si>
  <si>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</si>
  <si>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</si>
  <si>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</si>
  <si>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</si>
  <si>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</si>
  <si>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</si>
  <si>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</si>
  <si>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</si>
  <si>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</si>
  <si>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</si>
  <si>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</si>
  <si>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</si>
  <si>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</si>
  <si>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</si>
  <si>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</si>
  <si>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</si>
  <si>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</si>
  <si>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</si>
  <si>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</si>
  <si>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</si>
  <si>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</si>
  <si>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</si>
  <si>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</si>
  <si>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</si>
  <si>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</si>
  <si>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</si>
  <si>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</si>
  <si>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</si>
  <si>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</si>
  <si>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</si>
  <si>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</si>
  <si>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</si>
  <si>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</si>
  <si>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</si>
  <si>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</si>
  <si>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</si>
  <si>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</si>
  <si>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</si>
  <si>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</si>
  <si>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</si>
  <si>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</si>
  <si>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</si>
  <si>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</si>
  <si>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</si>
  <si>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</si>
  <si>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</si>
  <si>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</si>
  <si>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</si>
  <si>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</si>
  <si>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</si>
  <si>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</si>
  <si>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</si>
  <si>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</si>
  <si>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</si>
  <si>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</si>
  <si>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</si>
  <si>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</si>
  <si>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</si>
  <si>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</si>
  <si>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</si>
  <si>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</si>
  <si>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</si>
  <si>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</si>
  <si>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</si>
  <si>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</si>
  <si>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</si>
  <si>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</si>
  <si>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</si>
  <si>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</si>
  <si>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</si>
  <si>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</si>
  <si>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</si>
  <si>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</si>
  <si>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</si>
  <si>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</si>
  <si>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</si>
  <si>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</si>
  <si>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</si>
  <si>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</si>
  <si>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</si>
  <si>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</si>
  <si>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</si>
  <si>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</si>
  <si>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</si>
  <si>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</si>
  <si>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</si>
  <si>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</si>
  <si>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</si>
  <si>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</si>
  <si>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</si>
  <si>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</si>
  <si>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</si>
  <si>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</si>
  <si>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</si>
  <si>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</si>
  <si>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</si>
  <si>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</si>
  <si>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</si>
  <si>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</si>
  <si>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</si>
  <si>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</si>
  <si>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</si>
  <si>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</si>
  <si>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</si>
  <si>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</si>
  <si>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</si>
  <si>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</si>
  <si>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</si>
  <si>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</si>
  <si>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</si>
  <si>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</si>
  <si>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</si>
  <si>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</si>
  <si>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</si>
  <si>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</si>
  <si>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</si>
  <si>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</si>
  <si>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</si>
  <si>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</si>
  <si>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</si>
  <si>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</si>
  <si>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</si>
  <si>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</si>
  <si>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</si>
  <si>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</si>
  <si>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</si>
  <si>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</si>
  <si>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</si>
  <si>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</si>
  <si>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</si>
  <si>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</si>
  <si>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</si>
  <si>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</si>
  <si>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</si>
  <si>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</si>
  <si>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</si>
  <si>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</si>
  <si>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</si>
  <si>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</si>
  <si>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</si>
  <si>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</si>
  <si>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</si>
  <si>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</si>
  <si>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</si>
  <si>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</si>
  <si>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</si>
  <si>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</si>
  <si>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</si>
  <si>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</si>
  <si>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</si>
  <si>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</si>
  <si>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</si>
  <si>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</si>
  <si>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</si>
  <si>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</si>
  <si>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</si>
  <si>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</si>
  <si>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</si>
  <si>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</si>
  <si>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</si>
  <si>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</si>
  <si>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</si>
  <si>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</si>
  <si>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</si>
  <si>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</si>
  <si>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</si>
  <si>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</si>
  <si>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</si>
  <si>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</si>
  <si>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</si>
  <si>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</si>
  <si>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</si>
  <si>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</si>
  <si>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</si>
  <si>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</si>
  <si>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</si>
  <si>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</si>
  <si>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</si>
  <si>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</si>
  <si>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</si>
  <si>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</si>
  <si>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</si>
  <si>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</si>
  <si>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</si>
  <si>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</si>
  <si>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</si>
  <si>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</si>
  <si>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</si>
  <si>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</si>
  <si>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</si>
  <si>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</si>
  <si>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</si>
  <si>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</si>
  <si>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</si>
  <si>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</si>
  <si>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</si>
  <si>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</si>
  <si>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</si>
  <si>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</si>
  <si>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</si>
  <si>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</si>
  <si>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</si>
  <si>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</si>
  <si>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</si>
  <si>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</si>
  <si>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</si>
  <si>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</si>
  <si>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</si>
  <si>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</si>
  <si>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</si>
  <si>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</si>
  <si>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</si>
  <si>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</si>
  <si>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</si>
  <si>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</si>
  <si>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</si>
  <si>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</si>
  <si>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</si>
  <si>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</si>
  <si>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</si>
  <si>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</si>
  <si>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</si>
  <si>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</si>
  <si>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</si>
  <si>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</si>
  <si>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</si>
  <si>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</si>
  <si>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</si>
  <si>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</si>
  <si>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</si>
  <si>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</si>
  <si>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</si>
  <si>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</si>
  <si>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</si>
  <si>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</si>
  <si>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</si>
  <si>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</si>
  <si>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</si>
  <si>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</si>
  <si>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</si>
  <si>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</si>
  <si>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</si>
  <si>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</si>
  <si>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</si>
  <si>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</si>
  <si>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</si>
  <si>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</si>
  <si>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</si>
  <si>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</si>
  <si>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</si>
  <si>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</si>
  <si>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</si>
  <si>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</si>
  <si>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</si>
  <si>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</si>
  <si>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</si>
  <si>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</si>
  <si>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</si>
  <si>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</si>
  <si>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</si>
  <si>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</si>
  <si>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</si>
  <si>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</si>
  <si>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</si>
  <si>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</si>
  <si>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</si>
  <si>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</si>
  <si>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</si>
  <si>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</si>
  <si>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</si>
  <si>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</si>
  <si>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</si>
  <si>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</si>
  <si>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</si>
  <si>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</si>
  <si>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</si>
  <si>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</si>
  <si>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</si>
  <si>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</si>
  <si>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</si>
  <si>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</si>
  <si>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</si>
  <si>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</si>
  <si>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</si>
  <si>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</si>
  <si>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</si>
  <si>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</si>
  <si>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</si>
  <si>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</si>
  <si>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</si>
  <si>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</si>
  <si>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</si>
  <si>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</si>
  <si>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</si>
  <si>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</si>
  <si>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</si>
  <si>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</si>
  <si>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</si>
  <si>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</si>
  <si>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</si>
  <si>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</si>
  <si>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</si>
  <si>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</si>
  <si>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</si>
  <si>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</si>
  <si>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</si>
  <si>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</si>
  <si>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</si>
  <si>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</si>
  <si>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</si>
  <si>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</si>
  <si>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</si>
  <si>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</si>
  <si>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</si>
  <si>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</si>
  <si>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</si>
  <si>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</si>
  <si>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</si>
  <si>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</si>
  <si>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</si>
  <si>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</si>
  <si>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</si>
  <si>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</si>
  <si>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</si>
  <si>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</si>
  <si>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</si>
  <si>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</si>
  <si>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</si>
  <si>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</si>
  <si>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</si>
  <si>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</si>
  <si>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</si>
  <si>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</si>
  <si>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</si>
  <si>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</si>
  <si>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</si>
  <si>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</si>
  <si>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</si>
  <si>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</si>
  <si>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</si>
  <si>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</si>
  <si>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</si>
  <si>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</si>
  <si>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</si>
  <si>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</si>
  <si>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</si>
  <si>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</si>
  <si>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</si>
  <si>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</si>
  <si>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</si>
  <si>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</si>
  <si>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</si>
  <si>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</si>
  <si>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</si>
  <si>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</si>
  <si>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</si>
  <si>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</si>
  <si>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</si>
  <si>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</si>
  <si>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</si>
  <si>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</si>
  <si>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</si>
  <si>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</si>
  <si>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</si>
  <si>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</si>
  <si>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</si>
  <si>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</si>
  <si>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</si>
  <si>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</si>
  <si>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</si>
  <si>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</si>
  <si>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</si>
  <si>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</si>
  <si>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</si>
  <si>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</si>
  <si>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</si>
  <si>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</si>
  <si>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</si>
  <si>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</si>
  <si>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</si>
  <si>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</si>
  <si>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</si>
  <si>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</si>
  <si>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</si>
  <si>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</si>
  <si>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</si>
  <si>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</si>
  <si>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</si>
  <si>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</si>
  <si>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</si>
  <si>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</si>
  <si>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</si>
  <si>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</si>
  <si>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</si>
  <si>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</si>
  <si>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</si>
  <si>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</si>
  <si>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</si>
  <si>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</si>
  <si>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</si>
  <si>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</si>
  <si>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</si>
  <si>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</si>
  <si>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</si>
  <si>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</si>
  <si>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</si>
  <si>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</si>
  <si>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</si>
  <si>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</si>
  <si>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</si>
  <si>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</si>
  <si>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</si>
  <si>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</si>
  <si>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</si>
  <si>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</si>
  <si>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</si>
  <si>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</si>
  <si>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</si>
  <si>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</si>
  <si>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</si>
  <si>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</si>
  <si>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</si>
  <si>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</si>
  <si>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</si>
  <si>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</si>
  <si>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</si>
  <si>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</si>
  <si>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</si>
  <si>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</si>
  <si>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</si>
  <si>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</si>
  <si>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</si>
  <si>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</si>
  <si>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</si>
  <si>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</si>
  <si>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</si>
  <si>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</si>
  <si>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</si>
  <si>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</si>
  <si>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</si>
  <si>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</si>
  <si>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</si>
  <si>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</si>
  <si>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</si>
  <si>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</si>
  <si>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</si>
  <si>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</si>
  <si>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</si>
  <si>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</si>
  <si>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</si>
  <si>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</si>
  <si>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</si>
  <si>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</si>
  <si>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</si>
  <si>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</si>
  <si>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</si>
  <si>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</si>
  <si>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</si>
  <si>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</si>
  <si>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</si>
  <si>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</si>
  <si>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</si>
  <si>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</si>
  <si>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</si>
  <si>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</si>
  <si>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</si>
  <si>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</si>
  <si>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</si>
  <si>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</si>
  <si>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</si>
  <si>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</si>
  <si>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</si>
  <si>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</si>
  <si>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</si>
  <si>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</si>
  <si>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</si>
  <si>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</si>
  <si>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</si>
  <si>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</si>
  <si>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</si>
  <si>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</si>
  <si>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</si>
  <si>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</si>
  <si>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</si>
  <si>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</si>
  <si>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</si>
  <si>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</si>
  <si>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</si>
  <si>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</si>
  <si>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</si>
  <si>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</si>
  <si>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</si>
  <si>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</si>
  <si>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</si>
  <si>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</si>
  <si>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</si>
  <si>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</si>
  <si>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</si>
  <si>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</si>
  <si>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</si>
  <si>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</si>
  <si>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</si>
  <si>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</si>
  <si>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</si>
  <si>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</si>
  <si>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</si>
  <si>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</si>
  <si>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</si>
  <si>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</si>
  <si>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</si>
  <si>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</si>
  <si>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</si>
  <si>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</si>
  <si>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</si>
  <si>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</si>
  <si>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</si>
  <si>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</si>
  <si>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</si>
  <si>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</si>
  <si>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</si>
  <si>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</si>
  <si>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</si>
  <si>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</si>
  <si>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</si>
  <si>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</si>
  <si>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</si>
  <si>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</si>
  <si>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</si>
  <si>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</si>
  <si>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</si>
  <si>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</si>
  <si>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</si>
  <si>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</si>
  <si>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</si>
  <si>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</si>
  <si>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</si>
  <si>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</si>
  <si>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</si>
  <si>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</si>
  <si>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</si>
  <si>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</si>
  <si>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</si>
  <si>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</si>
  <si>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</si>
  <si>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</si>
  <si>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</si>
  <si>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</si>
  <si>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</si>
  <si>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</si>
  <si>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</si>
  <si>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</si>
  <si>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</si>
  <si>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</si>
  <si>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</si>
  <si>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</si>
  <si>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</si>
  <si>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</si>
  <si>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</si>
  <si>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</si>
  <si>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</si>
  <si>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</si>
  <si>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</si>
  <si>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</si>
  <si>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</si>
  <si>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</si>
  <si>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</si>
  <si>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</si>
  <si>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</si>
  <si>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</si>
  <si>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</si>
  <si>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</si>
  <si>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</si>
  <si>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</si>
  <si>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</si>
  <si>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</si>
  <si>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</si>
  <si>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</si>
  <si>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</si>
  <si>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</si>
  <si>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</si>
  <si>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</si>
  <si>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</si>
  <si>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</si>
  <si>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</si>
  <si>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</si>
  <si>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</si>
  <si>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</si>
  <si>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</si>
  <si>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</si>
  <si>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</si>
  <si>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</si>
  <si>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</si>
  <si>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</si>
  <si>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</si>
  <si>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</si>
  <si>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</si>
  <si>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</si>
  <si>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</si>
  <si>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</si>
  <si>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</si>
  <si>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</si>
  <si>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</si>
  <si>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</si>
  <si>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</si>
  <si>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</si>
  <si>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</si>
  <si>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</si>
  <si>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</si>
  <si>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</si>
  <si>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</si>
  <si>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</si>
  <si>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</si>
  <si>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</si>
  <si>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</si>
  <si>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</si>
  <si>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</si>
  <si>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</si>
  <si>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</si>
  <si>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</si>
  <si>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</si>
  <si>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</si>
  <si>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</si>
  <si>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</si>
  <si>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</si>
  <si>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</si>
  <si>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</si>
  <si>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</si>
  <si>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</si>
  <si>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</si>
  <si>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</si>
  <si>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</si>
  <si>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</si>
  <si>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</si>
  <si>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</si>
  <si>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</si>
  <si>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</si>
  <si>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</si>
  <si>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</si>
  <si>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</si>
  <si>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</si>
  <si>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</si>
  <si>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</si>
  <si>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</si>
  <si>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</si>
  <si>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</si>
  <si>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</si>
  <si>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</si>
  <si>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</si>
  <si>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</si>
  <si>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</si>
  <si>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</si>
  <si>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</si>
  <si>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</si>
  <si>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</si>
  <si>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</si>
  <si>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</si>
  <si>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</si>
  <si>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</si>
  <si>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</si>
  <si>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</si>
  <si>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</si>
  <si>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</si>
  <si>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</si>
  <si>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</si>
  <si>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</si>
  <si>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</si>
  <si>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</si>
  <si>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</si>
  <si>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</si>
  <si>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</si>
  <si>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</si>
  <si>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</si>
  <si>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</si>
  <si>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</si>
  <si>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</si>
  <si>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</si>
  <si>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</si>
  <si>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</si>
  <si>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</si>
  <si>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</si>
  <si>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</si>
  <si>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</si>
  <si>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</si>
  <si>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</si>
  <si>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</si>
  <si>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</si>
  <si>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</si>
  <si>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</si>
  <si>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</si>
  <si>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</si>
  <si>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</si>
  <si>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</si>
  <si>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</si>
  <si>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</si>
  <si>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</si>
  <si>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</si>
  <si>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</si>
  <si>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</si>
  <si>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</si>
  <si>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</si>
  <si>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</si>
  <si>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</si>
  <si>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</si>
  <si>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</si>
  <si>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</si>
  <si>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</si>
  <si>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</si>
  <si>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</si>
  <si>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</si>
  <si>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</si>
  <si>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</si>
  <si>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</si>
  <si>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</si>
  <si>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</si>
  <si>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</si>
  <si>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</si>
  <si>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</si>
  <si>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</si>
  <si>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</si>
  <si>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</si>
  <si>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</si>
  <si>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</si>
  <si>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</si>
  <si>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</si>
  <si>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</si>
  <si>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</si>
  <si>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</si>
  <si>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</si>
  <si>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</si>
  <si>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</si>
  <si>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</si>
  <si>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</si>
  <si>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</si>
  <si>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</si>
  <si>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</si>
  <si>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</si>
  <si>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</si>
  <si>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</si>
  <si>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</si>
  <si>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</si>
  <si>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</si>
  <si>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</si>
  <si>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</si>
  <si>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</si>
  <si>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</si>
  <si>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</si>
  <si>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</si>
  <si>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</si>
  <si>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</si>
  <si>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</si>
  <si>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</si>
  <si>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</si>
  <si>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</si>
  <si>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</si>
  <si>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</si>
  <si>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</si>
  <si>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</si>
  <si>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</si>
  <si>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</si>
  <si>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</si>
  <si>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</si>
  <si>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</si>
  <si>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</si>
  <si>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</si>
  <si>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</si>
  <si>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</si>
  <si>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</si>
  <si>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</si>
  <si>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</si>
  <si>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</si>
  <si>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</si>
  <si>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</si>
  <si>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</si>
  <si>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</si>
  <si>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</si>
  <si>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</si>
  <si>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</si>
  <si>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</si>
  <si>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</si>
  <si>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</si>
  <si>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</si>
  <si>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</si>
  <si>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</si>
  <si>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</si>
  <si>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</si>
  <si>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</si>
  <si>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</si>
  <si>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</si>
  <si>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</si>
  <si>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</si>
  <si>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</si>
  <si>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</si>
  <si>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</si>
  <si>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</si>
  <si>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</si>
  <si>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</si>
  <si>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</si>
  <si>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</si>
  <si>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</si>
  <si>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</si>
  <si>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</si>
  <si>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</si>
  <si>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</si>
  <si>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</si>
  <si>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</si>
  <si>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</si>
  <si>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</si>
  <si>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</si>
  <si>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</si>
  <si>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</si>
  <si>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</si>
  <si>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</si>
  <si>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</si>
  <si>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</si>
  <si>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</si>
  <si>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</si>
  <si>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</si>
  <si>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</si>
  <si>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</si>
  <si>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</si>
  <si>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</si>
  <si>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</si>
  <si>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</si>
  <si>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</si>
  <si>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</si>
  <si>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</si>
  <si>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</si>
  <si>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</si>
  <si>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</si>
  <si>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</si>
  <si>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</si>
  <si>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</si>
  <si>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</si>
  <si>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</si>
  <si>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</si>
  <si>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</si>
  <si>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</si>
  <si>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</si>
  <si>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</si>
  <si>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</si>
  <si>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</si>
  <si>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</si>
  <si>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</si>
  <si>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</si>
  <si>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</si>
  <si>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</si>
  <si>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</si>
  <si>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</si>
  <si>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</si>
  <si>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</si>
  <si>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</si>
  <si>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</si>
  <si>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</si>
  <si>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</si>
  <si>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</si>
  <si>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</si>
  <si>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</si>
  <si>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</si>
  <si>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</si>
  <si>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</si>
  <si>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</si>
  <si>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</si>
  <si>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</si>
  <si>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</si>
  <si>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</si>
  <si>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</si>
  <si>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</si>
  <si>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</si>
  <si>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</si>
  <si>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</si>
  <si>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</si>
  <si>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</si>
  <si>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</si>
  <si>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</si>
  <si>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</si>
  <si>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</si>
  <si>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</si>
  <si>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</si>
  <si>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</si>
  <si>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</si>
  <si>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</si>
  <si>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</si>
  <si>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</si>
  <si>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</si>
  <si>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</si>
  <si>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</si>
  <si>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</si>
  <si>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</si>
  <si>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</si>
  <si>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</si>
  <si>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</si>
  <si>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</si>
  <si>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</si>
  <si>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</si>
  <si>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</si>
  <si>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</si>
  <si>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</si>
  <si>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</si>
  <si>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</si>
  <si>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</si>
  <si>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</si>
  <si>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</si>
  <si>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</si>
  <si>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</si>
  <si>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</si>
  <si>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</si>
  <si>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</si>
  <si>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</si>
  <si>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</si>
  <si>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</si>
  <si>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</si>
  <si>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</si>
  <si>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</si>
  <si>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</si>
  <si>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</si>
  <si>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</si>
  <si>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</si>
  <si>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</si>
  <si>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</si>
  <si>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</si>
  <si>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</si>
  <si>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</si>
  <si>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</si>
  <si>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</si>
  <si>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</si>
  <si>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</si>
  <si>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</si>
  <si>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</si>
  <si>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</si>
  <si>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</si>
  <si>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</si>
  <si>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</si>
  <si>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</si>
  <si>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</si>
  <si>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</si>
  <si>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</si>
  <si>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</si>
  <si>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</si>
  <si>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</si>
  <si>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</si>
  <si>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</si>
  <si>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</si>
  <si>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</si>
  <si>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</si>
  <si>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</si>
  <si>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</si>
  <si>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</si>
  <si>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</si>
  <si>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</si>
  <si>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</si>
  <si>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</si>
  <si>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</si>
  <si>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</si>
  <si>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</si>
  <si>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</si>
  <si>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</si>
  <si>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</si>
  <si>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</si>
  <si>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</si>
  <si>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</si>
  <si>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</si>
  <si>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</si>
  <si>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</si>
  <si>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</si>
  <si>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</si>
  <si>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</si>
  <si>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</si>
  <si>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</si>
  <si>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</si>
  <si>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</si>
  <si>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</si>
  <si>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</si>
  <si>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</si>
  <si>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</si>
  <si>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</si>
  <si>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</si>
  <si>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</si>
  <si>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</si>
  <si>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</si>
  <si>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</si>
  <si>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</si>
  <si>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</si>
  <si>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</si>
  <si>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</si>
  <si>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</si>
  <si>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</si>
  <si>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</si>
  <si>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</si>
  <si>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</si>
  <si>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</si>
  <si>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</si>
  <si>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</si>
  <si>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</si>
  <si>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</si>
  <si>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</si>
  <si>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</si>
  <si>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</si>
  <si>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</si>
  <si>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</si>
  <si>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</si>
  <si>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</si>
  <si>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</si>
  <si>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</si>
  <si>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</si>
  <si>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</si>
  <si>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</si>
  <si>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</si>
  <si>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</si>
  <si>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</si>
  <si>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</si>
  <si>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</si>
  <si>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</si>
  <si>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</si>
  <si>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</si>
  <si>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</si>
  <si>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</si>
  <si>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</si>
  <si>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</si>
  <si>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</si>
  <si>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</si>
  <si>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</si>
  <si>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</si>
  <si>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</si>
  <si>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</si>
  <si>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</si>
  <si>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</si>
  <si>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</si>
  <si>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</si>
  <si>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</si>
  <si>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</si>
  <si>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</si>
  <si>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</si>
  <si>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</si>
  <si>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</si>
  <si>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</si>
  <si>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</si>
  <si>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</si>
  <si>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</si>
  <si>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</si>
  <si>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</si>
  <si>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</si>
  <si>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</si>
  <si>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</si>
  <si>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</si>
  <si>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</si>
  <si>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</si>
  <si>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</si>
  <si>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</si>
  <si>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</si>
  <si>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</si>
  <si>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</si>
  <si>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</si>
  <si>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</si>
  <si>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</si>
  <si>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</si>
  <si>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</si>
  <si>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</si>
  <si>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</si>
  <si>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</si>
  <si>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</si>
  <si>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</si>
  <si>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</si>
  <si>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</si>
  <si>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</si>
  <si>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</si>
  <si>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</si>
  <si>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</si>
  <si>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</si>
  <si>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</si>
  <si>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</si>
  <si>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</si>
  <si>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</si>
  <si>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</si>
  <si>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</si>
  <si>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</si>
  <si>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</si>
  <si>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</si>
  <si>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</si>
  <si>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</si>
  <si>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</si>
  <si>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</si>
  <si>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</si>
  <si>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</si>
  <si>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</si>
  <si>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</si>
  <si>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</si>
  <si>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</si>
  <si>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</si>
  <si>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</si>
  <si>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</si>
  <si>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</si>
  <si>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</si>
  <si>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</si>
  <si>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</si>
  <si>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</si>
  <si>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</si>
  <si>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</si>
  <si>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</si>
  <si>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</si>
  <si>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</si>
  <si>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</si>
  <si>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</si>
  <si>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</si>
  <si>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</si>
  <si>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</si>
  <si>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</si>
  <si>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</si>
  <si>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</si>
  <si>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</si>
  <si>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</si>
  <si>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</si>
  <si>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</si>
  <si>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</si>
  <si>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</si>
  <si>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</si>
  <si>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</si>
  <si>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</si>
  <si>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</si>
  <si>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</si>
  <si>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</si>
  <si>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</si>
  <si>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</si>
  <si>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</si>
  <si>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</si>
  <si>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</si>
  <si>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</si>
  <si>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</si>
  <si>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</si>
  <si>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</si>
  <si>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</si>
  <si>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</si>
  <si>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</si>
  <si>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</si>
  <si>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</si>
  <si>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</si>
  <si>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</si>
  <si>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</si>
  <si>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</si>
  <si>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</si>
  <si>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</si>
  <si>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</si>
  <si>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</si>
  <si>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</si>
  <si>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</si>
  <si>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</si>
  <si>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</si>
  <si>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</si>
  <si>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</si>
  <si>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</si>
  <si>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</si>
  <si>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</si>
  <si>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</si>
  <si>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</si>
  <si>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</si>
  <si>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</si>
  <si>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</si>
  <si>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</si>
  <si>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</si>
  <si>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</si>
  <si>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</si>
  <si>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</si>
  <si>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</si>
  <si>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</si>
  <si>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</si>
  <si>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</si>
  <si>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</si>
  <si>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</si>
  <si>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</si>
  <si>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</si>
  <si>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</si>
  <si>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</si>
  <si>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</si>
  <si>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</si>
  <si>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</si>
  <si>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</si>
  <si>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</si>
  <si>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</si>
  <si>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</si>
  <si>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</si>
  <si>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</si>
  <si>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</si>
  <si>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</si>
  <si>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</si>
  <si>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</si>
  <si>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</si>
  <si>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</si>
  <si>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</si>
  <si>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</si>
  <si>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</si>
  <si>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</si>
  <si>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</si>
  <si>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</si>
  <si>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</si>
  <si>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</si>
  <si>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</si>
  <si>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</si>
  <si>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</si>
  <si>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</si>
  <si>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</si>
  <si>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</si>
  <si>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</si>
  <si>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</si>
  <si>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</si>
  <si>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</si>
  <si>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</si>
  <si>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</si>
  <si>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</si>
  <si>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</si>
  <si>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</si>
  <si>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</si>
  <si>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</si>
  <si>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</si>
  <si>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</si>
  <si>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</si>
  <si>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</si>
  <si>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</si>
  <si>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</si>
  <si>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</si>
  <si>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</si>
  <si>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</si>
  <si>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</si>
  <si>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</si>
  <si>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</si>
  <si>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</si>
  <si>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</si>
  <si>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</si>
  <si>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</si>
  <si>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</si>
  <si>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</si>
  <si>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</si>
  <si>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</si>
  <si>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</si>
  <si>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</si>
  <si>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</si>
  <si>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</si>
  <si>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</si>
  <si>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</si>
  <si>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</si>
  <si>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</si>
  <si>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</si>
  <si>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</si>
  <si>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</si>
  <si>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</si>
  <si>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</si>
  <si>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</si>
  <si>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</si>
  <si>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</si>
  <si>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</si>
  <si>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</si>
  <si>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</si>
  <si>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</si>
  <si>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</si>
  <si>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</si>
  <si>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</si>
  <si>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</si>
  <si>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</si>
  <si>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</si>
  <si>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</si>
  <si>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</si>
  <si>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</si>
  <si>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</si>
  <si>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</si>
  <si>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</si>
  <si>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</si>
  <si>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</si>
  <si>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</si>
  <si>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</si>
  <si>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</si>
  <si>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</si>
  <si>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</si>
  <si>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</si>
  <si>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</si>
  <si>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</si>
  <si>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</si>
  <si>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</si>
  <si>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</si>
  <si>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</si>
  <si>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</si>
  <si>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</si>
  <si>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</si>
  <si>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</si>
  <si>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</si>
  <si>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</si>
  <si>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</si>
  <si>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</si>
  <si>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</si>
  <si>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</si>
  <si>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</si>
  <si>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</si>
  <si>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</si>
  <si>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</si>
  <si>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</si>
  <si>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</si>
  <si>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</si>
  <si>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</si>
  <si>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</si>
  <si>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</si>
  <si>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</si>
  <si>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</si>
  <si>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</si>
  <si>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</si>
  <si>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</si>
  <si>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</si>
  <si>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</si>
  <si>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</si>
  <si>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</si>
  <si>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</si>
  <si>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</si>
  <si>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</si>
  <si>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</si>
  <si>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</si>
  <si>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</si>
  <si>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</si>
  <si>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</si>
  <si>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</si>
  <si>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</si>
  <si>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</si>
  <si>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</si>
  <si>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</si>
  <si>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</si>
  <si>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</si>
  <si>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</si>
  <si>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</si>
  <si>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</si>
  <si>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</si>
  <si>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</si>
  <si>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</si>
  <si>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</si>
  <si>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</si>
  <si>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</si>
  <si>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</si>
  <si>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</si>
  <si>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</si>
  <si>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</si>
  <si>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</si>
  <si>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</si>
  <si>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</si>
  <si>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</si>
  <si>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</si>
  <si>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</si>
  <si>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</si>
  <si>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</si>
  <si>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</si>
  <si>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</si>
  <si>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</si>
  <si>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</si>
  <si>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</si>
  <si>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</si>
  <si>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</si>
  <si>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</si>
  <si>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</si>
  <si>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</si>
  <si>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</si>
  <si>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</si>
  <si>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</si>
  <si>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</si>
  <si>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</si>
  <si>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</si>
  <si>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</si>
  <si>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</si>
  <si>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</si>
  <si>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</si>
  <si>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</si>
  <si>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</si>
  <si>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</si>
  <si>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</si>
  <si>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</si>
  <si>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</si>
  <si>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</si>
  <si>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</si>
  <si>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</si>
  <si>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</si>
  <si>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</si>
  <si>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</si>
  <si>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</si>
  <si>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</si>
  <si>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</si>
  <si>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</si>
  <si>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</si>
  <si>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</si>
  <si>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</si>
  <si>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</si>
  <si>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</si>
  <si>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</si>
  <si>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</si>
  <si>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</si>
  <si>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</si>
  <si>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</si>
  <si>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</si>
  <si>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</si>
  <si>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</si>
  <si>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</si>
  <si>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</si>
  <si>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</si>
  <si>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</si>
  <si>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</si>
  <si>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</si>
  <si>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</si>
  <si>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</si>
  <si>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</si>
  <si>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</si>
  <si>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</si>
  <si>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</si>
  <si>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</si>
  <si>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</si>
  <si>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</si>
  <si>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</si>
  <si>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</si>
  <si>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</si>
  <si>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</si>
  <si>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</si>
  <si>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</si>
  <si>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</si>
  <si>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</si>
  <si>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</si>
  <si>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</si>
  <si>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</si>
  <si>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</si>
  <si>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</si>
  <si>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</si>
  <si>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</si>
  <si>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</si>
  <si>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</si>
  <si>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</si>
  <si>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</si>
  <si>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</si>
  <si>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</si>
  <si>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</si>
  <si>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</si>
  <si>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</si>
  <si>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</si>
  <si>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</si>
  <si>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</si>
  <si>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</si>
  <si>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</si>
  <si>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</si>
  <si>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</si>
  <si>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</si>
  <si>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</si>
  <si>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</si>
  <si>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</si>
  <si>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</si>
  <si>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</si>
  <si>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</si>
  <si>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</si>
  <si>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</si>
  <si>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</si>
  <si>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</si>
  <si>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</si>
  <si>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</si>
  <si>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</si>
  <si>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</si>
  <si>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</si>
  <si>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</si>
  <si>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</si>
  <si>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</si>
  <si>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</si>
  <si>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</si>
  <si>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</si>
  <si>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</si>
  <si>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</si>
  <si>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</si>
  <si>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</si>
  <si>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</si>
  <si>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</si>
  <si>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</si>
  <si>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</si>
  <si>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</si>
  <si>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</si>
  <si>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</si>
  <si>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</si>
  <si>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</si>
  <si>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</si>
  <si>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</si>
  <si>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</si>
  <si>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</si>
  <si>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</si>
  <si>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</si>
  <si>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</si>
  <si>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</si>
  <si>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</si>
  <si>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</si>
  <si>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</si>
  <si>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</si>
  <si>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</si>
  <si>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</si>
  <si>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</si>
  <si>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</si>
  <si>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</si>
  <si>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</si>
  <si>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</si>
  <si>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</si>
  <si>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</si>
  <si>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</si>
  <si>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</si>
  <si>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</si>
  <si>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</si>
  <si>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</si>
  <si>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</si>
  <si>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</si>
  <si>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</si>
  <si>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</si>
  <si>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</si>
  <si>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</si>
  <si>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</si>
  <si>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</si>
  <si>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</si>
  <si>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</si>
  <si>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</si>
  <si>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</si>
  <si>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</si>
  <si>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</si>
  <si>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</si>
  <si>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</si>
  <si>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</si>
  <si>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</si>
  <si>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</si>
  <si>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</si>
  <si>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</si>
  <si>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</si>
  <si>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</si>
  <si>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</si>
  <si>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</si>
  <si>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</si>
  <si>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</si>
  <si>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</si>
  <si>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</si>
  <si>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</si>
  <si>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</si>
  <si>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</si>
  <si>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</si>
  <si>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</si>
  <si>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</si>
  <si>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</si>
  <si>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</si>
  <si>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</si>
  <si>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</si>
  <si>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</si>
  <si>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</si>
  <si>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</si>
  <si>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</si>
  <si>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</si>
  <si>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</si>
  <si>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</si>
  <si>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</si>
  <si>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</si>
  <si>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</si>
  <si>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</si>
  <si>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</si>
  <si>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</si>
  <si>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</si>
  <si>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</si>
  <si>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</si>
  <si>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</si>
  <si>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</si>
  <si>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</si>
  <si>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</si>
  <si>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</si>
  <si>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</si>
  <si>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</si>
  <si>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</si>
  <si>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</si>
  <si>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</si>
  <si>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</si>
  <si>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</si>
  <si>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</si>
  <si>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</si>
  <si>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</si>
  <si>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</si>
  <si>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</si>
  <si>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</si>
  <si>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</si>
  <si>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</si>
  <si>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</si>
  <si>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</si>
  <si>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</si>
  <si>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</si>
  <si>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</si>
  <si>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</si>
  <si>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</si>
  <si>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</si>
  <si>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</si>
  <si>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</si>
  <si>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</si>
  <si>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</si>
  <si>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</si>
  <si>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</si>
  <si>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</si>
  <si>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</si>
  <si>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</si>
  <si>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</si>
  <si>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</si>
  <si>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</si>
  <si>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</si>
  <si>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</si>
  <si>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</si>
  <si>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</si>
  <si>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</si>
  <si>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</si>
  <si>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</si>
  <si>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</si>
  <si>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</si>
  <si>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</si>
  <si>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</si>
  <si>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</si>
  <si>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</si>
  <si>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</si>
  <si>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</si>
  <si>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</si>
  <si>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</si>
  <si>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</si>
  <si>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</si>
  <si>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</si>
  <si>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</si>
  <si>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</si>
  <si>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</si>
  <si>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</si>
  <si>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</si>
  <si>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</si>
  <si>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</si>
  <si>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</si>
  <si>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</si>
  <si>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</si>
  <si>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</si>
  <si>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</si>
  <si>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</si>
  <si>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</si>
  <si>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</si>
  <si>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</si>
  <si>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</si>
  <si>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</si>
  <si>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</si>
  <si>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</si>
  <si>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</si>
  <si>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</si>
  <si>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</si>
  <si>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</si>
  <si>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</si>
  <si>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</si>
  <si>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</si>
  <si>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</si>
  <si>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</si>
  <si>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</si>
  <si>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</si>
  <si>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</si>
  <si>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</si>
  <si>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</si>
  <si>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</si>
  <si>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</si>
  <si>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</si>
  <si>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</si>
  <si>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</si>
  <si>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</si>
  <si>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</si>
  <si>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</si>
  <si>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</si>
  <si>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</si>
  <si>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</si>
  <si>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</si>
  <si>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</si>
  <si>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</si>
  <si>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</si>
  <si>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</si>
  <si>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</si>
  <si>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</si>
  <si>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</si>
  <si>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</si>
  <si>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</si>
  <si>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</si>
  <si>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</si>
  <si>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</si>
  <si>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</si>
  <si>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</si>
  <si>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</si>
  <si>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</si>
  <si>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</si>
  <si>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</si>
  <si>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</si>
  <si>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</si>
  <si>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</si>
  <si>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</si>
  <si>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</si>
  <si>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</si>
  <si>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</si>
  <si>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</si>
  <si>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</si>
  <si>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</si>
  <si>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</si>
  <si>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</si>
  <si>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</si>
  <si>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</si>
  <si>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</si>
  <si>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</si>
  <si>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</si>
  <si>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</si>
  <si>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</si>
  <si>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</si>
  <si>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</si>
  <si>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</si>
  <si>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</si>
  <si>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</si>
  <si>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</si>
  <si>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</si>
  <si>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</si>
  <si>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</si>
  <si>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</si>
  <si>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</si>
  <si>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</si>
  <si>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</si>
  <si>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</si>
  <si>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</si>
  <si>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</si>
  <si>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</si>
  <si>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</si>
  <si>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</si>
  <si>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</si>
  <si>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</si>
  <si>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</si>
  <si>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</si>
  <si>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</si>
  <si>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</si>
  <si>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</si>
  <si>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</si>
  <si>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</si>
  <si>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</si>
  <si>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</si>
  <si>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</si>
  <si>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</si>
  <si>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</si>
  <si>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</si>
  <si>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</si>
  <si>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</si>
  <si>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</si>
  <si>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</si>
  <si>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</si>
  <si>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</si>
  <si>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</si>
  <si>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</si>
  <si>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</si>
  <si>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</si>
  <si>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</si>
  <si>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</si>
  <si>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</si>
  <si>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</si>
  <si>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</si>
  <si>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</si>
  <si>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</si>
  <si>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</si>
  <si>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</si>
  <si>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</si>
  <si>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</si>
  <si>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</si>
  <si>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</si>
  <si>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</si>
  <si>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</si>
  <si>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</si>
  <si>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</si>
  <si>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</si>
  <si>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</si>
  <si>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</si>
  <si>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</si>
  <si>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</si>
  <si>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</si>
  <si>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</si>
  <si>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</si>
  <si>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</si>
  <si>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</si>
  <si>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</si>
  <si>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</si>
  <si>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</si>
  <si>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</si>
  <si>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</si>
  <si>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</si>
  <si>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</si>
  <si>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</si>
  <si>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</si>
  <si>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</si>
  <si>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</si>
  <si>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</si>
  <si>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</si>
  <si>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</si>
  <si>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</si>
  <si>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</si>
  <si>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</si>
  <si>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</si>
  <si>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</si>
  <si>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</si>
  <si>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</si>
  <si>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</si>
  <si>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</si>
  <si>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</si>
  <si>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</si>
  <si>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</si>
  <si>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</si>
  <si>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</si>
  <si>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</si>
  <si>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</si>
  <si>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</si>
  <si>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</si>
  <si>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</si>
  <si>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</si>
  <si>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</si>
  <si>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</si>
  <si>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</si>
  <si>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</si>
  <si>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</si>
  <si>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</si>
  <si>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</si>
  <si>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</si>
  <si>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</si>
  <si>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</si>
  <si>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</si>
  <si>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</si>
  <si>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</si>
  <si>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</si>
  <si>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</si>
  <si>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</si>
  <si>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</si>
  <si>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</si>
  <si>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</si>
  <si>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</si>
  <si>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</si>
  <si>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</si>
  <si>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</si>
  <si>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</si>
  <si>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</si>
  <si>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</si>
  <si>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</si>
  <si>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</si>
  <si>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</si>
  <si>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</si>
  <si>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</si>
  <si>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</si>
  <si>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</si>
  <si>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</si>
  <si>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</si>
  <si>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</si>
  <si>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</si>
  <si>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</si>
  <si>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</si>
  <si>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</si>
  <si>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</si>
  <si>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</si>
  <si>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</si>
  <si>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</si>
  <si>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</si>
  <si>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</si>
  <si>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</si>
  <si>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</si>
  <si>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</si>
  <si>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</si>
  <si>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</si>
  <si>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</si>
  <si>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</si>
  <si>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</si>
  <si>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</si>
  <si>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</si>
  <si>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</si>
  <si>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</si>
  <si>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</si>
  <si>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</si>
  <si>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</si>
  <si>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</si>
  <si>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</si>
  <si>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</si>
  <si>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</si>
  <si>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</si>
  <si>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</si>
  <si>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</si>
  <si>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</si>
  <si>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</si>
  <si>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</si>
  <si>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</si>
  <si>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</si>
  <si>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</si>
  <si>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</si>
  <si>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</si>
  <si>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</si>
  <si>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</si>
  <si>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</si>
  <si>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</si>
  <si>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</si>
  <si>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</si>
  <si>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</si>
  <si>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</si>
  <si>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</si>
  <si>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</si>
  <si>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</si>
  <si>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</si>
  <si>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</si>
  <si>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</si>
  <si>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</si>
  <si>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</si>
  <si>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</si>
  <si>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</si>
  <si>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</si>
  <si>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</si>
  <si>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</si>
  <si>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</si>
  <si>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</si>
  <si>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</si>
  <si>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</si>
  <si>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</si>
  <si>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</si>
  <si>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</si>
  <si>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</si>
  <si>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</si>
  <si>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</si>
  <si>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</si>
  <si>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</si>
  <si>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</si>
  <si>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</si>
  <si>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</si>
  <si>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</si>
  <si>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</si>
  <si>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</si>
  <si>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</si>
  <si>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</si>
  <si>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</si>
  <si>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</si>
  <si>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</si>
  <si>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</si>
  <si>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</si>
  <si>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</si>
  <si>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</si>
  <si>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</si>
  <si>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</si>
  <si>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</si>
  <si>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</si>
  <si>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</si>
  <si>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</si>
  <si>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</si>
  <si>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</si>
  <si>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</si>
  <si>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</si>
  <si>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</si>
  <si>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</si>
  <si>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</si>
  <si>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</si>
  <si>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</si>
  <si>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</si>
  <si>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</si>
  <si>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</si>
  <si>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</si>
  <si>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</si>
  <si>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</si>
  <si>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</si>
  <si>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</si>
  <si>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</si>
  <si>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</si>
  <si>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</si>
  <si>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</si>
  <si>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</si>
  <si>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</si>
  <si>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</si>
  <si>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</si>
  <si>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</si>
  <si>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</si>
  <si>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</si>
  <si>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</si>
  <si>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</si>
  <si>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</si>
  <si>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</si>
  <si>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</si>
  <si>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</si>
  <si>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</si>
  <si>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</si>
  <si>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</si>
  <si>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</si>
  <si>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</si>
  <si>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</si>
  <si>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</si>
  <si>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</si>
  <si>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</si>
  <si>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</si>
  <si>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</si>
  <si>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</si>
  <si>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</si>
  <si>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</si>
  <si>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</si>
  <si>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</si>
  <si>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</si>
  <si>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</si>
  <si>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</si>
  <si>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</si>
  <si>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</si>
  <si>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</si>
  <si>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</si>
  <si>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</si>
  <si>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</si>
  <si>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</si>
  <si>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</si>
  <si>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</si>
  <si>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</si>
  <si>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</si>
  <si>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</si>
  <si>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</si>
  <si>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</si>
  <si>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</si>
  <si>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</si>
  <si>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</si>
  <si>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</si>
  <si>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</si>
  <si>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</si>
  <si>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</si>
  <si>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</si>
  <si>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</si>
  <si>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</si>
  <si>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</si>
  <si>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</si>
  <si>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</si>
  <si>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</si>
  <si>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</si>
  <si>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</si>
  <si>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</si>
  <si>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</si>
  <si>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</si>
  <si>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</si>
  <si>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</si>
  <si>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</si>
  <si>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</si>
  <si>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</si>
  <si>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</si>
  <si>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</si>
  <si>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</si>
  <si>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</si>
  <si>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</si>
  <si>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</si>
  <si>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</si>
  <si>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</si>
  <si>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</si>
  <si>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</si>
  <si>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</si>
  <si>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</si>
  <si>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</si>
  <si>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</si>
  <si>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</si>
  <si>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</si>
  <si>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</si>
  <si>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</si>
  <si>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</si>
  <si>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</si>
  <si>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</si>
  <si>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</si>
  <si>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</si>
  <si>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</si>
  <si>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</si>
  <si>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</si>
  <si>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</si>
  <si>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</si>
  <si>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</si>
  <si>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</si>
  <si>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</si>
  <si>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</si>
  <si>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</si>
  <si>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</si>
  <si>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</si>
  <si>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</si>
  <si>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</si>
  <si>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</si>
  <si>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</si>
  <si>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</si>
  <si>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</si>
  <si>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</si>
  <si>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</si>
  <si>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</si>
  <si>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</si>
  <si>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</si>
  <si>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</si>
  <si>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</si>
  <si>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</si>
  <si>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</si>
  <si>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</si>
  <si>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</si>
  <si>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</si>
  <si>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</si>
  <si>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</si>
  <si>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</si>
  <si>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</si>
  <si>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</si>
  <si>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</si>
  <si>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</si>
  <si>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</si>
  <si>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</si>
  <si>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</si>
  <si>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</si>
  <si>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</si>
  <si>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</si>
  <si>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</si>
  <si>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</si>
  <si>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</si>
  <si>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</si>
  <si>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</si>
  <si>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</si>
  <si>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</si>
  <si>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</si>
  <si>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</si>
  <si>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</si>
  <si>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</si>
  <si>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</si>
  <si>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</si>
  <si>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</si>
  <si>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</si>
  <si>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</si>
  <si>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</si>
  <si>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</si>
  <si>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</si>
  <si>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</si>
  <si>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</si>
  <si>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</si>
  <si>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</si>
  <si>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</si>
  <si>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</si>
  <si>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</si>
  <si>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</si>
  <si>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</si>
  <si>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</si>
  <si>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</si>
  <si>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</si>
  <si>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</si>
  <si>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</si>
  <si>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</si>
  <si>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</si>
  <si>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</si>
  <si>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</si>
  <si>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</si>
  <si>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</si>
  <si>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</si>
  <si>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</si>
  <si>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</si>
  <si>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</si>
  <si>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</si>
  <si>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</si>
  <si>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</si>
  <si>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</si>
  <si>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</si>
  <si>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</si>
  <si>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</si>
  <si>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</si>
  <si>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</si>
  <si>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</si>
  <si>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</si>
  <si>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</si>
  <si>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</si>
  <si>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</si>
  <si>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</si>
  <si>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</si>
  <si>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</si>
  <si>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</si>
  <si>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</si>
  <si>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</si>
  <si>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</si>
  <si>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</si>
  <si>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</si>
  <si>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</si>
  <si>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</si>
  <si>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</si>
  <si>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</si>
  <si>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</si>
  <si>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</si>
  <si>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</si>
  <si>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</si>
  <si>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</si>
  <si>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</si>
  <si>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</si>
  <si>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</si>
  <si>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</si>
  <si>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</si>
  <si>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</si>
  <si>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</si>
  <si>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</si>
  <si>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</si>
  <si>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</si>
  <si>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</si>
  <si>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</si>
  <si>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</si>
  <si>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</si>
  <si>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</si>
  <si>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</si>
  <si>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</si>
  <si>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</si>
  <si>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</si>
  <si>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</si>
  <si>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</si>
  <si>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</si>
  <si>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</si>
  <si>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</si>
  <si>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</si>
  <si>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</si>
  <si>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</si>
  <si>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</si>
  <si>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</si>
  <si>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</si>
  <si>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</si>
  <si>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</si>
  <si>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</si>
  <si>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</si>
  <si>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</si>
  <si>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</si>
  <si>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</si>
  <si>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</si>
  <si>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</si>
  <si>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</si>
  <si>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</si>
  <si>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</si>
  <si>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</si>
  <si>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</si>
  <si>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</si>
  <si>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</si>
  <si>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</si>
  <si>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</si>
  <si>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</si>
  <si>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</si>
  <si>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</si>
  <si>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</si>
  <si>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</si>
  <si>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</si>
  <si>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</si>
  <si>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</si>
  <si>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</si>
  <si>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</si>
  <si>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</si>
  <si>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</si>
  <si>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</si>
  <si>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</si>
  <si>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</si>
  <si>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</si>
  <si>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</si>
  <si>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</si>
  <si>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</si>
  <si>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</si>
  <si>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</si>
  <si>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</si>
  <si>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</si>
  <si>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</si>
  <si>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</si>
  <si>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</si>
  <si>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</si>
  <si>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</si>
  <si>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</si>
  <si>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</si>
  <si>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</si>
  <si>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</si>
  <si>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</si>
  <si>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</si>
  <si>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</si>
  <si>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</si>
  <si>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</si>
  <si>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</si>
  <si>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</si>
  <si>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</si>
  <si>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</si>
  <si>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</si>
  <si>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</si>
  <si>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</si>
  <si>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</si>
  <si>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</si>
  <si>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</si>
  <si>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</si>
  <si>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</si>
  <si>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</si>
  <si>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</si>
  <si>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</si>
  <si>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</si>
  <si>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</si>
  <si>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</si>
  <si>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</si>
  <si>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</si>
  <si>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</si>
  <si>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</si>
  <si>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</si>
  <si>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</si>
  <si>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</si>
  <si>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</si>
  <si>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</si>
  <si>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</si>
  <si>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</si>
  <si>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</si>
  <si>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</si>
  <si>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</si>
  <si>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</si>
  <si>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</si>
  <si>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</si>
  <si>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</si>
  <si>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</si>
  <si>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</si>
  <si>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</si>
  <si>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</si>
  <si>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</si>
  <si>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</si>
  <si>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</si>
  <si>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</si>
  <si>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</si>
  <si>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</si>
  <si>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</si>
  <si>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</si>
  <si>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</si>
  <si>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</si>
  <si>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</si>
  <si>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</si>
  <si>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</si>
  <si>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</si>
  <si>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</si>
  <si>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</si>
  <si>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</si>
  <si>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</si>
  <si>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</si>
  <si>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</si>
  <si>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</si>
  <si>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</si>
  <si>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</si>
  <si>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</si>
  <si>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</si>
  <si>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</si>
  <si>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</si>
  <si>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</si>
  <si>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</si>
  <si>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</si>
  <si>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</si>
  <si>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</si>
  <si>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</si>
  <si>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</si>
  <si>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</si>
  <si>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</si>
  <si>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</si>
  <si>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</si>
  <si>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</si>
  <si>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</si>
  <si>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</si>
  <si>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</si>
  <si>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</si>
  <si>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</si>
  <si>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</si>
  <si>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</si>
  <si>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</si>
  <si>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</si>
  <si>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</si>
  <si>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</si>
  <si>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</si>
  <si>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</si>
  <si>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</si>
  <si>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</si>
  <si>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</si>
  <si>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</si>
  <si>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</si>
  <si>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</si>
  <si>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</si>
  <si>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</si>
  <si>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</si>
  <si>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</si>
  <si>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</si>
  <si>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</si>
  <si>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</si>
  <si>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</si>
  <si>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</si>
  <si>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</si>
  <si>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</si>
  <si>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</si>
  <si>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</si>
  <si>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</si>
  <si>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</si>
  <si>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</si>
  <si>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</si>
  <si>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</si>
  <si>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</si>
  <si>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</si>
  <si>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</si>
  <si>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</si>
  <si>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</si>
  <si>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</si>
  <si>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</si>
  <si>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</si>
  <si>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</si>
  <si>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</si>
  <si>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</si>
  <si>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</si>
  <si>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</si>
  <si>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</si>
  <si>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</si>
  <si>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</si>
  <si>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</si>
  <si>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</si>
  <si>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</si>
  <si>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</si>
  <si>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</si>
  <si>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</si>
  <si>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</si>
  <si>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</si>
  <si>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</si>
  <si>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</si>
  <si>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</si>
  <si>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</si>
  <si>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</si>
  <si>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</si>
  <si>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</si>
  <si>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</si>
  <si>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</si>
  <si>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</si>
  <si>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</si>
  <si>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</si>
  <si>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</si>
  <si>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</si>
  <si>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</si>
  <si>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</si>
  <si>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</si>
  <si>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</si>
  <si>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</si>
  <si>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</si>
  <si>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</si>
  <si>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</si>
  <si>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</si>
  <si>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</si>
  <si>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</si>
  <si>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</si>
  <si>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</si>
  <si>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</si>
  <si>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</si>
  <si>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</si>
  <si>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</si>
  <si>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</si>
  <si>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</si>
  <si>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</si>
  <si>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</si>
  <si>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</si>
  <si>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</si>
  <si>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</si>
  <si>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</si>
  <si>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</si>
  <si>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</si>
  <si>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</si>
  <si>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</si>
  <si>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</si>
  <si>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</si>
  <si>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</si>
  <si>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</si>
  <si>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</si>
  <si>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</si>
  <si>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</si>
  <si>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</si>
  <si>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</si>
  <si>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</si>
  <si>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</si>
  <si>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</si>
  <si>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</si>
  <si>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</si>
  <si>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</si>
  <si>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</si>
  <si>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</si>
  <si>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</si>
  <si>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</si>
  <si>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</si>
  <si>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</si>
  <si>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</si>
  <si>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</si>
  <si>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</si>
  <si>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</si>
  <si>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</si>
  <si>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</si>
  <si>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</si>
  <si>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</si>
  <si>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</si>
  <si>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</si>
  <si>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</si>
  <si>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</si>
  <si>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</si>
  <si>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</si>
  <si>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</si>
  <si>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</si>
  <si>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</si>
  <si>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</si>
  <si>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</si>
  <si>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</si>
  <si>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</si>
  <si>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</si>
  <si>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</si>
  <si>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</si>
  <si>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</si>
  <si>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</si>
  <si>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</si>
  <si>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</si>
  <si>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</si>
  <si>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</si>
  <si>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</si>
  <si>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</si>
  <si>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</si>
  <si>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</si>
  <si>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</si>
  <si>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</si>
  <si>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</si>
  <si>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</si>
  <si>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</si>
  <si>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</si>
  <si>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</si>
  <si>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</si>
  <si>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</si>
  <si>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</si>
  <si>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</si>
  <si>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</si>
  <si>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</si>
  <si>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</si>
  <si>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</si>
  <si>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</si>
  <si>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</si>
  <si>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</si>
  <si>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</si>
  <si>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</si>
  <si>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</si>
  <si>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</si>
  <si>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</si>
  <si>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</si>
  <si>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</si>
  <si>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</si>
  <si>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</si>
  <si>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</si>
  <si>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</si>
  <si>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</si>
  <si>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</si>
  <si>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</si>
  <si>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</si>
  <si>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</si>
  <si>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</si>
  <si>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</si>
  <si>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</si>
  <si>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</si>
  <si>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</si>
  <si>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</si>
  <si>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</si>
  <si>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</si>
  <si>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</si>
  <si>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</si>
  <si>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</si>
  <si>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</si>
  <si>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</si>
  <si>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</si>
  <si>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</si>
  <si>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</si>
  <si>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</si>
  <si>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</si>
  <si>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</si>
  <si>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</si>
  <si>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</si>
  <si>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</si>
  <si>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</si>
  <si>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</si>
  <si>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</si>
  <si>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</si>
  <si>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</si>
  <si>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</si>
  <si>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</si>
  <si>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</si>
  <si>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</si>
  <si>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</si>
  <si>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</si>
  <si>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</si>
  <si>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</si>
  <si>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</si>
  <si>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</si>
  <si>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</si>
  <si>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</si>
  <si>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</si>
  <si>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</si>
  <si>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</si>
  <si>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</si>
  <si>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</si>
  <si>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</si>
  <si>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</si>
  <si>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</si>
  <si>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</si>
  <si>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</si>
  <si>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</si>
  <si>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</si>
  <si>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</si>
  <si>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</si>
  <si>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</si>
  <si>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</si>
  <si>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</si>
  <si>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</si>
  <si>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</si>
  <si>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</si>
  <si>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</si>
  <si>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</si>
  <si>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</si>
  <si>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</si>
  <si>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</si>
  <si>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</si>
  <si>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</si>
  <si>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</si>
  <si>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</si>
  <si>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</si>
  <si>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</si>
  <si>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</si>
  <si>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</si>
  <si>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</si>
  <si>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</si>
  <si>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</si>
  <si>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</si>
  <si>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</si>
  <si>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</si>
  <si>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</si>
  <si>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</si>
  <si>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</si>
  <si>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</si>
  <si>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</si>
  <si>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</si>
  <si>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</si>
  <si>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</si>
  <si>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</si>
  <si>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</si>
  <si>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</si>
  <si>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</si>
  <si>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</si>
  <si>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</si>
  <si>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</si>
  <si>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</si>
  <si>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</si>
  <si>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</si>
  <si>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</si>
  <si>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</si>
  <si>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</si>
  <si>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</si>
  <si>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</si>
  <si>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</si>
  <si>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</si>
  <si>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</si>
  <si>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</si>
  <si>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</si>
  <si>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</si>
  <si>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</si>
  <si>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</si>
  <si>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</si>
  <si>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</si>
  <si>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</si>
  <si>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</si>
  <si>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</si>
  <si>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</si>
  <si>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</si>
  <si>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</si>
  <si>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</si>
  <si>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</si>
  <si>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</si>
  <si>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</si>
  <si>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</si>
  <si>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</si>
  <si>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</si>
  <si>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</si>
  <si>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</si>
  <si>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</si>
  <si>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</si>
  <si>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</si>
  <si>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</si>
  <si>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</si>
  <si>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</si>
  <si>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</si>
  <si>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</si>
  <si>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</si>
  <si>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</si>
  <si>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</si>
  <si>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</si>
  <si>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</si>
  <si>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</si>
  <si>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</si>
  <si>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</si>
  <si>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</si>
  <si>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</si>
  <si>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</si>
  <si>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</si>
  <si>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</si>
  <si>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</si>
  <si>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</si>
  <si>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</si>
  <si>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</si>
  <si>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</si>
  <si>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</si>
  <si>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</si>
  <si>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</si>
  <si>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</si>
  <si>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</si>
  <si>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</si>
  <si>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</si>
  <si>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</si>
  <si>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</si>
  <si>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</si>
  <si>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</si>
  <si>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</si>
  <si>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</si>
  <si>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</si>
  <si>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</si>
  <si>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</si>
  <si>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</si>
  <si>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</si>
  <si>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</si>
  <si>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</si>
  <si>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</si>
  <si>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</si>
  <si>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</si>
  <si>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</si>
  <si>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</si>
  <si>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</si>
  <si>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</si>
  <si>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</si>
  <si>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</si>
  <si>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</si>
  <si>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</si>
  <si>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</si>
  <si>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</si>
  <si>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</si>
  <si>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</si>
  <si>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</si>
  <si>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</si>
  <si>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</si>
  <si>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</si>
  <si>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</si>
  <si>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</si>
  <si>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</si>
  <si>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</si>
  <si>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</si>
  <si>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</si>
  <si>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</si>
  <si>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</si>
  <si>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</si>
  <si>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</si>
  <si>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</si>
  <si>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</si>
  <si>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</si>
  <si>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</si>
  <si>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</si>
  <si>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</si>
  <si>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</si>
  <si>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</si>
  <si>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</si>
  <si>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</si>
  <si>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</si>
  <si>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</si>
  <si>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</si>
  <si>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</si>
  <si>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</si>
  <si>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</si>
  <si>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</si>
  <si>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</si>
  <si>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</si>
  <si>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</si>
  <si>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</si>
  <si>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</si>
  <si>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</si>
  <si>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</si>
  <si>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</si>
  <si>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</si>
  <si>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</si>
  <si>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</si>
  <si>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</si>
  <si>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</si>
  <si>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</si>
  <si>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</si>
  <si>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</si>
  <si>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</si>
  <si>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</si>
  <si>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</si>
  <si>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</si>
  <si>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</si>
  <si>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</si>
  <si>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</si>
  <si>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</si>
  <si>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</si>
  <si>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</si>
  <si>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</si>
  <si>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</si>
  <si>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</si>
  <si>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</si>
  <si>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</si>
  <si>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</si>
  <si>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</si>
  <si>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</si>
  <si>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</si>
  <si>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</si>
  <si>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</si>
  <si>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</si>
  <si>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</si>
  <si>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</si>
  <si>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</si>
  <si>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</si>
  <si>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</si>
  <si>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</si>
  <si>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</si>
  <si>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</si>
  <si>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</si>
  <si>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</si>
  <si>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</si>
  <si>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</si>
  <si>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</si>
  <si>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</si>
  <si>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</si>
  <si>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</si>
  <si>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</si>
  <si>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</si>
  <si>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</si>
  <si>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</si>
  <si>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</si>
  <si>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</si>
  <si>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</si>
  <si>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</si>
  <si>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</si>
  <si>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</si>
  <si>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</si>
  <si>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</si>
  <si>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</si>
  <si>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</si>
  <si>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</si>
  <si>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</si>
  <si>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</si>
  <si>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</si>
  <si>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</si>
  <si>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</si>
  <si>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</si>
  <si>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</si>
  <si>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</si>
  <si>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</si>
  <si>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</si>
  <si>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</si>
  <si>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</si>
  <si>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</si>
  <si>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</si>
  <si>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</si>
  <si>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</si>
  <si>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</si>
  <si>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</si>
  <si>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</si>
  <si>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</si>
  <si>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</si>
  <si>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</si>
  <si>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</si>
  <si>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</si>
  <si>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</si>
  <si>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</si>
  <si>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</si>
  <si>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</si>
  <si>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</si>
  <si>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</si>
  <si>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</si>
  <si>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</si>
  <si>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</si>
  <si>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</si>
  <si>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</si>
  <si>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</si>
  <si>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</si>
  <si>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</si>
  <si>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</si>
  <si>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</si>
  <si>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</si>
  <si>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</si>
  <si>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</si>
  <si>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</si>
  <si>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</si>
  <si>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</si>
  <si>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</si>
  <si>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</si>
  <si>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</si>
  <si>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</si>
  <si>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</si>
  <si>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</si>
  <si>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</si>
  <si>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</si>
  <si>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</si>
  <si>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</si>
  <si>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</si>
  <si>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</si>
  <si>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</si>
  <si>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</si>
  <si>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</si>
  <si>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</si>
  <si>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</si>
  <si>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</si>
  <si>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</si>
  <si>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</si>
  <si>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</si>
  <si>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</si>
  <si>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</si>
  <si>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</si>
  <si>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</si>
  <si>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</si>
  <si>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</si>
  <si>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</si>
  <si>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</si>
  <si>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</si>
  <si>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</si>
  <si>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</si>
  <si>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</si>
  <si>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</si>
  <si>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</si>
  <si>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</si>
  <si>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</si>
  <si>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</si>
  <si>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</si>
  <si>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</si>
  <si>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</si>
  <si>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</si>
  <si>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</si>
  <si>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</si>
  <si>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</si>
  <si>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</si>
  <si>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</si>
  <si>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</si>
  <si>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</si>
  <si>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</si>
  <si>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</si>
  <si>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</si>
  <si>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</si>
  <si>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</si>
  <si>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</si>
  <si>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</si>
  <si>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</si>
  <si>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</si>
  <si>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</si>
  <si>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</si>
  <si>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</si>
  <si>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</si>
  <si>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</si>
  <si>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</si>
  <si>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</si>
  <si>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</si>
  <si>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</si>
  <si>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</si>
  <si>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</si>
  <si>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</si>
  <si>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</si>
  <si>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</si>
  <si>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</si>
  <si>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</si>
  <si>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</si>
  <si>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</si>
  <si>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</si>
  <si>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</si>
  <si>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</si>
  <si>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</si>
  <si>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</si>
  <si>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</si>
  <si>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</si>
  <si>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</si>
  <si>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</si>
  <si>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</si>
  <si>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</si>
  <si>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</si>
  <si>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</si>
  <si>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</si>
  <si>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</si>
  <si>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</si>
  <si>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</si>
  <si>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</si>
  <si>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</si>
  <si>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</si>
  <si>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</si>
  <si>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</si>
  <si>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</si>
  <si>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</si>
  <si>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</si>
  <si>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</si>
  <si>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</si>
  <si>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</si>
  <si>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</si>
  <si>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</si>
  <si>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</si>
  <si>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</si>
  <si>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</si>
  <si>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</si>
  <si>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</si>
  <si>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</si>
  <si>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</si>
  <si>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</si>
  <si>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</si>
  <si>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</si>
  <si>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</si>
  <si>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</si>
  <si>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</si>
  <si>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</si>
  <si>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</si>
  <si>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</si>
  <si>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</si>
  <si>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</si>
  <si>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</si>
  <si>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</si>
  <si>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</si>
  <si>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</si>
  <si>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</si>
  <si>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</si>
  <si>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</si>
  <si>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</si>
  <si>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</si>
  <si>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</si>
  <si>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</si>
  <si>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</si>
  <si>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</si>
  <si>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</si>
  <si>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</si>
  <si>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</si>
  <si>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</si>
  <si>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</si>
  <si>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</si>
  <si>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</si>
  <si>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</si>
  <si>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</si>
  <si>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</si>
  <si>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</si>
  <si>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</si>
  <si>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</si>
  <si>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</si>
  <si>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</si>
  <si>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</si>
  <si>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</si>
  <si>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</si>
  <si>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</si>
  <si>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</si>
  <si>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</si>
  <si>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</si>
  <si>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</si>
  <si>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</si>
  <si>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</si>
  <si>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</si>
  <si>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</si>
  <si>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</si>
  <si>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</si>
  <si>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</si>
  <si>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</si>
  <si>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</si>
  <si>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</si>
  <si>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</si>
  <si>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</si>
  <si>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</si>
  <si>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</si>
  <si>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</si>
  <si>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</si>
  <si>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</si>
  <si>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</si>
  <si>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</si>
  <si>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</si>
  <si>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</si>
  <si>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</si>
  <si>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</si>
  <si>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</si>
  <si>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</si>
  <si>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</si>
  <si>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</si>
  <si>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</si>
  <si>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</si>
  <si>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</si>
  <si>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</si>
  <si>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</si>
  <si>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</si>
  <si>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</si>
  <si>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</si>
  <si>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</si>
  <si>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</si>
  <si>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</si>
  <si>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</si>
  <si>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</si>
  <si>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</si>
  <si>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</si>
  <si>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</si>
  <si>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</si>
  <si>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</si>
  <si>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</si>
  <si>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</si>
  <si>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</si>
  <si>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</si>
  <si>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</si>
  <si>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</si>
  <si>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</si>
  <si>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</si>
  <si>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</si>
  <si>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</si>
  <si>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</si>
  <si>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</si>
  <si>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</si>
  <si>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</si>
  <si>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</si>
  <si>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</si>
  <si>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</si>
  <si>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</si>
  <si>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</si>
  <si>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</si>
  <si>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</si>
  <si>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</si>
  <si>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</si>
  <si>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</si>
  <si>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</si>
  <si>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</si>
  <si>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</si>
  <si>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</si>
  <si>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</si>
  <si>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</si>
  <si>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</si>
  <si>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</si>
  <si>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</si>
  <si>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</si>
  <si>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</si>
  <si>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</si>
  <si>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</si>
  <si>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</si>
  <si>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</si>
  <si>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</si>
  <si>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</si>
  <si>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</si>
  <si>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</si>
  <si>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</si>
  <si>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</si>
  <si>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</si>
  <si>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</si>
  <si>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</si>
  <si>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</si>
  <si>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</si>
  <si>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</si>
  <si>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</si>
  <si>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</si>
  <si>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</si>
  <si>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</si>
  <si>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</si>
  <si>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</si>
  <si>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</si>
  <si>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</si>
  <si>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</si>
  <si>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</si>
  <si>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</si>
  <si>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</si>
  <si>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</si>
  <si>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</si>
  <si>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</si>
  <si>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</si>
  <si>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</si>
  <si>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</si>
  <si>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</si>
  <si>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</si>
  <si>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</si>
  <si>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</si>
  <si>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</si>
  <si>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</si>
  <si>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</si>
  <si>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</si>
  <si>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</si>
  <si>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</si>
  <si>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</si>
  <si>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</si>
  <si>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</si>
  <si>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</si>
  <si>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</si>
  <si>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</si>
  <si>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</si>
  <si>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</si>
  <si>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</si>
  <si>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</si>
  <si>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</si>
  <si>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</si>
  <si>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</si>
  <si>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</si>
  <si>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</si>
  <si>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</si>
  <si>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</si>
  <si>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</si>
  <si>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</si>
  <si>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</si>
  <si>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</si>
  <si>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</si>
  <si>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</si>
  <si>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</si>
  <si>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</si>
  <si>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</si>
  <si>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</si>
  <si>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</si>
  <si>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</si>
  <si>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</si>
  <si>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</si>
  <si>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</si>
  <si>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</si>
  <si>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</si>
  <si>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</si>
  <si>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</si>
  <si>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</si>
  <si>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</si>
  <si>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</si>
  <si>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</si>
  <si>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</si>
  <si>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</si>
  <si>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</si>
  <si>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</si>
  <si>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</si>
  <si>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</si>
  <si>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</si>
  <si>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</si>
  <si>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</si>
  <si>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</si>
  <si>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</si>
  <si>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</si>
  <si>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</si>
  <si>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</si>
  <si>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</si>
  <si>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</si>
  <si>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</si>
  <si>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</si>
  <si>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</si>
  <si>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</si>
  <si>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</si>
  <si>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</si>
  <si>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</si>
  <si>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</si>
  <si>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</si>
  <si>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</si>
  <si>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</si>
  <si>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</si>
  <si>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</si>
  <si>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</si>
  <si>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</si>
  <si>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</si>
  <si>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</si>
  <si>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</si>
  <si>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</si>
  <si>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</si>
  <si>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</si>
  <si>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</si>
  <si>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</si>
  <si>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</si>
  <si>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</si>
  <si>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</si>
  <si>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</si>
  <si>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</si>
  <si>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</si>
  <si>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</si>
  <si>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</si>
  <si>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</si>
  <si>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</si>
  <si>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</si>
  <si>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</si>
  <si>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</si>
  <si>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</si>
  <si>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</si>
  <si>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</si>
  <si>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</si>
  <si>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</si>
  <si>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</si>
  <si>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</si>
  <si>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</si>
  <si>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</si>
  <si>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</si>
  <si>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</si>
  <si>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</si>
  <si>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</si>
  <si>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</si>
  <si>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</si>
  <si>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</si>
  <si>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</si>
  <si>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</si>
  <si>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</si>
  <si>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</si>
  <si>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</si>
  <si>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</si>
  <si>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</si>
  <si>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</si>
  <si>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</si>
  <si>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</si>
  <si>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</si>
  <si>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</si>
  <si>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</si>
  <si>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</si>
  <si>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</si>
  <si>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</si>
  <si>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</si>
  <si>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</si>
  <si>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</si>
  <si>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</si>
  <si>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</si>
  <si>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</si>
  <si>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</si>
  <si>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</si>
  <si>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</si>
  <si>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</si>
  <si>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</si>
  <si>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</si>
  <si>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</si>
  <si>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</si>
  <si>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</si>
  <si>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</si>
  <si>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</si>
  <si>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</si>
  <si>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</si>
  <si>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</si>
  <si>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</si>
  <si>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</si>
  <si>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</si>
  <si>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</si>
  <si>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</si>
  <si>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</si>
  <si>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</si>
  <si>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</si>
  <si>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</si>
  <si>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</si>
  <si>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</si>
  <si>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</si>
  <si>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</si>
  <si>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</si>
  <si>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</si>
  <si>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</si>
  <si>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</si>
  <si>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</si>
  <si>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</si>
  <si>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</si>
  <si>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</si>
  <si>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</si>
  <si>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</si>
  <si>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</si>
  <si>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</si>
  <si>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</si>
  <si>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</si>
  <si>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</si>
  <si>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</si>
  <si>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</si>
  <si>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</si>
  <si>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</si>
  <si>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</si>
  <si>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</si>
  <si>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</si>
  <si>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</si>
  <si>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</si>
  <si>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</si>
  <si>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</si>
  <si>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</si>
  <si>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</si>
  <si>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</si>
  <si>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</si>
  <si>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</si>
  <si>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</si>
  <si>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</si>
  <si>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</si>
  <si>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</si>
  <si>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</si>
  <si>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</si>
  <si>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</si>
  <si>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</si>
  <si>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</si>
  <si>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</si>
  <si>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</si>
  <si>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</si>
  <si>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</si>
  <si>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</si>
  <si>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</si>
  <si>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</si>
  <si>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</si>
  <si>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</si>
  <si>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</si>
  <si>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</si>
  <si>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</si>
  <si>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</si>
  <si>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</si>
  <si>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</si>
  <si>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</si>
  <si>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</si>
  <si>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</si>
  <si>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</si>
  <si>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</si>
  <si>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</si>
  <si>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</si>
  <si>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</si>
  <si>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</si>
  <si>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</si>
  <si>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</si>
  <si>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</si>
  <si>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</si>
  <si>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</si>
  <si>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</si>
  <si>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</si>
  <si>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</si>
  <si>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</si>
  <si>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</si>
  <si>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</si>
  <si>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</si>
  <si>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</si>
  <si>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</si>
  <si>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</si>
  <si>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</si>
  <si>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</si>
  <si>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</si>
  <si>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</si>
  <si>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</si>
  <si>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</si>
  <si>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</si>
  <si>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</si>
  <si>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</si>
  <si>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</si>
  <si>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</si>
  <si>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</si>
  <si>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</si>
  <si>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</si>
  <si>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</si>
  <si>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</si>
  <si>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</si>
  <si>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</si>
  <si>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</si>
  <si>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</si>
  <si>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</si>
  <si>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</si>
  <si>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</si>
  <si>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</si>
  <si>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</si>
  <si>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</si>
  <si>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</si>
  <si>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</si>
  <si>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</si>
  <si>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</si>
  <si>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</si>
  <si>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</si>
  <si>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</si>
  <si>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</si>
  <si>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</si>
  <si>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</si>
  <si>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</si>
  <si>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</si>
  <si>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</si>
  <si>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</si>
  <si>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</si>
  <si>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</si>
  <si>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</si>
  <si>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</si>
  <si>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</si>
  <si>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</si>
  <si>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</si>
  <si>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</si>
  <si>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</si>
  <si>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</si>
  <si>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</si>
  <si>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</si>
  <si>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</si>
  <si>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</si>
  <si>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</si>
  <si>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</si>
  <si>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</si>
  <si>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</si>
  <si>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</si>
  <si>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</si>
  <si>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</si>
  <si>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</si>
  <si>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</si>
  <si>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</si>
  <si>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</si>
  <si>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</si>
  <si>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</si>
  <si>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</si>
  <si>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</si>
  <si>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</si>
  <si>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</si>
  <si>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</si>
  <si>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</si>
  <si>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</si>
  <si>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</si>
  <si>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</si>
  <si>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</si>
  <si>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</si>
  <si>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</si>
  <si>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</si>
  <si>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</si>
  <si>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</si>
  <si>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</si>
  <si>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</si>
  <si>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</si>
  <si>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</si>
  <si>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</si>
  <si>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</si>
  <si>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</si>
  <si>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</si>
  <si>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</si>
  <si>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</si>
  <si>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</si>
  <si>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</si>
  <si>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</si>
  <si>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</si>
  <si>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</si>
  <si>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</si>
  <si>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</si>
  <si>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</si>
  <si>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</si>
  <si>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</si>
  <si>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</si>
  <si>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</si>
  <si>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</si>
  <si>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</si>
  <si>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</si>
  <si>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</si>
  <si>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</si>
  <si>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</si>
  <si>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</si>
  <si>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</si>
  <si>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</si>
  <si>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</si>
  <si>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</si>
  <si>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</si>
  <si>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</si>
  <si>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</si>
  <si>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</si>
  <si>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</si>
  <si>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</si>
  <si>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</si>
  <si>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</si>
  <si>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</si>
  <si>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</si>
  <si>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</si>
  <si>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</si>
  <si>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</si>
  <si>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</si>
  <si>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</si>
  <si>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</si>
  <si>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</si>
  <si>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</si>
  <si>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</si>
  <si>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</si>
  <si>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</si>
  <si>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</si>
  <si>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</si>
  <si>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</si>
  <si>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</si>
  <si>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</si>
  <si>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</si>
  <si>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</si>
  <si>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</si>
  <si>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</si>
  <si>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</si>
  <si>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</si>
  <si>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</si>
  <si>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</si>
  <si>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</si>
  <si>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</si>
  <si>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</si>
  <si>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</si>
  <si>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</si>
  <si>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</si>
  <si>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</si>
  <si>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</si>
  <si>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</si>
  <si>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</si>
  <si>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</si>
  <si>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</si>
  <si>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</si>
  <si>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</si>
  <si>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</si>
  <si>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</si>
  <si>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</si>
  <si>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</si>
  <si>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</si>
  <si>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</si>
  <si>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</si>
  <si>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</si>
  <si>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</si>
  <si>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</si>
  <si>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</si>
  <si>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</si>
  <si>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</si>
  <si>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</si>
  <si>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</si>
  <si>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</si>
  <si>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</si>
  <si>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</si>
  <si>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</si>
  <si>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</si>
  <si>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</si>
  <si>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</si>
  <si>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</si>
  <si>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</si>
  <si>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</si>
  <si>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</si>
  <si>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</si>
  <si>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</si>
  <si>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</si>
  <si>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</si>
  <si>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</si>
  <si>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</si>
  <si>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</si>
  <si>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</si>
  <si>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</si>
  <si>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</si>
  <si>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</si>
  <si>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</si>
  <si>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</si>
  <si>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</si>
  <si>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</si>
  <si>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</si>
  <si>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</si>
  <si>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</si>
  <si>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</si>
  <si>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</si>
  <si>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</si>
  <si>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</si>
  <si>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</si>
  <si>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</si>
  <si>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</si>
  <si>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</si>
  <si>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</si>
  <si>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</si>
  <si>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</si>
  <si>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</si>
  <si>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</si>
  <si>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</si>
  <si>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</si>
  <si>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</si>
  <si>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</si>
  <si>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</si>
  <si>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</si>
  <si>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</si>
  <si>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</si>
  <si>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</si>
  <si>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</si>
  <si>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</si>
  <si>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</si>
  <si>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</si>
  <si>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</si>
  <si>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</si>
  <si>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</si>
  <si>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</si>
  <si>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</si>
  <si>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</si>
  <si>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</si>
  <si>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</si>
  <si>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</si>
  <si>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</si>
  <si>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</si>
  <si>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</si>
  <si>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</si>
  <si>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</si>
  <si>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</si>
  <si>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</si>
  <si>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</si>
  <si>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</si>
  <si>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</si>
  <si>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</si>
  <si>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</si>
  <si>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</si>
  <si>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</si>
  <si>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</si>
  <si>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</si>
  <si>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</si>
  <si>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</si>
  <si>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</si>
  <si>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</si>
  <si>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</si>
  <si>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</si>
  <si>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</si>
  <si>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</si>
  <si>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</si>
  <si>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</si>
  <si>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</si>
  <si>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</si>
  <si>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</si>
  <si>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</si>
  <si>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</si>
  <si>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</si>
  <si>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</si>
  <si>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</si>
  <si>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</si>
  <si>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</si>
  <si>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</si>
  <si>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</si>
  <si>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</si>
  <si>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</si>
  <si>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</si>
  <si>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</si>
  <si>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</si>
  <si>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</si>
  <si>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</si>
  <si>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</si>
  <si>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</si>
  <si>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</si>
  <si>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</si>
  <si>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</si>
  <si>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</si>
  <si>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</si>
  <si>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</si>
  <si>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</si>
  <si>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</si>
  <si>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</si>
  <si>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</si>
  <si>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</si>
  <si>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</si>
  <si>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</si>
  <si>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</si>
  <si>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</si>
  <si>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</si>
  <si>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</si>
  <si>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</si>
  <si>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</si>
  <si>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</si>
  <si>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</si>
  <si>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</si>
  <si>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</si>
  <si>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</si>
  <si>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</si>
  <si>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</si>
  <si>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</si>
  <si>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</si>
  <si>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</si>
  <si>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</si>
  <si>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</si>
  <si>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</si>
  <si>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</si>
  <si>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</si>
  <si>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</si>
  <si>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</si>
  <si>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</si>
  <si>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</si>
  <si>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</si>
  <si>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</si>
  <si>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</si>
  <si>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</si>
  <si>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</si>
  <si>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</si>
  <si>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</si>
  <si>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</si>
  <si>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</si>
  <si>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</si>
  <si>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</si>
  <si>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</si>
  <si>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</si>
  <si>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</si>
  <si>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</si>
  <si>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</si>
  <si>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</si>
  <si>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</si>
  <si>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</si>
  <si>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</si>
  <si>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</si>
  <si>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</si>
  <si>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</si>
  <si>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</si>
  <si>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</si>
  <si>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</si>
  <si>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</si>
  <si>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</si>
  <si>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</si>
  <si>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</si>
  <si>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</si>
  <si>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</si>
  <si>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</si>
  <si>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</si>
  <si>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</si>
  <si>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</si>
  <si>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</si>
  <si>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</si>
  <si>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</si>
  <si>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</si>
  <si>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</si>
  <si>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</si>
  <si>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</si>
  <si>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</si>
  <si>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</si>
  <si>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</si>
  <si>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</si>
  <si>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</si>
  <si>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</si>
  <si>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</si>
  <si>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</si>
  <si>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</si>
  <si>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</si>
  <si>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</si>
  <si>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</si>
  <si>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</si>
  <si>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</si>
  <si>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</si>
  <si>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</si>
  <si>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</si>
  <si>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</si>
  <si>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</si>
  <si>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</si>
  <si>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</si>
  <si>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</si>
  <si>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</si>
  <si>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</si>
  <si>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</si>
  <si>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</si>
  <si>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</si>
  <si>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</si>
  <si>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</si>
  <si>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</si>
  <si>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</si>
  <si>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</si>
  <si>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</si>
  <si>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</si>
  <si>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</si>
  <si>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</si>
  <si>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</si>
  <si>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</si>
  <si>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</si>
  <si>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</si>
  <si>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</si>
  <si>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</si>
  <si>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</si>
  <si>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</si>
  <si>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</si>
  <si>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</si>
  <si>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</si>
  <si>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</si>
  <si>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</si>
  <si>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</si>
  <si>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</si>
  <si>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</si>
  <si>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</si>
  <si>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</si>
  <si>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</si>
  <si>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</si>
  <si>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</si>
  <si>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</si>
  <si>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</si>
  <si>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</si>
  <si>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</si>
  <si>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</si>
  <si>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</si>
  <si>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</si>
  <si>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</si>
  <si>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</si>
  <si>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</si>
  <si>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</si>
  <si>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</si>
  <si>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</si>
  <si>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</si>
  <si>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</si>
  <si>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</si>
  <si>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</si>
  <si>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</si>
  <si>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</si>
  <si>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</si>
  <si>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</si>
  <si>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</si>
  <si>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</si>
  <si>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</si>
  <si>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</si>
  <si>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</si>
  <si>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</si>
  <si>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</si>
  <si>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</si>
  <si>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</si>
  <si>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</si>
  <si>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</si>
  <si>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</si>
  <si>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</si>
  <si>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</si>
  <si>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</si>
  <si>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</si>
  <si>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</si>
  <si>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</si>
  <si>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</si>
  <si>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</si>
  <si>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</si>
  <si>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</si>
  <si>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</si>
  <si>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</si>
  <si>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</si>
  <si>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</si>
  <si>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</si>
  <si>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</si>
  <si>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</si>
  <si>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</si>
  <si>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</si>
  <si>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</si>
  <si>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</si>
  <si>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</si>
  <si>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</si>
  <si>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</si>
  <si>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</si>
  <si>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</si>
  <si>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</si>
  <si>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</si>
  <si>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</si>
  <si>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</si>
  <si>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</si>
  <si>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</si>
  <si>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</si>
  <si>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</si>
  <si>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</si>
  <si>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</si>
  <si>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</si>
  <si>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</si>
  <si>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</si>
  <si>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</si>
  <si>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</si>
  <si>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</si>
  <si>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</si>
  <si>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</si>
  <si>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</si>
  <si>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</si>
  <si>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</si>
  <si>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</si>
  <si>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</si>
  <si>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</si>
  <si>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</si>
  <si>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</si>
  <si>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</si>
  <si>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</si>
  <si>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</si>
  <si>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</si>
  <si>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</si>
  <si>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</si>
  <si>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</si>
  <si>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</si>
  <si>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</si>
  <si>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</si>
  <si>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</si>
  <si>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</si>
  <si>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</si>
  <si>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</si>
  <si>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</si>
  <si>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</si>
  <si>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</si>
  <si>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</si>
  <si>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</si>
  <si>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</si>
  <si>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</si>
  <si>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</si>
  <si>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</si>
  <si>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</si>
  <si>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</si>
  <si>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</si>
  <si>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</si>
  <si>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</si>
  <si>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</si>
  <si>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</si>
  <si>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</si>
  <si>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</si>
  <si>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</si>
  <si>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</si>
  <si>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</si>
  <si>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</si>
  <si>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</si>
  <si>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</si>
  <si>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</si>
  <si>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</si>
  <si>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</si>
  <si>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</si>
  <si>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</si>
  <si>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</si>
  <si>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</si>
  <si>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</si>
  <si>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</si>
  <si>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</si>
  <si>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</si>
  <si>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</si>
  <si>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</si>
  <si>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</si>
  <si>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</si>
  <si>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</si>
  <si>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</si>
  <si>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</si>
  <si>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</si>
  <si>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</si>
  <si>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</si>
  <si>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</si>
  <si>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</si>
  <si>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</si>
  <si>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</si>
  <si>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</si>
  <si>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</si>
  <si>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</si>
  <si>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</si>
  <si>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</si>
  <si>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</si>
  <si>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</si>
  <si>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</si>
  <si>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</si>
  <si>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</si>
  <si>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</si>
  <si>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</si>
  <si>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</si>
  <si>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</si>
  <si>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</si>
  <si>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</si>
  <si>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</si>
  <si>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</si>
  <si>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</si>
  <si>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</si>
  <si>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</si>
  <si>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</si>
  <si>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</si>
  <si>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</si>
  <si>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</si>
  <si>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</si>
  <si>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</si>
  <si>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</si>
  <si>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</si>
  <si>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</si>
  <si>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</si>
  <si>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</si>
  <si>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</si>
  <si>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</si>
  <si>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</si>
  <si>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</si>
  <si>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</si>
  <si>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</si>
  <si>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</si>
  <si>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</si>
  <si>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</si>
  <si>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</si>
  <si>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</si>
  <si>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</si>
  <si>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</si>
  <si>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</si>
  <si>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</si>
  <si>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</si>
  <si>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</si>
  <si>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</si>
  <si>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</si>
  <si>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</si>
  <si>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</si>
  <si>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</si>
  <si>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</si>
  <si>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</si>
  <si>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</si>
  <si>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</si>
  <si>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</si>
  <si>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</si>
  <si>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</si>
  <si>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</si>
  <si>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</si>
  <si>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</si>
  <si>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</si>
  <si>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</si>
  <si>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</si>
  <si>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</si>
  <si>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</si>
  <si>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</si>
  <si>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</si>
  <si>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</si>
  <si>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</si>
  <si>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</si>
  <si>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</si>
  <si>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</si>
  <si>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</si>
  <si>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</si>
  <si>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</si>
  <si>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</si>
  <si>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</si>
  <si>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</si>
  <si>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</si>
  <si>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</si>
  <si>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</si>
  <si>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</si>
  <si>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</si>
  <si>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</si>
  <si>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</si>
  <si>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</si>
  <si>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</si>
  <si>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</si>
  <si>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</si>
  <si>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</si>
  <si>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</si>
  <si>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</si>
  <si>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</si>
  <si>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</si>
  <si>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</si>
  <si>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</si>
  <si>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</si>
  <si>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</si>
  <si>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</si>
  <si>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</si>
  <si>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</si>
  <si>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</si>
  <si>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</si>
  <si>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</si>
  <si>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</si>
  <si>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</si>
  <si>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</si>
  <si>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</si>
  <si>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</si>
  <si>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</si>
  <si>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</si>
  <si>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</si>
  <si>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</si>
  <si>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</si>
  <si>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</si>
  <si>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</si>
  <si>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</si>
  <si>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</si>
  <si>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</si>
  <si>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</si>
  <si>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</si>
  <si>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</si>
  <si>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</si>
  <si>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</si>
  <si>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</si>
  <si>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</si>
  <si>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</si>
  <si>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</si>
  <si>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</si>
  <si>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</si>
  <si>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</si>
  <si>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</si>
  <si>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</si>
  <si>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</si>
  <si>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</si>
  <si>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</si>
  <si>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</si>
  <si>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</si>
  <si>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</si>
  <si>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</si>
  <si>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</si>
  <si>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</si>
  <si>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</si>
  <si>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</si>
  <si>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</si>
  <si>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</si>
  <si>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</si>
  <si>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</si>
  <si>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</si>
  <si>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</si>
  <si>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</si>
  <si>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</si>
  <si>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</si>
  <si>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</si>
  <si>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</si>
  <si>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</si>
  <si>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</si>
  <si>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</si>
  <si>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</si>
  <si>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</si>
  <si>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</si>
  <si>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</si>
  <si>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</si>
  <si>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</si>
  <si>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</si>
  <si>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</si>
  <si>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</si>
  <si>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</si>
  <si>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</si>
  <si>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</si>
  <si>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</si>
  <si>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</si>
  <si>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</si>
  <si>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</si>
  <si>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</si>
  <si>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</si>
  <si>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</si>
  <si>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</si>
  <si>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</si>
  <si>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</si>
  <si>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</si>
  <si>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</si>
  <si>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</si>
  <si>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</si>
  <si>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</si>
  <si>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</si>
  <si>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</si>
  <si>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</si>
  <si>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</si>
  <si>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</si>
  <si>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</si>
  <si>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</si>
  <si>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</si>
  <si>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</si>
  <si>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</si>
  <si>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</si>
  <si>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</si>
  <si>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</si>
  <si>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</si>
  <si>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</si>
  <si>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</si>
  <si>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</si>
  <si>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</si>
  <si>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</si>
  <si>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</si>
  <si>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</si>
  <si>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</si>
  <si>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</si>
  <si>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</si>
  <si>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</si>
  <si>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</si>
  <si>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</si>
  <si>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</si>
  <si>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</si>
  <si>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</si>
  <si>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</si>
  <si>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</si>
  <si>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</si>
  <si>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</si>
  <si>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</si>
  <si>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</si>
  <si>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</si>
  <si>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</si>
  <si>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</si>
  <si>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</si>
  <si>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</si>
  <si>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</si>
  <si>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</si>
  <si>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</si>
  <si>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</si>
  <si>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</si>
  <si>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</si>
  <si>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</si>
  <si>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</si>
  <si>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</si>
  <si>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</si>
  <si>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</si>
  <si>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</si>
  <si>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</si>
  <si>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</si>
  <si>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</si>
  <si>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</si>
  <si>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</si>
  <si>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</si>
  <si>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</si>
  <si>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</si>
  <si>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</si>
  <si>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</si>
  <si>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</si>
  <si>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</si>
  <si>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</si>
  <si>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</si>
  <si>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</si>
  <si>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</si>
  <si>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</si>
  <si>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</si>
  <si>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</si>
  <si>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</si>
  <si>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</si>
  <si>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</si>
  <si>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</si>
  <si>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</si>
  <si>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</si>
  <si>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</si>
  <si>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</si>
  <si>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</si>
  <si>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</si>
  <si>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</si>
  <si>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</si>
  <si>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</si>
  <si>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</si>
  <si>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</si>
  <si>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</si>
  <si>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</si>
  <si>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</si>
  <si>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</si>
  <si>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</si>
  <si>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</si>
  <si>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</si>
  <si>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</si>
  <si>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</si>
  <si>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</si>
  <si>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</si>
  <si>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</si>
  <si>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</si>
  <si>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</si>
  <si>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</si>
  <si>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</si>
  <si>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</si>
  <si>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</si>
  <si>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</si>
  <si>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</si>
  <si>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</si>
  <si>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</si>
  <si>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</si>
  <si>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</si>
  <si>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</si>
  <si>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</si>
  <si>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</si>
  <si>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</si>
  <si>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</si>
  <si>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</si>
  <si>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</si>
  <si>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</si>
  <si>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</si>
  <si>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</si>
  <si>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</si>
  <si>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</si>
  <si>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</si>
  <si>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</si>
  <si>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</si>
  <si>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</si>
  <si>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</si>
  <si>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</si>
  <si>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</si>
  <si>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</si>
  <si>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</si>
  <si>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</si>
  <si>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</si>
  <si>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</si>
  <si>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</si>
  <si>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</si>
  <si>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</si>
  <si>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</si>
  <si>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</si>
  <si>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</si>
  <si>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</si>
  <si>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</si>
  <si>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</si>
  <si>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</si>
  <si>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</si>
  <si>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</si>
  <si>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</si>
  <si>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</si>
  <si>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</si>
  <si>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</si>
  <si>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</si>
  <si>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</si>
  <si>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</si>
  <si>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</si>
  <si>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</si>
  <si>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</si>
  <si>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</si>
  <si>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</si>
  <si>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</si>
  <si>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</si>
  <si>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</si>
  <si>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</si>
  <si>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</si>
  <si>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</si>
  <si>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</si>
  <si>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</si>
  <si>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</si>
  <si>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</si>
  <si>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</si>
  <si>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</si>
  <si>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</si>
  <si>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</si>
  <si>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</si>
  <si>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</si>
  <si>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</si>
  <si>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</si>
  <si>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</si>
  <si>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</si>
  <si>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</si>
  <si>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</si>
  <si>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</si>
  <si>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</si>
  <si>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</si>
  <si>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</si>
  <si>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</si>
  <si>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</si>
  <si>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</si>
  <si>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</si>
  <si>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</si>
  <si>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</si>
  <si>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</si>
  <si>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</si>
  <si>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</si>
  <si>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</si>
  <si>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</si>
  <si>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</si>
  <si>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</si>
  <si>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</si>
  <si>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</si>
  <si>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</si>
  <si>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</si>
  <si>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</si>
  <si>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</si>
  <si>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</si>
  <si>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</si>
  <si>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</si>
  <si>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</si>
  <si>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</si>
  <si>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</si>
  <si>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</si>
  <si>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</si>
  <si>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</si>
  <si>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</si>
  <si>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</si>
  <si>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</si>
  <si>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</si>
  <si>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</si>
  <si>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</si>
  <si>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</si>
  <si>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</si>
  <si>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</si>
  <si>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</si>
  <si>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</si>
  <si>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</si>
  <si>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</si>
  <si>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</si>
  <si>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</si>
  <si>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</si>
  <si>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</si>
  <si>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</si>
  <si>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</si>
  <si>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</si>
  <si>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</si>
  <si>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</si>
  <si>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</si>
  <si>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</si>
  <si>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</si>
  <si>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</si>
  <si>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</si>
  <si>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</si>
  <si>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</si>
  <si>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</si>
  <si>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</si>
  <si>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</si>
  <si>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</si>
  <si>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</si>
  <si>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</si>
  <si>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</si>
  <si>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</si>
  <si>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</si>
  <si>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</si>
  <si>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</si>
  <si>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</si>
  <si>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</si>
  <si>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</si>
  <si>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</si>
  <si>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</si>
  <si>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</si>
  <si>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</si>
  <si>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</si>
  <si>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</si>
  <si>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</si>
  <si>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</si>
  <si>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</si>
  <si>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</si>
  <si>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</si>
  <si>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</si>
  <si>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</si>
  <si>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</si>
  <si>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</si>
  <si>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</si>
  <si>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</si>
  <si>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</si>
  <si>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</si>
  <si>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</si>
  <si>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</si>
  <si>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</si>
  <si>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</si>
  <si>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</si>
  <si>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</si>
  <si>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</si>
  <si>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</si>
  <si>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</si>
  <si>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</si>
  <si>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</si>
  <si>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</si>
  <si>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</si>
  <si>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</si>
  <si>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</si>
  <si>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</si>
  <si>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</si>
  <si>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</si>
  <si>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</si>
  <si>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</si>
  <si>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</si>
  <si>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</si>
  <si>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</si>
  <si>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</si>
  <si>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</si>
  <si>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</si>
  <si>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</si>
  <si>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</si>
  <si>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</si>
  <si>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</si>
  <si>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</si>
  <si>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</si>
  <si>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</si>
  <si>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</si>
  <si>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</si>
  <si>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</si>
  <si>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</si>
  <si>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</si>
  <si>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</si>
  <si>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</si>
  <si>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</si>
  <si>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</si>
  <si>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</si>
  <si>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</si>
  <si>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</si>
  <si>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</si>
  <si>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</si>
  <si>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</si>
  <si>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</si>
  <si>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</si>
  <si>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</si>
  <si>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</si>
  <si>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</si>
  <si>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</si>
  <si>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</si>
  <si>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</si>
  <si>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</si>
  <si>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</si>
  <si>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</si>
  <si>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</si>
  <si>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</si>
  <si>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</si>
  <si>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</si>
  <si>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</si>
  <si>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</si>
  <si>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</si>
  <si>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</si>
  <si>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</si>
  <si>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</si>
  <si>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</si>
  <si>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</si>
  <si>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</si>
  <si>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</si>
  <si>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</si>
  <si>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</si>
  <si>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</si>
  <si>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</si>
  <si>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</si>
  <si>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</si>
  <si>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</si>
  <si>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</si>
  <si>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</si>
  <si>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</si>
  <si>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</si>
  <si>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</si>
  <si>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</si>
  <si>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</si>
  <si>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</si>
  <si>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</si>
  <si>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</si>
  <si>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</si>
  <si>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</si>
  <si>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</si>
  <si>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</si>
  <si>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</si>
  <si>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</si>
  <si>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</si>
  <si>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</si>
  <si>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</si>
  <si>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</si>
  <si>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</si>
  <si>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</si>
  <si>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</si>
  <si>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</si>
  <si>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</si>
  <si>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</si>
  <si>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</si>
  <si>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</si>
  <si>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</si>
  <si>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</si>
  <si>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</si>
  <si>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</si>
  <si>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</si>
  <si>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</si>
  <si>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</si>
  <si>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</si>
  <si>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</si>
  <si>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</si>
  <si>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</si>
  <si>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</si>
  <si>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</si>
  <si>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</si>
  <si>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</si>
  <si>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</si>
  <si>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</si>
  <si>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</si>
  <si>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</si>
  <si>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</si>
  <si>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</si>
  <si>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</si>
  <si>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</si>
  <si>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</si>
  <si>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</si>
  <si>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</si>
  <si>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</si>
  <si>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</si>
  <si>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</si>
  <si>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</si>
  <si>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</si>
  <si>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</si>
  <si>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</si>
  <si>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</si>
  <si>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</si>
  <si>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</si>
  <si>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</si>
  <si>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</si>
  <si>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</si>
  <si>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</si>
  <si>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</si>
  <si>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</si>
  <si>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</si>
  <si>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</si>
  <si>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</si>
  <si>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</si>
  <si>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</si>
  <si>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</si>
  <si>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</si>
  <si>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</si>
  <si>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</si>
  <si>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</si>
  <si>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</si>
  <si>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</si>
  <si>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</si>
  <si>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</si>
  <si>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</si>
  <si>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</si>
  <si>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</si>
  <si>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</si>
  <si>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</si>
  <si>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</si>
  <si>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</si>
  <si>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</si>
  <si>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</si>
  <si>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</si>
  <si>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</si>
  <si>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</si>
  <si>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</si>
  <si>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</si>
  <si>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</si>
  <si>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</si>
  <si>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</si>
  <si>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</si>
  <si>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</si>
  <si>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</si>
  <si>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</si>
  <si>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</si>
  <si>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</si>
  <si>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</si>
  <si>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</si>
  <si>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</si>
  <si>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</si>
  <si>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</si>
  <si>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</si>
  <si>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</si>
  <si>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</si>
  <si>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</si>
  <si>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</si>
  <si>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</si>
  <si>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</si>
  <si>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</si>
  <si>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</si>
  <si>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</si>
  <si>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</si>
  <si>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</si>
  <si>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</si>
  <si>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</si>
  <si>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</si>
  <si>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</si>
  <si>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</si>
  <si>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</si>
  <si>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</si>
  <si>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</si>
  <si>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</si>
  <si>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</si>
  <si>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</si>
  <si>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</si>
  <si>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</si>
  <si>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</si>
  <si>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</si>
  <si>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</si>
  <si>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</si>
  <si>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</si>
  <si>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</si>
  <si>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</si>
  <si>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</si>
  <si>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</si>
  <si>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</si>
  <si>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</si>
  <si>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</si>
  <si>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</si>
  <si>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</si>
  <si>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</si>
  <si>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</si>
  <si>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</si>
  <si>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</si>
  <si>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</si>
  <si>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</si>
  <si>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</si>
  <si>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</si>
  <si>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</si>
  <si>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</si>
  <si>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</si>
  <si>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</si>
  <si>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</si>
  <si>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</si>
  <si>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</si>
  <si>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</si>
  <si>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</si>
  <si>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</si>
  <si>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</si>
  <si>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</si>
  <si>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</si>
  <si>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</si>
  <si>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</si>
  <si>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</si>
  <si>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</si>
  <si>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</si>
  <si>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</si>
  <si>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</si>
  <si>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</si>
  <si>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</si>
  <si>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</si>
  <si>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</si>
  <si>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</si>
  <si>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</si>
  <si>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</si>
  <si>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</si>
  <si>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</si>
  <si>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</si>
  <si>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</si>
  <si>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</si>
  <si>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</si>
  <si>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</si>
  <si>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</si>
  <si>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</si>
  <si>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</si>
  <si>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</si>
  <si>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</si>
  <si>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</si>
  <si>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</si>
  <si>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</si>
  <si>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</si>
  <si>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</si>
  <si>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</si>
  <si>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</si>
  <si>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</si>
  <si>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</si>
  <si>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</si>
  <si>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</si>
  <si>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</si>
  <si>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</si>
  <si>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</si>
  <si>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</si>
  <si>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</si>
  <si>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</si>
  <si>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</si>
  <si>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</si>
  <si>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</si>
  <si>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</si>
  <si>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</si>
  <si>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</si>
  <si>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</si>
  <si>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</si>
  <si>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</si>
  <si>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</si>
  <si>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</si>
  <si>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</si>
  <si>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</si>
  <si>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</si>
  <si>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</si>
  <si>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</si>
  <si>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</si>
  <si>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</si>
  <si>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</si>
  <si>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</si>
  <si>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</si>
  <si>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</si>
  <si>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</si>
  <si>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</si>
  <si>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</si>
  <si>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</si>
  <si>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</si>
  <si>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</si>
  <si>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</si>
  <si>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</si>
  <si>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</si>
  <si>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</si>
  <si>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</si>
  <si>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</si>
  <si>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</si>
  <si>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</si>
  <si>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</si>
  <si>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</si>
  <si>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</si>
  <si>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</si>
  <si>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</si>
  <si>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</si>
  <si>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</si>
  <si>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</si>
  <si>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</si>
  <si>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</si>
  <si>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</si>
  <si>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</si>
  <si>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</si>
  <si>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</si>
  <si>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</si>
  <si>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</si>
  <si>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</si>
  <si>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</si>
  <si>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</si>
  <si>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</si>
  <si>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</si>
  <si>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</si>
  <si>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</si>
  <si>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</si>
  <si>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</si>
  <si>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</si>
  <si>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</si>
  <si>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</si>
  <si>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</si>
  <si>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</si>
  <si>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</si>
  <si>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</si>
  <si>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</si>
  <si>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</si>
  <si>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</si>
  <si>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</si>
  <si>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</si>
  <si>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</si>
  <si>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</si>
  <si>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</si>
  <si>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</si>
  <si>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</si>
  <si>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</si>
  <si>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</si>
  <si>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</si>
  <si>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</si>
  <si>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</si>
  <si>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</si>
  <si>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</si>
  <si>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</si>
  <si>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</si>
  <si>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</si>
  <si>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</si>
  <si>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</si>
  <si>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</si>
  <si>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</si>
  <si>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</si>
  <si>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</si>
  <si>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</si>
  <si>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</si>
  <si>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</si>
  <si>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</si>
  <si>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</si>
  <si>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</si>
  <si>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</si>
  <si>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</si>
  <si>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</si>
  <si>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</si>
  <si>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</si>
  <si>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</si>
  <si>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</si>
  <si>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</si>
  <si>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</si>
  <si>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</si>
  <si>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</si>
  <si>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</si>
  <si>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</si>
  <si>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</si>
  <si>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</si>
  <si>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</si>
  <si>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</si>
  <si>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</si>
  <si>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</si>
  <si>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</si>
  <si>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</si>
  <si>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</si>
  <si>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</si>
  <si>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</si>
  <si>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</si>
  <si>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</si>
  <si>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</si>
  <si>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</si>
  <si>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</si>
  <si>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</si>
  <si>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</si>
  <si>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</si>
  <si>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</si>
  <si>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</si>
  <si>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</si>
  <si>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</si>
  <si>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</si>
  <si>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</si>
  <si>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</si>
  <si>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</si>
  <si>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</si>
  <si>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</si>
  <si>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</si>
  <si>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</si>
  <si>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</si>
  <si>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</si>
  <si>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</si>
  <si>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</si>
  <si>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</si>
  <si>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</si>
  <si>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</si>
  <si>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</si>
  <si>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</si>
  <si>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</si>
  <si>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</si>
  <si>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</si>
  <si>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</si>
  <si>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</si>
  <si>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</si>
  <si>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</si>
  <si>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</si>
  <si>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</si>
  <si>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</si>
  <si>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</si>
  <si>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</si>
  <si>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</si>
  <si>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</si>
  <si>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</si>
  <si>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</si>
  <si>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</si>
  <si>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</si>
  <si>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</si>
  <si>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</si>
  <si>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</si>
  <si>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</si>
  <si>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</si>
  <si>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</si>
  <si>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</si>
  <si>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</si>
  <si>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</si>
  <si>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</si>
  <si>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</si>
  <si>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</si>
  <si>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</si>
  <si>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</si>
  <si>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</si>
  <si>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</si>
  <si>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</si>
  <si>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</si>
  <si>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</si>
  <si>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</si>
  <si>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</si>
  <si>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</si>
  <si>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</si>
  <si>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</si>
  <si>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</si>
  <si>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</si>
  <si>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</si>
  <si>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</si>
  <si>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</si>
  <si>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</si>
  <si>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</si>
  <si>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</si>
  <si>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</si>
  <si>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</si>
  <si>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</si>
  <si>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</si>
  <si>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</si>
  <si>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</si>
  <si>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</si>
  <si>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</si>
  <si>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</si>
  <si>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</si>
  <si>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</si>
  <si>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</si>
  <si>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</si>
  <si>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</si>
  <si>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</si>
  <si>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</si>
  <si>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</si>
  <si>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</si>
  <si>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</si>
  <si>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</si>
  <si>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</si>
  <si>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</si>
  <si>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</si>
  <si>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</si>
  <si>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</si>
  <si>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</si>
  <si>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</si>
  <si>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</si>
  <si>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</si>
  <si>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</si>
  <si>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</si>
  <si>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</si>
  <si>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</si>
  <si>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</si>
  <si>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</si>
  <si>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</si>
  <si>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</si>
  <si>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</si>
  <si>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</si>
  <si>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</si>
  <si>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</si>
  <si>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</si>
  <si>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</si>
  <si>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</si>
  <si>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</si>
  <si>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</si>
  <si>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</si>
  <si>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</si>
  <si>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</si>
  <si>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</si>
  <si>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</si>
  <si>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</si>
  <si>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</si>
  <si>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</si>
  <si>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</si>
  <si>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</si>
  <si>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</si>
  <si>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</si>
  <si>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</si>
  <si>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</si>
  <si>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</si>
  <si>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</si>
  <si>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</si>
  <si>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</si>
  <si>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</si>
  <si>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</si>
  <si>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</si>
  <si>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</si>
  <si>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</si>
  <si>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</si>
  <si>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</si>
  <si>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</si>
  <si>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</si>
  <si>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</si>
  <si>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</si>
  <si>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</si>
  <si>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</si>
  <si>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</si>
  <si>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</si>
  <si>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</si>
  <si>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</si>
  <si>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</si>
  <si>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</si>
  <si>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</si>
  <si>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</si>
  <si>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</si>
  <si>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</si>
  <si>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</si>
  <si>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</si>
  <si>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</si>
  <si>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</si>
  <si>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</si>
  <si>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</si>
  <si>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</si>
  <si>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</si>
  <si>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</si>
  <si>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</si>
  <si>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</si>
  <si>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</si>
  <si>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</si>
  <si>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</si>
  <si>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</si>
  <si>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</si>
  <si>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</si>
  <si>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</si>
  <si>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</si>
  <si>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</si>
  <si>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</si>
  <si>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</si>
  <si>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</si>
  <si>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</si>
  <si>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</si>
  <si>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</si>
  <si>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</si>
  <si>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</si>
  <si>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</si>
  <si>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</si>
  <si>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</si>
  <si>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</si>
  <si>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</si>
  <si>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</si>
  <si>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</si>
  <si>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</si>
  <si>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</si>
  <si>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</si>
  <si>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</si>
  <si>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</si>
  <si>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</si>
  <si>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</si>
  <si>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</si>
  <si>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</si>
  <si>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</si>
  <si>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</si>
  <si>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</si>
  <si>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</si>
  <si>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</si>
  <si>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</si>
  <si>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</si>
  <si>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</si>
  <si>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</si>
  <si>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</si>
  <si>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</si>
  <si>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</si>
  <si>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</si>
  <si>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</si>
  <si>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</si>
  <si>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</si>
  <si>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</si>
  <si>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</si>
  <si>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</si>
  <si>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</si>
  <si>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</si>
  <si>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</si>
  <si>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</si>
  <si>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</si>
  <si>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</si>
  <si>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</si>
  <si>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</si>
  <si>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</si>
  <si>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</si>
  <si>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</si>
  <si>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</si>
  <si>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</si>
  <si>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</si>
  <si>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</si>
  <si>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</si>
  <si>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</si>
  <si>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</si>
  <si>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</si>
  <si>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</si>
  <si>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</si>
  <si>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</si>
  <si>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</si>
  <si>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</si>
  <si>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</si>
  <si>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</si>
  <si>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</si>
  <si>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</si>
  <si>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</si>
  <si>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</si>
  <si>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</si>
  <si>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</si>
  <si>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</si>
  <si>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</si>
  <si>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</si>
  <si>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</si>
  <si>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</si>
  <si>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</si>
  <si>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</si>
  <si>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</si>
  <si>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</si>
  <si>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</si>
  <si>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</si>
  <si>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</si>
  <si>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</si>
  <si>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</si>
  <si>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</si>
  <si>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</si>
  <si>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</si>
  <si>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</si>
  <si>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</si>
  <si>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</si>
  <si>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</si>
  <si>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</si>
  <si>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</si>
  <si>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</si>
  <si>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</si>
  <si>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</si>
  <si>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</si>
  <si>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</si>
  <si>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</si>
  <si>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</si>
  <si>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</si>
  <si>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</si>
  <si>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</si>
  <si>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</si>
  <si>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</si>
  <si>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</si>
  <si>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</si>
  <si>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</si>
  <si>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</si>
  <si>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</si>
  <si>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</si>
  <si>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</si>
  <si>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</si>
  <si>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</si>
  <si>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</si>
  <si>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</si>
  <si>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</si>
  <si>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</si>
  <si>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</si>
  <si>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</si>
  <si>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</si>
  <si>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</si>
  <si>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</si>
  <si>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</si>
  <si>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</si>
  <si>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</si>
  <si>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</si>
  <si>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</si>
  <si>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</si>
  <si>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</si>
  <si>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</si>
  <si>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</si>
  <si>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</si>
  <si>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</si>
  <si>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</si>
  <si>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</si>
  <si>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</si>
  <si>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</si>
  <si>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</si>
  <si>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</si>
  <si>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</si>
  <si>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</si>
  <si>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</si>
  <si>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</si>
  <si>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</si>
  <si>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</si>
  <si>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</si>
  <si>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</si>
  <si>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</si>
  <si>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</si>
  <si>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</si>
  <si>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</si>
  <si>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</si>
  <si>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</si>
  <si>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</si>
  <si>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</si>
  <si>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</si>
  <si>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</si>
  <si>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</si>
  <si>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</si>
  <si>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</si>
  <si>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</si>
  <si>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</si>
  <si>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</si>
  <si>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</si>
  <si>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</si>
  <si>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</si>
  <si>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</si>
  <si>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</si>
  <si>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</si>
  <si>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</si>
  <si>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</si>
  <si>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</si>
  <si>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</si>
  <si>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</si>
  <si>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</si>
  <si>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</si>
  <si>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</si>
  <si>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</si>
  <si>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</si>
  <si>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</si>
  <si>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</si>
  <si>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</si>
  <si>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</si>
  <si>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</si>
  <si>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</si>
  <si>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</si>
  <si>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</si>
  <si>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</si>
  <si>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</si>
  <si>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</si>
  <si>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</si>
  <si>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</si>
  <si>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</si>
  <si>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</si>
  <si>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</si>
  <si>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</si>
  <si>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</si>
  <si>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</si>
  <si>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</si>
  <si>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</si>
  <si>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</si>
  <si>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</si>
  <si>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</si>
  <si>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</si>
  <si>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</si>
  <si>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</si>
  <si>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</si>
  <si>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</si>
  <si>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</si>
  <si>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</si>
  <si>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</si>
  <si>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</si>
  <si>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</si>
  <si>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</si>
  <si>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</si>
  <si>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</si>
  <si>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</si>
  <si>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</si>
  <si>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</si>
  <si>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</si>
  <si>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</si>
  <si>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</si>
  <si>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</si>
  <si>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</si>
  <si>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</si>
  <si>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</si>
  <si>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</si>
  <si>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</si>
  <si>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</si>
  <si>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</si>
  <si>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</si>
  <si>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</si>
  <si>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</si>
  <si>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</si>
  <si>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</si>
  <si>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</si>
  <si>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</si>
  <si>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</si>
  <si>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</si>
  <si>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</si>
  <si>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</si>
  <si>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</si>
  <si>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</si>
  <si>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</si>
  <si>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</si>
  <si>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</si>
  <si>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</si>
  <si>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</si>
  <si>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</si>
  <si>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</si>
  <si>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</si>
  <si>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</si>
  <si>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</si>
  <si>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</si>
  <si>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</si>
  <si>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</si>
  <si>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</si>
  <si>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</si>
  <si>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</si>
  <si>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</si>
  <si>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</si>
  <si>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</si>
  <si>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</si>
  <si>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</si>
  <si>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</si>
  <si>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</si>
  <si>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</si>
  <si>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</si>
  <si>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</si>
  <si>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</si>
  <si>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</si>
  <si>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</si>
  <si>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</si>
  <si>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</si>
  <si>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</si>
  <si>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</si>
  <si>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</si>
  <si>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</si>
  <si>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</si>
  <si>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</si>
  <si>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</si>
  <si>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</si>
  <si>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</si>
  <si>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</si>
  <si>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</si>
  <si>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</si>
  <si>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</si>
  <si>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</si>
  <si>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</si>
  <si>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</si>
  <si>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</si>
  <si>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</si>
  <si>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</si>
  <si>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</si>
  <si>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</si>
  <si>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</si>
  <si>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</si>
  <si>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</si>
  <si>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</si>
  <si>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</si>
  <si>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</si>
  <si>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</si>
  <si>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</si>
  <si>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</si>
  <si>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</si>
  <si>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</si>
  <si>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</si>
  <si>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</si>
  <si>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</si>
  <si>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</si>
  <si>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</si>
  <si>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</si>
  <si>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</si>
  <si>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</si>
  <si>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</si>
  <si>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</si>
  <si>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</si>
  <si>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</si>
  <si>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</si>
  <si>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</si>
  <si>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</si>
  <si>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</si>
  <si>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</si>
  <si>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</si>
  <si>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</si>
  <si>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</si>
  <si>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</si>
  <si>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</si>
  <si>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</si>
  <si>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</si>
  <si>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</si>
  <si>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</si>
  <si>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</si>
  <si>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</si>
  <si>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</si>
  <si>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</si>
  <si>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</si>
  <si>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</si>
  <si>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</si>
  <si>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</si>
  <si>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</si>
  <si>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</si>
  <si>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</si>
  <si>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</si>
  <si>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</si>
  <si>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</si>
  <si>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</si>
  <si>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</si>
  <si>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</si>
  <si>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</si>
  <si>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</si>
  <si>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</si>
  <si>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</si>
  <si>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</si>
  <si>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</si>
  <si>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</si>
  <si>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</si>
  <si>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</si>
  <si>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</si>
  <si>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</si>
  <si>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</si>
  <si>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</si>
  <si>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</si>
  <si>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</si>
  <si>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</si>
  <si>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</si>
  <si>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</si>
  <si>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</si>
  <si>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</si>
  <si>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</si>
  <si>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</si>
  <si>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</si>
  <si>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</si>
  <si>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</si>
  <si>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</si>
  <si>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</si>
  <si>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</si>
  <si>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</si>
  <si>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</si>
  <si>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</si>
  <si>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</si>
  <si>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</si>
  <si>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</si>
  <si>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</si>
  <si>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</si>
  <si>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</si>
  <si>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</si>
  <si>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</si>
  <si>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</si>
  <si>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</si>
  <si>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</si>
  <si>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</si>
  <si>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</si>
  <si>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</si>
  <si>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</si>
  <si>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</si>
  <si>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</si>
  <si>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</si>
  <si>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</si>
  <si>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</si>
  <si>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</si>
  <si>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</si>
  <si>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</si>
  <si>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</si>
  <si>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</si>
  <si>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</si>
  <si>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</si>
  <si>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</si>
  <si>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</si>
  <si>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</si>
  <si>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</si>
  <si>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</si>
  <si>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</si>
  <si>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</si>
  <si>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</si>
  <si>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</si>
  <si>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</si>
  <si>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</si>
  <si>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</si>
  <si>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</si>
  <si>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</si>
  <si>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</si>
  <si>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</si>
  <si>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</si>
  <si>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</si>
  <si>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</si>
  <si>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</si>
  <si>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</si>
  <si>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</si>
  <si>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</si>
  <si>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</si>
  <si>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</si>
  <si>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</si>
  <si>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</si>
  <si>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</si>
  <si>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</si>
  <si>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</si>
  <si>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</si>
  <si>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</si>
  <si>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</si>
  <si>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</si>
  <si>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</si>
  <si>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</si>
  <si>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</si>
  <si>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</si>
  <si>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</si>
  <si>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</si>
  <si>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</si>
  <si>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</si>
  <si>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</si>
  <si>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</si>
  <si>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</si>
  <si>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</si>
  <si>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</si>
  <si>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</si>
  <si>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</si>
  <si>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</si>
  <si>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</si>
  <si>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</si>
  <si>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</si>
  <si>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</si>
  <si>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</si>
  <si>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</si>
  <si>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</si>
  <si>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</si>
  <si>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</si>
  <si>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</si>
  <si>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</si>
  <si>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</si>
  <si>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</si>
  <si>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</si>
  <si>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</si>
  <si>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</si>
  <si>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</si>
  <si>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</si>
  <si>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</si>
  <si>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</si>
  <si>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</si>
  <si>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</si>
  <si>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</si>
  <si>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</si>
  <si>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</si>
  <si>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</si>
  <si>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</si>
  <si>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</si>
  <si>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</si>
  <si>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</si>
  <si>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</si>
  <si>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</si>
  <si>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</si>
  <si>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</si>
  <si>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</si>
  <si>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</si>
  <si>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</si>
  <si>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</si>
  <si>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</si>
  <si>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</si>
  <si>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</si>
  <si>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</si>
  <si>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</si>
  <si>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</si>
  <si>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</si>
  <si>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</si>
  <si>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</si>
  <si>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</si>
  <si>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</si>
  <si>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</si>
  <si>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</si>
  <si>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</si>
  <si>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</si>
  <si>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</si>
  <si>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</si>
  <si>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</si>
  <si>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</si>
  <si>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</si>
  <si>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</si>
  <si>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</si>
  <si>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</si>
  <si>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</si>
  <si>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</si>
  <si>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</si>
  <si>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</si>
  <si>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</si>
  <si>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</si>
  <si>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</si>
  <si>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</si>
  <si>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</si>
  <si>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</si>
  <si>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</si>
  <si>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</si>
  <si>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</si>
  <si>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</si>
  <si>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</si>
  <si>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</si>
  <si>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</si>
  <si>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</si>
  <si>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</si>
  <si>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</si>
  <si>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</si>
  <si>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</si>
  <si>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</si>
  <si>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</si>
  <si>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</si>
  <si>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</si>
  <si>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</si>
  <si>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</si>
  <si>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</si>
  <si>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</si>
  <si>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</si>
  <si>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</si>
  <si>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</si>
  <si>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</si>
  <si>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</si>
  <si>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</si>
  <si>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</si>
  <si>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</si>
  <si>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</si>
  <si>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</si>
  <si>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</si>
  <si>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</si>
  <si>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</si>
  <si>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</si>
  <si>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</si>
  <si>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</si>
  <si>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</si>
  <si>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</si>
  <si>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</si>
  <si>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</si>
  <si>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</si>
  <si>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</si>
  <si>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</si>
  <si>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</si>
  <si>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</si>
  <si>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</si>
  <si>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</si>
  <si>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</si>
  <si>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</si>
  <si>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</si>
  <si>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</si>
  <si>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</si>
  <si>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</si>
  <si>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</si>
  <si>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</si>
  <si>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</si>
  <si>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</si>
  <si>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</si>
  <si>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</si>
  <si>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</si>
  <si>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</si>
  <si>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</si>
  <si>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</si>
  <si>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</si>
  <si>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</si>
  <si>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</si>
  <si>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</si>
  <si>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</si>
  <si>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</si>
  <si>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</si>
  <si>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</si>
  <si>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</si>
  <si>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</si>
  <si>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</si>
  <si>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</si>
  <si>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</si>
  <si>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</si>
  <si>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</si>
  <si>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</si>
  <si>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</si>
  <si>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</si>
  <si>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</si>
  <si>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</si>
  <si>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</si>
  <si>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</si>
  <si>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</si>
  <si>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</si>
  <si>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</si>
  <si>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</si>
  <si>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</si>
  <si>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</si>
  <si>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</si>
  <si>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</si>
  <si>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</si>
  <si>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</si>
  <si>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</si>
  <si>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</si>
  <si>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</si>
  <si>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</si>
  <si>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</si>
  <si>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</si>
  <si>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</si>
  <si>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</si>
  <si>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</si>
  <si>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</si>
  <si>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</si>
  <si>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</si>
  <si>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</si>
  <si>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</si>
  <si>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</si>
  <si>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</si>
  <si>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</si>
  <si>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</si>
  <si>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</si>
  <si>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</si>
  <si>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</si>
  <si>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</si>
  <si>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</si>
  <si>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</si>
  <si>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</si>
  <si>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</si>
  <si>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</si>
  <si>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</si>
  <si>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</si>
  <si>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</si>
  <si>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</si>
  <si>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</si>
  <si>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</si>
  <si>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</si>
  <si>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</si>
  <si>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</si>
  <si>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</si>
  <si>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</si>
  <si>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</si>
  <si>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</si>
  <si>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</si>
  <si>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</si>
  <si>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</si>
  <si>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</si>
  <si>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</si>
  <si>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</si>
  <si>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</si>
  <si>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</si>
  <si>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</si>
  <si>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</si>
  <si>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</si>
  <si>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</si>
  <si>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</si>
  <si>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</si>
  <si>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</si>
  <si>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</si>
  <si>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</si>
  <si>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</si>
  <si>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</si>
  <si>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</si>
  <si>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</si>
  <si>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</si>
  <si>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</si>
  <si>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</si>
  <si>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</si>
  <si>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</si>
  <si>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</si>
  <si>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</si>
  <si>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</si>
  <si>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</si>
  <si>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</si>
  <si>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</si>
  <si>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</si>
  <si>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</si>
  <si>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</si>
  <si>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</si>
  <si>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</si>
  <si>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</si>
  <si>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</si>
  <si>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</si>
  <si>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</si>
  <si>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</si>
  <si>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</si>
  <si>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</si>
  <si>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</si>
  <si>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</si>
  <si>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</si>
  <si>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</si>
  <si>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</si>
  <si>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</si>
  <si>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</si>
  <si>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</si>
  <si>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</si>
  <si>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</si>
  <si>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</si>
  <si>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</si>
  <si>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</si>
  <si>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</si>
  <si>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</si>
  <si>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</si>
  <si>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</si>
  <si>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</si>
  <si>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</si>
  <si>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</si>
  <si>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</si>
  <si>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</si>
  <si>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</si>
  <si>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</si>
  <si>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</si>
  <si>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</si>
  <si>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</si>
  <si>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</si>
  <si>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</si>
  <si>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</si>
  <si>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</si>
  <si>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</si>
  <si>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</si>
  <si>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</si>
  <si>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</si>
  <si>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</si>
  <si>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</si>
  <si>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</si>
  <si>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</si>
  <si>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</si>
  <si>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</si>
  <si>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</si>
  <si>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</si>
  <si>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</si>
  <si>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</si>
  <si>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</si>
  <si>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</si>
  <si>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</si>
  <si>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</si>
  <si>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</si>
  <si>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</si>
  <si>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</si>
  <si>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</si>
  <si>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</si>
  <si>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</si>
  <si>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</si>
  <si>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</si>
  <si>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</si>
  <si>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</si>
  <si>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</si>
  <si>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</si>
  <si>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</si>
  <si>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</si>
  <si>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</si>
  <si>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</si>
  <si>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</si>
  <si>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</si>
  <si>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</si>
  <si>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</si>
  <si>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</si>
  <si>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</si>
  <si>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</si>
  <si>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</si>
  <si>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</si>
  <si>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</si>
  <si>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</si>
  <si>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</si>
  <si>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</si>
  <si>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</si>
  <si>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</si>
  <si>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</si>
  <si>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</si>
  <si>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</si>
  <si>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</si>
  <si>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</si>
  <si>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</si>
  <si>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</si>
  <si>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</si>
  <si>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</si>
  <si>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</si>
  <si>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</si>
  <si>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</si>
  <si>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</si>
  <si>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</si>
  <si>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</si>
  <si>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</si>
  <si>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</si>
  <si>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</si>
  <si>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</si>
  <si>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</si>
  <si>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</si>
  <si>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</si>
  <si>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</si>
  <si>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</si>
  <si>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</si>
  <si>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</si>
  <si>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</si>
  <si>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</si>
  <si>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</si>
  <si>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</si>
  <si>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</si>
  <si>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</si>
  <si>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</si>
  <si>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</si>
  <si>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</si>
  <si>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</si>
  <si>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</si>
  <si>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</si>
  <si>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</si>
  <si>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</si>
  <si>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</si>
  <si>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</si>
  <si>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</si>
  <si>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</si>
  <si>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</si>
  <si>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</si>
  <si>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</si>
  <si>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</si>
  <si>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</si>
  <si>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</si>
  <si>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</si>
  <si>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</si>
  <si>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</si>
  <si>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</si>
  <si>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</si>
  <si>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</si>
  <si>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</si>
  <si>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</si>
  <si>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</si>
  <si>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</si>
  <si>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</si>
  <si>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</si>
  <si>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</si>
  <si>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</si>
  <si>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</si>
  <si>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</si>
  <si>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</si>
  <si>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</si>
  <si>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</si>
  <si>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</si>
  <si>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</si>
  <si>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</si>
  <si>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</si>
  <si>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</si>
  <si>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</si>
  <si>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</si>
  <si>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</si>
  <si>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</si>
  <si>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</si>
  <si>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</si>
  <si>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</si>
  <si>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</si>
  <si>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</si>
  <si>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</si>
  <si>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</si>
  <si>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</si>
  <si>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</si>
  <si>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</si>
  <si>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</si>
  <si>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</si>
  <si>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</si>
  <si>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</si>
  <si>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</si>
  <si>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</si>
  <si>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</si>
  <si>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</si>
  <si>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</si>
  <si>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</si>
  <si>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</si>
  <si>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</si>
  <si>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</si>
  <si>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</si>
  <si>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</si>
  <si>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</si>
  <si>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</si>
  <si>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</si>
  <si>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</si>
  <si>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</si>
  <si>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</si>
  <si>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</si>
  <si>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</si>
  <si>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</si>
  <si>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</si>
  <si>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</si>
  <si>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</si>
  <si>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</si>
  <si>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</si>
  <si>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</si>
  <si>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</si>
  <si>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</si>
  <si>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</si>
  <si>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</si>
  <si>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</si>
  <si>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</si>
  <si>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</si>
  <si>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</si>
  <si>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</si>
  <si>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</si>
  <si>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</si>
  <si>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</si>
  <si>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</si>
  <si>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</si>
  <si>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</si>
  <si>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</si>
  <si>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</si>
  <si>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</si>
  <si>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</si>
  <si>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</si>
  <si>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</si>
  <si>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</si>
  <si>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</si>
  <si>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</si>
  <si>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</si>
  <si>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</si>
  <si>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</si>
  <si>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</si>
  <si>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</si>
  <si>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</si>
  <si>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</si>
  <si>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</si>
  <si>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</si>
  <si>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</si>
  <si>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</si>
  <si>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</si>
  <si>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</si>
  <si>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</si>
  <si>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</si>
  <si>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</si>
  <si>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</si>
  <si>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</si>
  <si>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</si>
  <si>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</si>
  <si>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</si>
  <si>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</si>
  <si>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</si>
  <si>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</si>
  <si>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</si>
  <si>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</si>
  <si>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</si>
  <si>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</si>
  <si>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</si>
  <si>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</si>
  <si>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</si>
  <si>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</si>
  <si>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</si>
  <si>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</si>
  <si>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</si>
  <si>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</si>
  <si>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</si>
  <si>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</si>
  <si>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</si>
  <si>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</si>
  <si>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</si>
  <si>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</si>
  <si>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</si>
  <si>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</si>
  <si>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</si>
  <si>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</si>
  <si>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</si>
  <si>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</si>
  <si>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</si>
  <si>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</si>
  <si>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</si>
  <si>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</si>
  <si>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</si>
  <si>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</si>
  <si>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</si>
  <si>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</si>
  <si>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</si>
  <si>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</si>
  <si>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</si>
  <si>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</si>
  <si>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</si>
  <si>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</si>
  <si>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</si>
  <si>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</si>
  <si>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</si>
  <si>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</si>
  <si>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</si>
  <si>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</si>
  <si>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</si>
  <si>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</si>
  <si>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</si>
  <si>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</si>
  <si>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</si>
  <si>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</si>
  <si>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</si>
  <si>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</si>
  <si>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</si>
  <si>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</si>
  <si>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</si>
  <si>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</si>
  <si>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</si>
  <si>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</si>
  <si>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</si>
  <si>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</si>
  <si>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</si>
  <si>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</si>
  <si>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</si>
  <si>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</si>
  <si>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</si>
  <si>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</si>
  <si>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</si>
  <si>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</si>
  <si>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</si>
  <si>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</si>
  <si>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</si>
  <si>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</si>
  <si>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</si>
  <si>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</si>
  <si>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</si>
  <si>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</si>
  <si>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</si>
  <si>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</si>
  <si>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</si>
  <si>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</si>
  <si>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</si>
  <si>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</si>
  <si>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</si>
  <si>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</si>
  <si>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</si>
  <si>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</si>
  <si>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</si>
  <si>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</si>
  <si>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</si>
  <si>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</si>
  <si>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</si>
  <si>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</si>
  <si>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</si>
  <si>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</si>
  <si>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</si>
  <si>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</si>
  <si>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</si>
  <si>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</si>
  <si>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</si>
  <si>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</si>
  <si>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</si>
  <si>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</si>
  <si>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</si>
  <si>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</si>
  <si>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</si>
  <si>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</si>
  <si>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</si>
  <si>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</si>
  <si>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</si>
  <si>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</si>
  <si>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</si>
  <si>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</si>
  <si>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</si>
  <si>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</si>
  <si>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</si>
  <si>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</si>
  <si>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</si>
  <si>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</si>
  <si>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</si>
  <si>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</si>
  <si>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</si>
  <si>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</si>
  <si>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</si>
  <si>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</si>
  <si>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</si>
  <si>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</si>
  <si>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</si>
  <si>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</si>
  <si>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</si>
  <si>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</si>
  <si>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</si>
  <si>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</si>
  <si>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</si>
  <si>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</si>
  <si>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</si>
  <si>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</si>
  <si>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</si>
  <si>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</si>
  <si>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</si>
  <si>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</si>
  <si>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</si>
  <si>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</si>
  <si>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</si>
  <si>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</si>
  <si>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</si>
  <si>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</si>
  <si>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</si>
  <si>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</si>
  <si>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</si>
  <si>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</si>
  <si>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</si>
  <si>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</si>
  <si>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</si>
  <si>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</si>
  <si>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</si>
  <si>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</si>
  <si>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</si>
  <si>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</si>
  <si>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</si>
  <si>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</si>
  <si>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</si>
  <si>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</si>
  <si>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</si>
  <si>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</si>
  <si>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</si>
  <si>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</si>
  <si>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</si>
  <si>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</si>
  <si>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</si>
  <si>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</si>
  <si>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</si>
  <si>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</si>
  <si>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</si>
  <si>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</si>
  <si>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</si>
  <si>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</si>
  <si>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</si>
  <si>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</si>
  <si>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</si>
  <si>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</si>
  <si>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</si>
  <si>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</si>
  <si>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</si>
  <si>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</si>
  <si>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</si>
  <si>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</si>
  <si>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</si>
  <si>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</si>
  <si>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</si>
  <si>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</si>
  <si>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</si>
  <si>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</si>
  <si>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</si>
  <si>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</si>
  <si>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</si>
  <si>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</si>
  <si>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</si>
  <si>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</si>
  <si>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</si>
  <si>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</si>
  <si>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</si>
  <si>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</si>
  <si>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</si>
  <si>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</si>
  <si>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</si>
  <si>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</si>
  <si>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</si>
  <si>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</si>
  <si>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</si>
  <si>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</si>
  <si>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</si>
  <si>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</si>
  <si>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</si>
  <si>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</si>
  <si>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</si>
  <si>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</si>
  <si>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</si>
  <si>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</si>
  <si>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</si>
  <si>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</si>
  <si>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</si>
  <si>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</si>
  <si>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</si>
  <si>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</si>
  <si>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</si>
  <si>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</si>
  <si>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</si>
  <si>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</si>
  <si>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</si>
  <si>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</si>
  <si>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</si>
  <si>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</si>
  <si>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</si>
  <si>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</si>
  <si>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</si>
  <si>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</si>
  <si>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</si>
  <si>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</si>
  <si>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</si>
  <si>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</si>
  <si>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</si>
  <si>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</si>
  <si>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</si>
  <si>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</si>
  <si>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</si>
  <si>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</si>
  <si>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</si>
  <si>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</si>
  <si>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</si>
  <si>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</si>
  <si>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</si>
  <si>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</si>
  <si>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</si>
  <si>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</si>
  <si>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</si>
  <si>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</si>
  <si>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</si>
  <si>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</si>
  <si>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</si>
  <si>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</si>
  <si>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</si>
  <si>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</si>
  <si>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</si>
  <si>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</si>
  <si>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</si>
  <si>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</si>
  <si>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</si>
  <si>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</si>
  <si>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</si>
  <si>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</si>
  <si>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</si>
  <si>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</si>
  <si>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</si>
  <si>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</si>
  <si>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</si>
  <si>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</si>
  <si>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</si>
  <si>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</si>
  <si>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</si>
  <si>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</si>
  <si>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</si>
  <si>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</si>
  <si>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</si>
  <si>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</si>
  <si>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</si>
  <si>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</si>
  <si>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</si>
  <si>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</si>
  <si>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</si>
  <si>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</si>
  <si>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</si>
  <si>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</si>
  <si>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</si>
  <si>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</si>
  <si>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</si>
  <si>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</si>
  <si>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</si>
  <si>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</si>
  <si>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</si>
  <si>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</si>
  <si>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</si>
  <si>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</si>
  <si>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</si>
  <si>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</si>
  <si>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</si>
  <si>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</si>
  <si>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</si>
  <si>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</si>
  <si>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</si>
  <si>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</si>
  <si>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</si>
  <si>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</si>
  <si>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</si>
  <si>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</si>
  <si>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</si>
  <si>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</si>
  <si>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</si>
  <si>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</si>
  <si>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</si>
  <si>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</si>
  <si>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</si>
  <si>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</si>
  <si>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</si>
  <si>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</si>
  <si>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</si>
  <si>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</si>
  <si>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</si>
  <si>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</si>
  <si>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</si>
  <si>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</si>
  <si>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</si>
  <si>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</si>
  <si>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</si>
  <si>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</si>
  <si>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</si>
  <si>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</si>
  <si>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</si>
  <si>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</si>
  <si>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</si>
  <si>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</si>
  <si>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</si>
  <si>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</si>
  <si>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</si>
  <si>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</si>
  <si>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</si>
  <si>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</si>
  <si>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</si>
  <si>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</si>
  <si>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</si>
  <si>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</si>
  <si>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</si>
  <si>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</si>
  <si>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</si>
  <si>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</si>
  <si>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</si>
  <si>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</si>
  <si>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</si>
  <si>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</si>
  <si>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</si>
  <si>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</si>
  <si>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</si>
  <si>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</si>
  <si>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</si>
  <si>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</si>
  <si>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</si>
  <si>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</si>
  <si>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</si>
  <si>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</si>
  <si>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</si>
  <si>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</si>
  <si>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</si>
  <si>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</si>
  <si>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</si>
  <si>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</si>
  <si>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</si>
  <si>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</si>
  <si>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</si>
  <si>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</si>
  <si>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</si>
  <si>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</si>
  <si>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</si>
  <si>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</si>
  <si>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</si>
  <si>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</si>
  <si>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</si>
  <si>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</si>
  <si>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</si>
  <si>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</si>
  <si>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</si>
  <si>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</si>
  <si>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</si>
  <si>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</si>
  <si>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</si>
  <si>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</si>
  <si>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</si>
  <si>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</si>
  <si>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</si>
  <si>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</si>
  <si>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</si>
  <si>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</si>
  <si>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</si>
  <si>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</si>
  <si>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</si>
  <si>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</si>
  <si>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</si>
  <si>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</si>
  <si>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</si>
  <si>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</si>
  <si>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</si>
  <si>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</si>
  <si>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</si>
  <si>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</si>
  <si>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</si>
  <si>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</si>
  <si>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</si>
  <si>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</si>
  <si>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</si>
  <si>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</si>
  <si>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</si>
  <si>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</si>
  <si>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</si>
  <si>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</si>
  <si>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</si>
  <si>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</si>
  <si>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</si>
  <si>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</si>
  <si>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</si>
  <si>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</si>
  <si>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</si>
  <si>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</si>
  <si>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</si>
  <si>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</si>
  <si>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</si>
  <si>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</si>
  <si>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</si>
  <si>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</si>
  <si>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</si>
  <si>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</si>
  <si>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</si>
  <si>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</si>
  <si>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</si>
  <si>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</si>
  <si>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</si>
  <si>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</si>
  <si>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</si>
  <si>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</si>
  <si>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</si>
  <si>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</si>
  <si>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</si>
  <si>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</si>
  <si>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</si>
  <si>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</si>
  <si>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</si>
  <si>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</si>
  <si>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</si>
  <si>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</si>
  <si>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</si>
  <si>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</si>
  <si>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</si>
  <si>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</si>
  <si>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</si>
  <si>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</si>
  <si>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</si>
  <si>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</si>
  <si>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</si>
  <si>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</si>
  <si>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</si>
  <si>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</si>
  <si>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</si>
  <si>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</si>
  <si>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</si>
  <si>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</si>
  <si>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</si>
  <si>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</si>
  <si>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</si>
  <si>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</si>
  <si>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</si>
  <si>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</si>
  <si>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</si>
  <si>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</si>
  <si>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</si>
  <si>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</si>
  <si>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</si>
  <si>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</si>
  <si>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</si>
  <si>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</si>
  <si>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</si>
  <si>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</si>
  <si>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</si>
  <si>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</si>
  <si>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</si>
  <si>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</si>
  <si>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</si>
  <si>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</si>
  <si>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</si>
  <si>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</si>
  <si>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</si>
  <si>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</si>
  <si>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</si>
  <si>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</si>
  <si>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</si>
  <si>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</si>
  <si>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</si>
  <si>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</si>
  <si>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</si>
  <si>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</si>
  <si>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</si>
  <si>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</si>
  <si>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</si>
  <si>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</si>
  <si>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</si>
  <si>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</si>
  <si>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</si>
  <si>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</si>
  <si>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</si>
  <si>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</si>
  <si>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</si>
  <si>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</si>
  <si>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</si>
  <si>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</si>
  <si>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</si>
  <si>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</si>
  <si>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</si>
  <si>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</si>
  <si>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</si>
  <si>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</si>
  <si>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</si>
  <si>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</si>
  <si>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</si>
  <si>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</si>
  <si>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</si>
  <si>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</si>
  <si>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</si>
  <si>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</si>
  <si>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</si>
  <si>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</si>
  <si>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</si>
  <si>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</si>
  <si>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</si>
  <si>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</si>
  <si>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</si>
  <si>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</si>
  <si>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</si>
  <si>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</si>
  <si>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</si>
  <si>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</si>
  <si>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</si>
  <si>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</si>
  <si>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</si>
  <si>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</si>
  <si>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</si>
  <si>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</si>
  <si>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</si>
  <si>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</si>
  <si>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</si>
  <si>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</si>
  <si>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</si>
  <si>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</si>
  <si>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</si>
  <si>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</si>
  <si>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</si>
  <si>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</si>
  <si>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</si>
  <si>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</si>
  <si>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</si>
  <si>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</si>
  <si>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</si>
  <si>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</si>
  <si>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</si>
  <si>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</si>
  <si>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</si>
  <si>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</si>
  <si>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</si>
  <si>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</si>
  <si>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</si>
  <si>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</si>
  <si>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</si>
  <si>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</si>
  <si>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</si>
  <si>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</si>
  <si>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</si>
  <si>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</si>
  <si>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</si>
  <si>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</si>
  <si>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</si>
  <si>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</si>
  <si>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</si>
  <si>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</si>
  <si>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</si>
  <si>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</si>
  <si>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</si>
  <si>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</si>
  <si>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</si>
  <si>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</si>
  <si>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</si>
  <si>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</si>
  <si>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</si>
  <si>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</si>
  <si>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</si>
  <si>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</si>
  <si>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</si>
  <si>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</si>
  <si>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</si>
  <si>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</si>
  <si>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</si>
  <si>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</si>
  <si>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</si>
  <si>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</si>
  <si>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</si>
  <si>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</si>
  <si>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</si>
  <si>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</si>
  <si>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</si>
  <si>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</si>
  <si>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</si>
  <si>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</si>
  <si>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</si>
  <si>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</si>
  <si>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</si>
  <si>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</si>
  <si>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</si>
  <si>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</si>
  <si>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</si>
  <si>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</si>
  <si>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</si>
  <si>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</si>
  <si>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</si>
  <si>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</si>
  <si>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</si>
  <si>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</si>
  <si>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</si>
  <si>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</si>
  <si>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</si>
  <si>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</si>
  <si>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</si>
  <si>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</si>
  <si>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</si>
  <si>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</si>
  <si>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</si>
  <si>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</si>
  <si>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</si>
  <si>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</si>
  <si>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</si>
  <si>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</si>
  <si>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</si>
  <si>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</si>
  <si>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</si>
  <si>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</si>
  <si>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</si>
  <si>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</si>
  <si>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</si>
  <si>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</si>
  <si>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</si>
  <si>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</si>
  <si>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</si>
  <si>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</si>
  <si>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</si>
  <si>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</si>
  <si>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</si>
  <si>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</si>
  <si>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</si>
  <si>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</si>
  <si>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</si>
  <si>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</si>
  <si>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</si>
  <si>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</si>
  <si>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</si>
  <si>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</si>
  <si>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</si>
  <si>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</si>
  <si>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</si>
  <si>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</si>
  <si>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</si>
  <si>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</si>
  <si>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</si>
  <si>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</si>
  <si>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</si>
  <si>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</si>
  <si>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</si>
  <si>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</si>
  <si>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</si>
  <si>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</si>
  <si>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</si>
  <si>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</si>
  <si>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</si>
  <si>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</si>
  <si>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</si>
  <si>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</si>
  <si>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</si>
  <si>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</si>
  <si>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</si>
  <si>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</si>
  <si>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</si>
  <si>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</si>
  <si>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</si>
  <si>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</si>
  <si>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</si>
  <si>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</si>
  <si>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</si>
  <si>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</si>
  <si>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</si>
  <si>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</si>
  <si>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</si>
  <si>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</si>
  <si>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</si>
  <si>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</si>
  <si>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</si>
  <si>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</si>
  <si>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</si>
  <si>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</si>
  <si>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</si>
  <si>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</si>
  <si>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</si>
  <si>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</si>
  <si>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</si>
  <si>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</si>
  <si>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</si>
  <si>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</si>
  <si>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</si>
  <si>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</si>
  <si>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</si>
  <si>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</si>
  <si>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</si>
  <si>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</si>
  <si>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</si>
  <si>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</si>
  <si>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</si>
  <si>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</si>
  <si>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</si>
  <si>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</si>
  <si>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</si>
  <si>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</si>
  <si>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</si>
  <si>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</si>
  <si>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</si>
  <si>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</si>
  <si>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</si>
  <si>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</si>
  <si>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</si>
  <si>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</si>
  <si>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</si>
  <si>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</si>
  <si>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</si>
  <si>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</si>
  <si>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</si>
  <si>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</si>
  <si>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</si>
  <si>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</si>
  <si>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</si>
  <si>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</si>
  <si>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</si>
  <si>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</si>
  <si>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</si>
  <si>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</si>
  <si>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</si>
  <si>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</si>
  <si>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</si>
  <si>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</si>
  <si>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</si>
  <si>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</si>
  <si>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</si>
  <si>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</si>
  <si>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</si>
  <si>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</si>
  <si>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</si>
  <si>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</si>
  <si>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</si>
  <si>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</si>
  <si>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</si>
  <si>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</si>
  <si>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</si>
  <si>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</si>
  <si>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</si>
  <si>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</si>
  <si>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</si>
  <si>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</si>
  <si>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</si>
  <si>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</si>
  <si>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</si>
  <si>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</si>
  <si>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</si>
  <si>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</si>
  <si>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</si>
  <si>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</si>
  <si>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</si>
  <si>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</si>
  <si>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</si>
  <si>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</si>
  <si>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</si>
  <si>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</si>
  <si>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</si>
  <si>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</si>
  <si>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</si>
  <si>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</si>
  <si>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</si>
  <si>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</si>
  <si>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</si>
  <si>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</si>
  <si>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</si>
  <si>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</si>
  <si>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</si>
  <si>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</si>
  <si>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</si>
  <si>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</si>
  <si>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</si>
  <si>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</si>
  <si>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</si>
  <si>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</si>
  <si>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</si>
  <si>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</si>
  <si>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</si>
  <si>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</si>
  <si>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</si>
  <si>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</si>
  <si>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</si>
  <si>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</si>
  <si>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</si>
  <si>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</si>
  <si>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</si>
  <si>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</si>
  <si>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</si>
  <si>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</si>
  <si>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</si>
  <si>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</si>
  <si>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</si>
  <si>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</si>
  <si>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</si>
  <si>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</si>
  <si>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</si>
  <si>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</si>
  <si>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</si>
  <si>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</si>
  <si>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</si>
  <si>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</si>
  <si>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</si>
  <si>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</si>
  <si>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</si>
  <si>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</si>
  <si>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</si>
  <si>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</si>
  <si>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</si>
  <si>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</si>
  <si>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</si>
  <si>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</si>
  <si>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</si>
  <si>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</si>
  <si>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</si>
  <si>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</si>
  <si>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</si>
  <si>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</si>
  <si>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</si>
  <si>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</si>
  <si>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</si>
  <si>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</si>
  <si>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</si>
  <si>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</si>
  <si>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</si>
  <si>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</si>
  <si>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</si>
  <si>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</si>
  <si>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</si>
  <si>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</si>
  <si>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</si>
  <si>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</si>
  <si>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</si>
  <si>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</si>
  <si>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</si>
  <si>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</si>
  <si>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</si>
  <si>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</si>
  <si>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</si>
  <si>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</si>
  <si>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</si>
  <si>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</si>
  <si>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</si>
  <si>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</si>
  <si>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</si>
  <si>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</si>
  <si>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</si>
  <si>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</si>
  <si>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</si>
  <si>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</si>
  <si>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</si>
  <si>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</si>
  <si>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</si>
  <si>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</si>
  <si>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</si>
  <si>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</si>
  <si>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</si>
  <si>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</si>
  <si>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</si>
  <si>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</si>
  <si>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</si>
  <si>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</si>
  <si>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</si>
  <si>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</si>
  <si>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</si>
  <si>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</si>
  <si>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</si>
  <si>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</si>
  <si>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</si>
  <si>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</si>
  <si>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</si>
  <si>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</si>
  <si>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</si>
  <si>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</si>
  <si>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</si>
  <si>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</si>
  <si>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</si>
  <si>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</si>
  <si>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</si>
  <si>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</si>
  <si>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</si>
  <si>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</si>
  <si>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</si>
  <si>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</si>
  <si>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</si>
  <si>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</si>
  <si>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</si>
  <si>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</si>
  <si>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</si>
  <si>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</si>
  <si>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</si>
  <si>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</si>
  <si>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</si>
  <si>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</si>
  <si>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</si>
  <si>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</si>
  <si>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</si>
  <si>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</si>
  <si>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</si>
  <si>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</si>
  <si>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</si>
  <si>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</si>
  <si>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</si>
  <si>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</si>
  <si>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</si>
  <si>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</si>
  <si>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</si>
  <si>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</si>
  <si>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</si>
  <si>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</si>
  <si>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</si>
  <si>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</si>
  <si>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</si>
  <si>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</si>
  <si>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</si>
  <si>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</si>
  <si>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</si>
  <si>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</si>
  <si>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</si>
  <si>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</si>
  <si>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</si>
  <si>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</si>
  <si>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</si>
  <si>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</si>
  <si>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</si>
  <si>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</si>
  <si>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</si>
  <si>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</si>
  <si>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</si>
  <si>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</si>
  <si>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</si>
  <si>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</si>
  <si>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</si>
  <si>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</si>
  <si>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</si>
  <si>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</si>
  <si>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</si>
  <si>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</si>
  <si>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</si>
  <si>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</si>
  <si>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</si>
  <si>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</si>
  <si>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</si>
  <si>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</si>
  <si>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</si>
  <si>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</si>
  <si>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</si>
  <si>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</si>
  <si>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</si>
  <si>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</si>
  <si>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</si>
  <si>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</si>
  <si>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</si>
  <si>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</si>
  <si>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</si>
  <si>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</si>
  <si>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</si>
  <si>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</si>
  <si>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</si>
  <si>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</si>
  <si>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</si>
  <si>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</si>
  <si>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</si>
  <si>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</si>
  <si>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</si>
  <si>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</si>
  <si>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</si>
  <si>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</si>
  <si>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</si>
  <si>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</si>
  <si>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</si>
  <si>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</si>
  <si>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</si>
  <si>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</si>
  <si>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</si>
  <si>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</si>
  <si>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</si>
  <si>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</si>
  <si>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</si>
  <si>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</si>
  <si>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</si>
  <si>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</si>
  <si>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</si>
  <si>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</si>
  <si>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</si>
  <si>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</si>
  <si>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</si>
  <si>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</si>
  <si>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</si>
  <si>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</si>
  <si>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</si>
  <si>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</si>
  <si>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</si>
  <si>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</si>
  <si>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</si>
  <si>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</si>
  <si>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</si>
  <si>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</si>
  <si>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</si>
  <si>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</si>
  <si>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</si>
  <si>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</si>
  <si>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</si>
  <si>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</si>
  <si>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</si>
  <si>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</si>
  <si>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</si>
  <si>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</si>
  <si>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</si>
  <si>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</si>
  <si>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</si>
  <si>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</si>
  <si>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</si>
  <si>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</si>
  <si>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</si>
  <si>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</si>
  <si>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</si>
  <si>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</si>
  <si>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</si>
  <si>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</si>
  <si>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</si>
  <si>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</si>
  <si>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</si>
  <si>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</si>
  <si>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</si>
  <si>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</si>
  <si>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</si>
  <si>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</si>
  <si>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</si>
  <si>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</si>
  <si>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</si>
  <si>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</si>
  <si>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</si>
  <si>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</si>
  <si>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</si>
  <si>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</si>
  <si>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</si>
  <si>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</si>
  <si>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</si>
  <si>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</si>
  <si>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</si>
  <si>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</si>
  <si>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</si>
  <si>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</si>
  <si>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</si>
  <si>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</si>
  <si>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</si>
  <si>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</si>
  <si>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</si>
  <si>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</si>
  <si>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</si>
  <si>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</si>
  <si>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</si>
  <si>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</si>
  <si>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</si>
  <si>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</si>
  <si>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</si>
  <si>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</si>
  <si>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</si>
  <si>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</si>
  <si>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</si>
  <si>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</si>
  <si>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</si>
  <si>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</si>
  <si>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</si>
  <si>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</si>
  <si>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</si>
  <si>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</si>
  <si>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</si>
  <si>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</si>
  <si>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</si>
  <si>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</si>
  <si>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</si>
  <si>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</si>
  <si>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</si>
  <si>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</si>
  <si>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</si>
  <si>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</si>
  <si>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</si>
  <si>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</si>
  <si>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</si>
  <si>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</si>
  <si>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</si>
  <si>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</si>
  <si>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</si>
  <si>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</si>
  <si>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</si>
  <si>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</si>
  <si>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</si>
  <si>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</si>
  <si>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</si>
  <si>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</si>
  <si>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</si>
  <si>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</si>
  <si>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</si>
  <si>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</si>
  <si>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</si>
  <si>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</si>
  <si>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</si>
  <si>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</si>
  <si>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</si>
  <si>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</si>
  <si>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</si>
  <si>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</si>
  <si>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</si>
  <si>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</si>
  <si>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</si>
  <si>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</si>
  <si>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</si>
  <si>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</si>
  <si>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</si>
  <si>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</si>
  <si>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</si>
  <si>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</si>
  <si>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</si>
  <si>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</si>
  <si>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</si>
  <si>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</si>
  <si>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</si>
  <si>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</si>
  <si>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</si>
  <si>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</si>
  <si>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</si>
  <si>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</si>
  <si>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</si>
  <si>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</si>
  <si>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</si>
  <si>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</si>
  <si>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</si>
  <si>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</si>
  <si>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</si>
  <si>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</si>
  <si>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</si>
  <si>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</si>
  <si>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</si>
  <si>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</si>
  <si>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</si>
  <si>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</si>
  <si>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</si>
  <si>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</si>
  <si>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</si>
  <si>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</si>
  <si>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</si>
  <si>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</si>
  <si>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</si>
  <si>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</si>
  <si>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</si>
  <si>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</si>
  <si>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</si>
  <si>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</si>
  <si>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</si>
  <si>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</si>
  <si>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</si>
  <si>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</si>
  <si>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</si>
  <si>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</si>
  <si>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</si>
  <si>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</si>
  <si>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</si>
  <si>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</si>
  <si>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</si>
  <si>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</si>
  <si>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</si>
  <si>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</si>
  <si>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</si>
  <si>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</si>
  <si>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</si>
  <si>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</si>
  <si>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</si>
  <si>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</si>
  <si>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</si>
  <si>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</si>
  <si>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</si>
  <si>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</si>
  <si>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</si>
  <si>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</si>
  <si>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</si>
  <si>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</si>
  <si>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</si>
  <si>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</si>
  <si>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</si>
  <si>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</si>
  <si>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</si>
  <si>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</si>
  <si>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</si>
  <si>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</si>
  <si>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</si>
  <si>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</si>
  <si>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</si>
  <si>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</si>
  <si>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</si>
  <si>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</si>
  <si>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</si>
  <si>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</si>
  <si>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</si>
  <si>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</si>
  <si>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</si>
  <si>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</si>
  <si>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</si>
  <si>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</si>
  <si>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</si>
  <si>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</si>
  <si>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</si>
  <si>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</si>
  <si>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</si>
  <si>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</si>
  <si>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</si>
  <si>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</si>
  <si>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</si>
  <si>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</si>
  <si>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</si>
  <si>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</si>
  <si>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</si>
  <si>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</si>
  <si>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</si>
  <si>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</si>
  <si>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</si>
  <si>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</si>
  <si>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</si>
  <si>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</si>
  <si>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</si>
  <si>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</si>
  <si>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</si>
  <si>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</si>
  <si>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</si>
  <si>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</si>
  <si>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</si>
  <si>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</si>
  <si>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</si>
  <si>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</si>
  <si>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</si>
  <si>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</si>
  <si>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</si>
  <si>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</si>
  <si>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</si>
  <si>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</si>
  <si>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</si>
  <si>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</si>
  <si>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</si>
  <si>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</si>
  <si>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</si>
  <si>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</si>
  <si>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</si>
  <si>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</si>
  <si>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</si>
  <si>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</si>
  <si>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</si>
  <si>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</si>
  <si>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</si>
  <si>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</si>
  <si>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</si>
  <si>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</si>
  <si>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</si>
  <si>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</si>
  <si>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</si>
  <si>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</si>
  <si>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</si>
  <si>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</si>
  <si>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</si>
  <si>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</si>
  <si>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</si>
  <si>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</si>
  <si>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</si>
  <si>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</si>
  <si>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</si>
  <si>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</si>
  <si>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</si>
  <si>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</si>
  <si>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</si>
  <si>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</si>
  <si>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</si>
  <si>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</si>
  <si>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</si>
  <si>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</si>
  <si>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</si>
  <si>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</si>
  <si>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</si>
  <si>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</si>
  <si>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</si>
  <si>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</si>
  <si>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</si>
  <si>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</si>
  <si>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</si>
  <si>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</si>
  <si>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</si>
  <si>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</si>
  <si>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</si>
  <si>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</si>
  <si>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</si>
  <si>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</si>
  <si>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</si>
  <si>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</si>
  <si>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</si>
  <si>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</si>
  <si>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</si>
  <si>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</si>
  <si>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</si>
  <si>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</si>
  <si>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</si>
  <si>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</si>
  <si>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</si>
  <si>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</si>
  <si>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</si>
  <si>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</si>
  <si>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</si>
  <si>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</si>
  <si>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</si>
  <si>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</si>
  <si>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</si>
  <si>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</si>
  <si>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</si>
  <si>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</si>
  <si>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</si>
  <si>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</si>
  <si>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</si>
  <si>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</si>
  <si>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</si>
  <si>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</si>
  <si>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</si>
  <si>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</si>
  <si>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</si>
  <si>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</si>
  <si>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</si>
  <si>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</si>
  <si>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</si>
  <si>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</si>
  <si>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</si>
  <si>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</si>
  <si>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</si>
  <si>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</si>
  <si>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</si>
  <si>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</si>
  <si>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</si>
  <si>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</si>
  <si>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</si>
  <si>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</si>
  <si>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</si>
  <si>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</si>
  <si>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</si>
  <si>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</si>
  <si>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</si>
  <si>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</si>
  <si>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</si>
  <si>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</si>
  <si>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</si>
  <si>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</si>
  <si>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</si>
  <si>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</si>
  <si>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</si>
  <si>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</si>
  <si>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</si>
  <si>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</si>
  <si>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</si>
  <si>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</si>
  <si>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</si>
  <si>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</si>
  <si>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</si>
  <si>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</si>
  <si>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</si>
  <si>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</si>
  <si>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</si>
  <si>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</si>
  <si>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</si>
  <si>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</si>
  <si>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</si>
  <si>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</si>
  <si>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</si>
  <si>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</si>
  <si>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</si>
  <si>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</si>
  <si>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</si>
  <si>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</si>
  <si>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</si>
  <si>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</si>
  <si>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</si>
  <si>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</si>
  <si>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</si>
  <si>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</si>
  <si>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</si>
  <si>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</si>
  <si>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</si>
  <si>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</si>
  <si>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</si>
  <si>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</si>
  <si>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</si>
  <si>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</si>
  <si>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</si>
  <si>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</si>
  <si>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</si>
  <si>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</si>
  <si>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</si>
  <si>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</si>
  <si>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</si>
  <si>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</si>
  <si>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</si>
  <si>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</si>
  <si>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</si>
  <si>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</si>
  <si>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</si>
  <si>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</si>
  <si>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</si>
  <si>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</si>
  <si>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</si>
  <si>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</si>
  <si>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</si>
  <si>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</si>
  <si>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</si>
  <si>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</si>
  <si>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</si>
  <si>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</si>
  <si>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</si>
  <si>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</si>
  <si>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</si>
  <si>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</si>
  <si>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</si>
  <si>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</si>
  <si>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</si>
  <si>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</si>
  <si>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</si>
  <si>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</si>
  <si>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</si>
  <si>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</si>
  <si>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</si>
  <si>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</si>
  <si>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</si>
  <si>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</si>
  <si>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</si>
  <si>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</si>
  <si>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</si>
  <si>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</si>
  <si>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</si>
  <si>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</si>
  <si>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</si>
  <si>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</si>
  <si>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</si>
  <si>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</si>
  <si>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</si>
  <si>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</si>
  <si>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</si>
  <si>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</si>
  <si>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</si>
  <si>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</si>
  <si>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</si>
  <si>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</si>
  <si>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</si>
  <si>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</si>
  <si>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</si>
  <si>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</si>
  <si>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</si>
  <si>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</si>
  <si>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</si>
  <si>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</si>
  <si>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</si>
  <si>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</si>
  <si>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</si>
  <si>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</si>
  <si>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</si>
  <si>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</si>
  <si>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</si>
  <si>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</si>
  <si>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</si>
  <si>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</si>
  <si>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</si>
  <si>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</si>
  <si>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</si>
  <si>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</si>
  <si>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</si>
  <si>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</si>
  <si>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</si>
  <si>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</si>
  <si>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</si>
  <si>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</si>
  <si>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</si>
  <si>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</si>
  <si>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</si>
  <si>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</si>
  <si>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</si>
  <si>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</si>
  <si>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</si>
  <si>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</si>
  <si>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</si>
  <si>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</si>
  <si>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</si>
  <si>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</si>
  <si>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</si>
  <si>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</si>
  <si>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</si>
  <si>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</si>
  <si>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</si>
  <si>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</si>
  <si>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</si>
  <si>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</si>
  <si>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</si>
  <si>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</si>
  <si>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</si>
  <si>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</si>
  <si>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</si>
  <si>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</si>
  <si>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</si>
  <si>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</si>
  <si>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</si>
  <si>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</si>
  <si>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</si>
  <si>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</si>
  <si>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</si>
  <si>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</si>
  <si>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</si>
  <si>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</si>
  <si>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</si>
  <si>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</si>
  <si>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</si>
  <si>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</si>
  <si>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</si>
  <si>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</si>
  <si>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</si>
  <si>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</si>
  <si>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</si>
  <si>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</si>
  <si>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</si>
  <si>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</si>
  <si>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</si>
  <si>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</si>
  <si>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</si>
  <si>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</si>
  <si>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</si>
  <si>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</si>
  <si>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</si>
  <si>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</si>
  <si>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</si>
  <si>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</si>
  <si>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</si>
  <si>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</si>
  <si>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</si>
  <si>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</si>
  <si>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</si>
  <si>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</si>
  <si>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</si>
  <si>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</si>
  <si>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</si>
  <si>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</si>
  <si>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</si>
  <si>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</si>
  <si>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</si>
  <si>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</si>
  <si>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</si>
  <si>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</si>
  <si>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</si>
  <si>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</si>
  <si>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</si>
  <si>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</si>
  <si>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</si>
  <si>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</si>
  <si>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</si>
  <si>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</si>
  <si>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</si>
  <si>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</si>
  <si>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</si>
  <si>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</si>
  <si>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</si>
  <si>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</si>
  <si>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</si>
  <si>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</si>
  <si>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</si>
  <si>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</si>
  <si>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</si>
  <si>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</si>
  <si>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</si>
  <si>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</si>
  <si>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</si>
  <si>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</si>
  <si>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</si>
  <si>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</si>
  <si>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</si>
  <si>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</si>
  <si>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</si>
  <si>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</si>
  <si>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</si>
  <si>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</si>
  <si>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</si>
  <si>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</si>
  <si>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</si>
  <si>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</si>
  <si>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</si>
  <si>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</si>
  <si>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</si>
  <si>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</si>
  <si>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</si>
  <si>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</si>
  <si>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</si>
  <si>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</si>
  <si>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</si>
  <si>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</si>
  <si>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</si>
  <si>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</si>
  <si>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</si>
  <si>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</si>
  <si>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</si>
  <si>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</si>
  <si>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</si>
  <si>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</si>
  <si>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</si>
  <si>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</si>
  <si>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</si>
  <si>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</si>
  <si>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</si>
  <si>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</si>
  <si>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</si>
  <si>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</si>
  <si>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</si>
  <si>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</si>
  <si>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</si>
  <si>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</si>
  <si>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</si>
  <si>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</si>
  <si>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</si>
  <si>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</si>
  <si>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</si>
  <si>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</si>
  <si>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</si>
  <si>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</si>
  <si>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</si>
  <si>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</si>
  <si>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</si>
  <si>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</si>
  <si>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</si>
  <si>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</si>
  <si>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</si>
  <si>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</si>
  <si>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</si>
  <si>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</si>
  <si>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</si>
  <si>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</si>
  <si>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</si>
  <si>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</si>
  <si>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</si>
  <si>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</si>
  <si>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</si>
  <si>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</si>
  <si>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</si>
  <si>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</si>
  <si>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</si>
  <si>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</si>
  <si>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</si>
  <si>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</si>
  <si>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</si>
  <si>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</si>
  <si>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</si>
  <si>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</si>
  <si>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</si>
  <si>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</si>
  <si>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</si>
  <si>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</si>
  <si>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</si>
  <si>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</si>
  <si>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</si>
  <si>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</si>
  <si>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</si>
  <si>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</si>
  <si>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</si>
  <si>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</si>
  <si>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</si>
  <si>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</si>
  <si>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</si>
  <si>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</si>
  <si>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</si>
  <si>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</si>
  <si>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</si>
  <si>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</si>
  <si>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</si>
  <si>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</si>
  <si>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</si>
  <si>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</si>
  <si>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</si>
  <si>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</si>
  <si>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</si>
  <si>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</si>
  <si>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</si>
  <si>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</si>
  <si>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</si>
  <si>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</si>
  <si>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</si>
  <si>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</si>
  <si>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</si>
  <si>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</si>
  <si>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</si>
  <si>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</si>
  <si>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</si>
  <si>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</si>
  <si>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</si>
  <si>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</si>
  <si>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</si>
  <si>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</si>
  <si>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</si>
  <si>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</si>
  <si>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</si>
  <si>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</si>
  <si>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</si>
  <si>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</si>
  <si>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</si>
  <si>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</si>
  <si>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</si>
  <si>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</si>
  <si>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</si>
  <si>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</si>
  <si>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</si>
  <si>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</si>
  <si>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</si>
  <si>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</si>
  <si>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</si>
  <si>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</si>
  <si>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</si>
  <si>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</si>
  <si>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</si>
  <si>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</si>
  <si>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</si>
  <si>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</si>
  <si>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</si>
  <si>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</si>
  <si>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</si>
  <si>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</si>
  <si>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</si>
  <si>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</si>
  <si>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</si>
  <si>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</si>
  <si>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</si>
  <si>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</si>
  <si>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</si>
  <si>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</si>
  <si>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</si>
  <si>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</si>
  <si>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</si>
  <si>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</si>
  <si>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</si>
  <si>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</si>
  <si>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</si>
  <si>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</si>
  <si>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</si>
  <si>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</si>
  <si>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</si>
  <si>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</si>
  <si>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</si>
  <si>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</si>
  <si>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</si>
  <si>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</si>
  <si>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</si>
  <si>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</si>
  <si>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</si>
  <si>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</si>
  <si>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</si>
  <si>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</si>
  <si>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</si>
  <si>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</si>
  <si>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</si>
  <si>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</si>
  <si>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</si>
  <si>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</si>
  <si>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</si>
  <si>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</si>
  <si>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</si>
  <si>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</si>
  <si>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</si>
  <si>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</si>
  <si>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</si>
  <si>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</si>
  <si>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</si>
  <si>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</si>
  <si>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</si>
  <si>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</si>
  <si>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</si>
  <si>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</si>
  <si>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</si>
  <si>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</si>
  <si>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</si>
  <si>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</si>
  <si>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</si>
  <si>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</si>
  <si>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</si>
  <si>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</si>
  <si>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</si>
  <si>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</si>
  <si>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</si>
  <si>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</si>
  <si>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</si>
  <si>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</si>
  <si>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</si>
  <si>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</si>
  <si>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</si>
  <si>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</si>
  <si>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</si>
  <si>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</si>
  <si>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</si>
  <si>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</si>
  <si>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</si>
  <si>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</si>
  <si>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</si>
  <si>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</si>
  <si>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</si>
  <si>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</si>
  <si>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</si>
  <si>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</si>
  <si>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</si>
  <si>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</si>
  <si>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</si>
  <si>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</si>
  <si>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</si>
  <si>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</si>
  <si>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</si>
  <si>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</si>
  <si>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</si>
  <si>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</si>
  <si>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</si>
  <si>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</si>
  <si>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</si>
  <si>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</si>
  <si>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</si>
  <si>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</si>
  <si>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</si>
  <si>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</si>
  <si>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</si>
  <si>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</si>
  <si>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</si>
  <si>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</si>
  <si>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</si>
  <si>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</si>
  <si>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</si>
  <si>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</si>
  <si>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</si>
  <si>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</si>
  <si>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</si>
  <si>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</si>
  <si>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</si>
  <si>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</si>
  <si>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</si>
  <si>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</si>
  <si>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</si>
  <si>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</si>
  <si>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</si>
  <si>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</si>
  <si>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</si>
  <si>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</si>
  <si>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</si>
  <si>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</si>
  <si>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</si>
  <si>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</si>
  <si>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</si>
  <si>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</si>
  <si>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</si>
  <si>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</si>
  <si>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</si>
  <si>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</si>
  <si>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</si>
  <si>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</si>
  <si>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</si>
  <si>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</si>
  <si>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</si>
  <si>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</si>
  <si>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</si>
  <si>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</si>
  <si>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</si>
  <si>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</si>
  <si>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</si>
  <si>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</si>
  <si>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</si>
  <si>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</si>
  <si>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</si>
  <si>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</si>
  <si>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</si>
  <si>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</si>
  <si>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</si>
  <si>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</si>
  <si>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</si>
  <si>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</si>
  <si>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</si>
  <si>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</si>
  <si>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</si>
  <si>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</si>
  <si>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</si>
  <si>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</si>
  <si>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</si>
  <si>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</si>
  <si>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</si>
  <si>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</si>
  <si>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</si>
  <si>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</si>
  <si>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</si>
  <si>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</si>
  <si>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</si>
  <si>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</si>
  <si>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</si>
  <si>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</si>
  <si>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</si>
  <si>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</si>
  <si>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</si>
  <si>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</si>
  <si>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</si>
  <si>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</si>
  <si>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</si>
  <si>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</si>
  <si>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</si>
  <si>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</si>
  <si>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</si>
  <si>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</si>
  <si>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</si>
  <si>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</si>
  <si>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</si>
  <si>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</si>
  <si>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</si>
  <si>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</si>
  <si>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</si>
  <si>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</si>
  <si>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</si>
  <si>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</si>
  <si>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</si>
  <si>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</si>
  <si>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</si>
  <si>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</si>
  <si>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</si>
  <si>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</si>
  <si>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</si>
  <si>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</si>
  <si>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</si>
  <si>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</si>
  <si>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</si>
  <si>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</si>
  <si>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</si>
  <si>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</si>
  <si>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</si>
  <si>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</si>
  <si>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</si>
  <si>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</si>
  <si>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</si>
  <si>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</si>
  <si>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</si>
  <si>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</si>
  <si>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</si>
  <si>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</si>
  <si>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</si>
  <si>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</si>
  <si>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</si>
  <si>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</si>
  <si>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</si>
  <si>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</si>
  <si>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</si>
  <si>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</si>
  <si>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</si>
  <si>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</si>
  <si>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</si>
  <si>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</si>
  <si>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</si>
  <si>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</si>
  <si>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</si>
  <si>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</si>
  <si>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</si>
  <si>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</si>
  <si>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</si>
  <si>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</si>
  <si>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</si>
  <si>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</si>
  <si>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</si>
  <si>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</si>
  <si>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</si>
  <si>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</si>
  <si>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</si>
  <si>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</si>
  <si>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</si>
  <si>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</si>
  <si>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</si>
  <si>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</si>
  <si>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</si>
  <si>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</si>
  <si>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</si>
  <si>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</si>
  <si>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</si>
  <si>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</si>
  <si>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</si>
  <si>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</si>
  <si>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</si>
  <si>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</si>
  <si>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</si>
  <si>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</si>
  <si>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</si>
  <si>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</si>
  <si>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</si>
  <si>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</si>
  <si>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</si>
  <si>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</si>
  <si>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</si>
  <si>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</si>
  <si>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</si>
  <si>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</si>
  <si>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</si>
  <si>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</si>
  <si>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</si>
  <si>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</si>
  <si>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</si>
  <si>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</si>
  <si>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</si>
  <si>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</si>
  <si>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</si>
  <si>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</si>
  <si>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</si>
  <si>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</si>
  <si>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</si>
  <si>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</si>
  <si>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</si>
  <si>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</si>
  <si>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</si>
  <si>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</si>
  <si>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</si>
  <si>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</si>
  <si>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</si>
  <si>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</si>
  <si>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</si>
  <si>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</si>
  <si>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</si>
  <si>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</si>
  <si>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</si>
  <si>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</si>
  <si>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</si>
  <si>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</si>
  <si>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</si>
  <si>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</si>
  <si>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</si>
  <si>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</si>
  <si>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</si>
  <si>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</si>
  <si>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</si>
  <si>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</si>
  <si>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</si>
  <si>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</si>
  <si>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</si>
  <si>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</si>
  <si>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</si>
  <si>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</si>
  <si>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</si>
  <si>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</si>
  <si>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</si>
  <si>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</si>
  <si>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</si>
  <si>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</si>
  <si>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</si>
  <si>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</si>
  <si>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</si>
  <si>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</si>
  <si>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</si>
  <si>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</si>
  <si>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</si>
  <si>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</si>
  <si>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</si>
  <si>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</si>
  <si>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</si>
  <si>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</si>
  <si>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</si>
  <si>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</si>
  <si>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</si>
  <si>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</si>
  <si>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</si>
  <si>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</si>
  <si>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</si>
  <si>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</si>
  <si>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</si>
  <si>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</si>
  <si>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</si>
  <si>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</si>
  <si>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</si>
  <si>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</si>
  <si>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</si>
  <si>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</si>
  <si>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</si>
  <si>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</si>
  <si>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</si>
  <si>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</si>
  <si>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</si>
  <si>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</si>
  <si>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</si>
  <si>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</si>
  <si>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</si>
  <si>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</si>
  <si>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</si>
  <si>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</si>
  <si>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</si>
  <si>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</si>
  <si>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</si>
  <si>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</si>
  <si>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</si>
  <si>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</si>
  <si>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</si>
  <si>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</si>
  <si>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</si>
  <si>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</si>
  <si>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</si>
  <si>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</si>
  <si>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</si>
  <si>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</si>
  <si>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</si>
  <si>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</si>
  <si>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</si>
  <si>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</si>
  <si>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</si>
  <si>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</si>
  <si>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</si>
  <si>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</si>
  <si>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</si>
  <si>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</si>
  <si>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</si>
  <si>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</si>
  <si>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</si>
  <si>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</si>
  <si>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</si>
  <si>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</si>
  <si>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</si>
  <si>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</si>
  <si>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</si>
  <si>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</si>
  <si>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</si>
  <si>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</si>
  <si>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</si>
  <si>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</si>
  <si>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</si>
  <si>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</si>
  <si>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</si>
  <si>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</si>
  <si>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</si>
  <si>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</si>
  <si>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</si>
  <si>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</si>
  <si>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</si>
  <si>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</si>
  <si>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</si>
  <si>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</si>
  <si>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</si>
  <si>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</si>
  <si>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</si>
  <si>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</si>
  <si>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</si>
  <si>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</si>
  <si>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</si>
  <si>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</si>
  <si>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</si>
  <si>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</si>
  <si>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</si>
  <si>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</si>
  <si>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</si>
  <si>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</si>
  <si>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</si>
  <si>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</si>
  <si>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 xml:space="preserve">percent funded </t>
  </si>
  <si>
    <t xml:space="preserve">average donation </t>
  </si>
  <si>
    <t>category</t>
  </si>
  <si>
    <t xml:space="preserve">sub-category </t>
  </si>
  <si>
    <t>(All)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</si>
  <si>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</si>
  <si>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</si>
  <si>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</si>
  <si>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</si>
  <si>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</si>
  <si>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</si>
  <si>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</si>
  <si>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</si>
  <si>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</si>
  <si>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</si>
  <si>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</si>
  <si>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Column Labels</t>
  </si>
  <si>
    <t>Count of Outcome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</si>
  <si>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</si>
  <si>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</si>
  <si>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</si>
  <si>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</si>
  <si>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</si>
  <si>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</si>
  <si>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</si>
  <si>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</si>
  <si>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</si>
  <si>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</si>
  <si>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</si>
  <si>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</si>
  <si>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</si>
  <si>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</si>
  <si>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</si>
  <si>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</si>
  <si>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</si>
  <si>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</si>
  <si>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</si>
  <si>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</si>
  <si>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</si>
  <si>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</si>
  <si>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</si>
  <si>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</si>
  <si>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</si>
  <si>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</si>
  <si>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</si>
  <si>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</si>
  <si>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</si>
  <si>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</si>
  <si>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</si>
  <si>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</si>
  <si>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</si>
  <si>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</si>
  <si>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</si>
  <si>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</si>
  <si>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</si>
  <si>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</si>
  <si>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</si>
  <si>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</si>
  <si>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</si>
  <si>
    <t>Parent Category</t>
  </si>
  <si>
    <t>date ended conversion</t>
  </si>
  <si>
    <t xml:space="preserve">date created conversion 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</si>
  <si>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</si>
  <si>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</si>
  <si>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</si>
  <si>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</si>
  <si>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</si>
  <si>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</si>
  <si>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</si>
  <si>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</si>
  <si>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</si>
  <si>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</si>
  <si>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</si>
  <si>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</si>
  <si>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</si>
  <si>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 xml:space="preserve">Goal </t>
  </si>
  <si>
    <t xml:space="preserve">Number Successful </t>
  </si>
  <si>
    <t xml:space="preserve">Number Failed </t>
  </si>
  <si>
    <t>Number Canceled</t>
  </si>
  <si>
    <t>Total Projects</t>
  </si>
  <si>
    <t xml:space="preserve">Percentage Sucessful </t>
  </si>
  <si>
    <t xml:space="preserve">Percentage Failed </t>
  </si>
  <si>
    <t xml:space="preserve">Percentage Canceled </t>
  </si>
  <si>
    <t>Less than 1000</t>
  </si>
  <si>
    <t>1000 to 4999</t>
  </si>
  <si>
    <t>5000 to 9999</t>
  </si>
  <si>
    <t>10000 to 14999</t>
  </si>
  <si>
    <t>15000 to 19999</t>
  </si>
  <si>
    <t>40000 to 44999</t>
  </si>
  <si>
    <t>45000 to 49999</t>
  </si>
  <si>
    <t>Greater than or equal to 50000</t>
  </si>
  <si>
    <t>20000 to 24999</t>
  </si>
  <si>
    <t>25000 to 29999</t>
  </si>
  <si>
    <t>30000 to 34999</t>
  </si>
  <si>
    <t>35000 to 39999</t>
  </si>
  <si>
    <t>outcome</t>
  </si>
  <si>
    <t>Mean</t>
  </si>
  <si>
    <t>Median</t>
  </si>
  <si>
    <t>Standard Deviation</t>
  </si>
  <si>
    <t>Sample Variance</t>
  </si>
  <si>
    <t>Minimum</t>
  </si>
  <si>
    <t>Maximum</t>
  </si>
  <si>
    <t xml:space="preserve">Descriptive Statistics for Successful Campaigns </t>
  </si>
  <si>
    <t>Descriptive Statistics for Failed Campaigns</t>
  </si>
  <si>
    <t xml:space="preserve">outcome </t>
  </si>
  <si>
    <t>Use your data to determine whether the mean or the median summarizes the data more meaningfully.</t>
  </si>
  <si>
    <t>Use your data to determine if there is more variability with successful or unsuccessful campaigns. Does this make sense? Why or why not?</t>
  </si>
  <si>
    <t xml:space="preserve">There are several outliers in the list of backers for the successful campaigns skewing the mean therefore the median is a more meaningful way to summarize the data </t>
  </si>
  <si>
    <t xml:space="preserve">Q: </t>
  </si>
  <si>
    <t xml:space="preserve">A: </t>
  </si>
  <si>
    <t>There is more variability in successful campaigns, the standard deviation is a greater variance to the mean than the failed campaigns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</si>
</sst>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8" formatCode="m/d/yy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A010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1" fillId="0" borderId="0" xfId="2" applyFont="1" applyAlignment="1">
      <alignment horizontal="center"/>
    </xf>
    <xf numFmtId="9" fontId="0" fillId="0" borderId="0" xfId="2" applyFont="1"/>
    <xf numFmtId="2" fontId="0" fillId="0" borderId="0" xfId="0" applyNumberFormat="1"/>
    <xf numFmtId="2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8" fontId="1" fillId="0" borderId="0" xfId="0" applyNumberFormat="1" applyFont="1" applyAlignment="1">
      <alignment horizontal="center"/>
    </xf>
    <xf numFmtId="168" fontId="0" fillId="0" borderId="0" xfId="0" applyNumberFormat="1"/>
    <xf numFmtId="168" fontId="3" fillId="0" borderId="0" xfId="0" applyNumberFormat="1" applyFont="1"/>
    <xf numFmtId="168" fontId="0" fillId="0" borderId="0" xfId="0" applyNumberFormat="1" applyFont="1"/>
    <xf numFmtId="9" fontId="0" fillId="0" borderId="0" xfId="0" applyNumberFormat="1"/>
    <xf numFmtId="0" fontId="0" fillId="0" borderId="0" xfId="0" applyFill="1" applyBorder="1" applyAlignment="1"/>
    <xf numFmtId="0" fontId="4" fillId="0" borderId="1" xfId="0" applyFont="1" applyFill="1" applyBorder="1" applyAlignment="1">
      <alignment horizontal="centerContinuous"/>
    </xf>
    <xf numFmtId="0" fontId="5" fillId="0" borderId="1" xfId="0" applyFont="1" applyFill="1" applyBorder="1" applyAlignment="1">
      <alignment horizontal="centerContinuous"/>
    </xf>
    <xf numFmtId="1" fontId="0" fillId="0" borderId="0" xfId="0" applyNumberFormat="1" applyFill="1" applyBorder="1" applyAlignment="1"/>
  </cellXfs>
  <cellStyles count="3">
    <cellStyle name="Currency" xfId="1" builtinId="4"/>
    <cellStyle name="Normal" xfId="0" builtinId="0"/>
    <cellStyle name="Per cent" xfId="2" builtinId="5"/>
  </cellStyles>
  <dxfs count="12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[StarterBook.Excel Homework.xlsm]Count Per Category!PivotTable5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'Count Per Category'!$B$4:$B$5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'Count Per Category'!$A$6:$A$15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'Count Per Category'!$B$6:$B$15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E6-2741-B6AD-49C585A39A2E}"/>
            </c:ext>
          </c:extLst>
        </c:ser>
        <c:ser>
          <c:idx val="1"/>
          <c:order val="1"/>
          <c:tx>
            <c:strRef>
              <c:f>'Count Per 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'Count Per Category'!$A$6:$A$15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'Count Per Category'!$C$6:$C$15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E6-2741-B6AD-49C585A39A2E}"/>
            </c:ext>
          </c:extLst>
        </c:ser>
        <c:ser>
          <c:idx val="2"/>
          <c:order val="2"/>
          <c:tx>
            <c:strRef>
              <c:f>'Count Per Category'!$D$4:$D$5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'Count Per Category'!$A$6:$A$15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'Count Per Category'!$D$6:$D$15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E6-2741-B6AD-49C585A39A2E}"/>
            </c:ext>
          </c:extLst>
        </c:ser>
        <c:ser>
          <c:idx val="3"/>
          <c:order val="3"/>
          <c:tx>
            <c:strRef>
              <c:f>'Count Per Category'!$E$4:$E$5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'Count Per Category'!$A$6:$A$15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'Count Per Category'!$E$6:$E$15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E6-2741-B6AD-49C585A39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11184975"/>
        <c:axId val="1111186623"/>
      </c:barChart>
      <c:catAx>
        <c:axId val="1111184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186623"/>
        <c:crosses val="autoZero"/>
        <c:auto val="1"/>
        <c:lblAlgn val="ctr"/>
        <c:lblOffset val="100"/>
        <c:noMultiLvlLbl val="0"/>
      </c:catAx>
      <c:valAx>
        <c:axId val="111118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184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[StarterBook.Excel Homework.xlsm]Count per Sub-Category!PivotTable6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'Count per Sub-Category'!$B$4:$B$5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'Count per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'Count per Sub-Category'!$B$6:$B$47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17-554A-BD13-9EA9C25C30D5}"/>
            </c:ext>
          </c:extLst>
        </c:ser>
        <c:ser>
          <c:idx val="1"/>
          <c:order val="1"/>
          <c:tx>
            <c:strRef>
              <c:f>'Count per Sub-Category'!$C$4:$C$5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'Count per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'Count per Sub-Category'!$C$6:$C$47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717-554A-BD13-9EA9C25C30D5}"/>
            </c:ext>
          </c:extLst>
        </c:ser>
        <c:ser>
          <c:idx val="2"/>
          <c:order val="2"/>
          <c:tx>
            <c:strRef>
              <c:f>'Count per Sub-Category'!$D$4:$D$5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'Count per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'Count per Sub-Category'!$D$6:$D$47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717-554A-BD13-9EA9C25C30D5}"/>
            </c:ext>
          </c:extLst>
        </c:ser>
        <c:ser>
          <c:idx val="3"/>
          <c:order val="3"/>
          <c:tx>
            <c:strRef>
              <c:f>'Count per Sub-Category'!$E$4:$E$5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'Count per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'Count per Sub-Category'!$E$6:$E$47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717-554A-BD13-9EA9C25C3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6118783"/>
        <c:axId val="1146560063"/>
      </c:barChart>
      <c:catAx>
        <c:axId val="1146118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560063"/>
        <c:crosses val="autoZero"/>
        <c:auto val="1"/>
        <c:lblAlgn val="ctr"/>
        <c:lblOffset val="100"/>
        <c:noMultiLvlLbl val="0"/>
      </c:catAx>
      <c:valAx>
        <c:axId val="1146560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118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[StarterBook.Excel Homework.xlsm]Date Created Conversion!PivotTable9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'Date Created Conversion'!$B$4:$B$5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'Date Created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Created Conversion'!$B$6:$B$18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1D-9E4E-AF5A-93821DA5F8E7}"/>
            </c:ext>
          </c:extLst>
        </c:ser>
        <c:ser>
          <c:idx val="1"/>
          <c:order val="1"/>
          <c:tx>
            <c:strRef>
              <c:f>'Date Created Conversion'!$C$4:$C$5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'Date Created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Created Conversion'!$C$6:$C$18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1D-9E4E-AF5A-93821DA5F8E7}"/>
            </c:ext>
          </c:extLst>
        </c:ser>
        <c:ser>
          <c:idx val="2"/>
          <c:order val="2"/>
          <c:tx>
            <c:strRef>
              <c:f>'Date Created Conversion'!$D$4:$D$5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'Date Created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Created Conversion'!$D$6:$D$18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1D-9E4E-AF5A-93821DA5F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5003311"/>
        <c:axId val="1214553583"/>
      </c:lineChart>
      <c:catAx>
        <c:axId val="1215003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53583"/>
        <c:crosses val="autoZero"/>
        <c:auto val="1"/>
        <c:lblAlgn val="ctr"/>
        <c:lblOffset val="100"/>
        <c:noMultiLvlLbl val="0"/>
      </c:catAx>
      <c:valAx>
        <c:axId val="1214553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003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Outcome</a:t>
            </a:r>
            <a:r>
              <a:rPr lang="en-GB" baseline="0"/>
              <a:t> Based on </a:t>
            </a:r>
            <a:r>
              <a:rPr lang="en-GB"/>
              <a:t>Goal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Bonus!$F$1</c:f>
              <c:strCache>
                <c:ptCount val="1"/>
                <c:pt idx="0">
                  <c:v>Percentage Sucessful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Bonus!$A$2:$A$14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Bonus!$F$2:$F$14</c:f>
              <c:numCache>
                <c:formatCode>0%</c:formatCode>
                <c:ptCount val="13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0C-BF46-BE53-30577F573261}"/>
            </c:ext>
          </c:extLst>
        </c:ser>
        <c:ser>
          <c:idx val="1"/>
          <c:order val="1"/>
          <c:tx>
            <c:strRef>
              <c:f>Bonus!$G$1</c:f>
              <c:strCache>
                <c:ptCount val="1"/>
                <c:pt idx="0">
                  <c:v>Percentage Failed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Bonus!$G$2:$G$14</c:f>
              <c:numCache>
                <c:formatCode>0%</c:formatCode>
                <c:ptCount val="13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0C-BF46-BE53-30577F573261}"/>
            </c:ext>
          </c:extLst>
        </c:ser>
        <c:ser>
          <c:idx val="2"/>
          <c:order val="2"/>
          <c:tx>
            <c:strRef>
              <c:f>Bonus!$H$1</c:f>
              <c:strCache>
                <c:ptCount val="1"/>
                <c:pt idx="0">
                  <c:v>Percentage Canceled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Bonus!$H$2:$H$14</c:f>
              <c:numCache>
                <c:formatCode>0%</c:formatCode>
                <c:ptCount val="13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0C-BF46-BE53-30577F573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6822559"/>
        <c:axId val="1279073551"/>
      </c:lineChart>
      <c:catAx>
        <c:axId val="11568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073551"/>
        <c:crosses val="autoZero"/>
        <c:auto val="1"/>
        <c:lblAlgn val="ctr"/>
        <c:lblOffset val="100"/>
        <c:noMultiLvlLbl val="0"/>
      </c:catAx>
      <c:valAx>
        <c:axId val="1279073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8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812800</xdr:colOff>
      <xdr:row>1</xdr:row>
      <xdr:rowOff>6350</xdr:rowOff>
    </xdr:from>
    <xdr:to>
      <xdr:col>16</xdr:col>
      <xdr:colOff>12700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9B1F77-64E3-8845-93DE-F8F584BFEB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508000</xdr:colOff>
      <xdr:row>3</xdr:row>
      <xdr:rowOff>114300</xdr:rowOff>
    </xdr:from>
    <xdr:to>
      <xdr:col>18</xdr:col>
      <xdr:colOff>749300</xdr:colOff>
      <xdr:row>36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FAD7C1-62F3-F849-A098-D6E7C1DB3A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749300</xdr:colOff>
      <xdr:row>2</xdr:row>
      <xdr:rowOff>158750</xdr:rowOff>
    </xdr:from>
    <xdr:to>
      <xdr:col>13</xdr:col>
      <xdr:colOff>76200</xdr:colOff>
      <xdr:row>19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4785D2-1E86-EF40-BA33-B312D173C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1289050</xdr:colOff>
      <xdr:row>15</xdr:row>
      <xdr:rowOff>12700</xdr:rowOff>
    </xdr:from>
    <xdr:to>
      <xdr:col>6</xdr:col>
      <xdr:colOff>1054100</xdr:colOff>
      <xdr:row>39</xdr:row>
      <xdr:rowOff>69850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FBF545-C691-804B-A474-3D8F148D95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ssica Johnson" refreshedDate="44276.95696909722" createdVersion="7" refreshedVersion="7" minRefreshableVersion="3" recordCount="4115" xr:uid="{EF11CCC2-CE5D-4D4D-AC5E-686A2B673C22}">
  <cacheSource type="worksheet">
    <worksheetSource ref="A1:R1048576" sheet="Raw_Data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 count="42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  <m/>
      </sharedItems>
    </cacheField>
    <cacheField name="percent funded " numFmtId="9">
      <sharedItems containsString="0" containsBlank="1" containsNumber="1" minValue="0" maxValue="22603"/>
    </cacheField>
    <cacheField name="average donation " numFmtId="0">
      <sharedItems containsBlank="1" containsMixedTypes="1" containsNumber="1" minValue="51451.432097365534" maxValue="1489439669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 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ssica Johnson" refreshedDate="44277.841441898148" createdVersion="7" refreshedVersion="7" minRefreshableVersion="3" recordCount="4115" xr:uid="{0D85448D-8B5F-624F-A1F3-8BE526EFFE49}">
  <cacheSource type="worksheet">
    <worksheetSource ref="A1:T1048576" sheet="Raw_Data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 count="42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  <m/>
      </sharedItems>
    </cacheField>
    <cacheField name="percent funded " numFmtId="9">
      <sharedItems containsString="0" containsBlank="1" containsNumber="1" minValue="0" maxValue="22603"/>
    </cacheField>
    <cacheField name="average donation " numFmtId="0">
      <sharedItems containsBlank="1" containsMixedTypes="1" containsNumber="1" minValue="1" maxValue="3304"/>
    </cacheField>
    <cacheField name="category" numFmtId="0">
      <sharedItems containsBlank="1"/>
    </cacheField>
    <cacheField name="sub-category " numFmtId="0">
      <sharedItems containsBlank="1"/>
    </cacheField>
    <cacheField name="date ended conversion" numFmtId="168">
      <sharedItems containsNonDate="0" containsDate="1" containsString="0" containsBlank="1" minDate="1939-08-10T19:26:00" maxDate="1947-05-03T19:12:00"/>
    </cacheField>
    <cacheField name="date created conversion " numFmtId="168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1" base="19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Quarters" numFmtId="0" databaseField="0">
      <fieldGroup base="19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9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0"/>
    <n v="1.3685882352941177"/>
    <n v="7884240.7197802197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x v="0"/>
    <n v="1.4260827250608272"/>
    <n v="18808514.974683546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0"/>
    <n v="1.05"/>
    <n v="41562602.371428572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0"/>
    <n v="1.0389999999999999"/>
    <n v="9365480.7133333329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0"/>
    <n v="1.2299154545454545"/>
    <n v="5098462.2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0"/>
    <n v="1.0977744436109027"/>
    <n v="31241749.085106384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0"/>
    <n v="1.064875"/>
    <n v="24169762.931034483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0"/>
    <n v="1.0122222222222221"/>
    <n v="25688155.561403509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x v="0"/>
    <n v="1.0004342857142856"/>
    <n v="121679601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0"/>
    <n v="1.2599800000000001"/>
    <n v="72913407.200000003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0"/>
    <n v="1.0049999999999999"/>
    <n v="73717698.894736841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0"/>
    <n v="1.2050000000000001"/>
    <n v="19588352.826666668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0"/>
    <n v="1.6529333333333334"/>
    <n v="1694851.7835550182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0"/>
    <n v="1.5997142857142856"/>
    <n v="28697806.05882353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x v="0"/>
    <n v="1.0093333333333334"/>
    <n v="34220777.756097563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x v="0"/>
    <n v="1.0660000000000001"/>
    <n v="14712149.571428571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0"/>
    <n v="1.0024166666666667"/>
    <n v="19985303.014285713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0"/>
    <n v="1.0066666666666666"/>
    <n v="39236956.166666664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0"/>
    <n v="1.0632110000000001"/>
    <n v="4118031.7426900584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0"/>
    <n v="1.4529411764705882"/>
    <n v="65219497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0"/>
    <n v="1.002"/>
    <n v="57479356.479999997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0"/>
    <n v="1.0913513513513513"/>
    <n v="13951997.9108910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0"/>
    <n v="1.1714285714285715"/>
    <n v="177345842.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0"/>
    <n v="1.1850000000000001"/>
    <n v="62090717.434782609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0"/>
    <n v="1.0880768571428572"/>
    <n v="2507830.7717770035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0"/>
    <n v="1.3333333333333333"/>
    <n v="103365411.5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0"/>
    <n v="1.552"/>
    <n v="73938007.578947365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x v="0"/>
    <n v="1.1172500000000001"/>
    <n v="9423454.88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0"/>
    <n v="1.0035000000000001"/>
    <n v="20390356.112676058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0"/>
    <n v="1.2333333333333334"/>
    <n v="11995327.931623932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0"/>
    <n v="1.0129975"/>
    <n v="26528538.018867925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0"/>
    <n v="1"/>
    <n v="1452193234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0"/>
    <n v="1.0024604569420035"/>
    <n v="16399135.02247191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0"/>
    <n v="1.0209523809523811"/>
    <n v="22568842.20312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0"/>
    <n v="1.3046153846153845"/>
    <n v="20675420.602941178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0"/>
    <n v="1.665"/>
    <n v="51004671.92857142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0"/>
    <n v="1.4215"/>
    <n v="32398639.204545453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0"/>
    <n v="1.8344090909090909"/>
    <n v="5622383.7114624502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0"/>
    <n v="1.1004"/>
    <n v="20691565.818181816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0"/>
    <n v="1.3098000000000001"/>
    <n v="6444184.6451612907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0"/>
    <n v="1.0135000000000001"/>
    <n v="87589155.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0"/>
    <n v="1"/>
    <n v="74206544.947368428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0"/>
    <n v="1.4185714285714286"/>
    <n v="8385727.964497041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0"/>
    <n v="3.0865999999999998"/>
    <n v="5333077.8935361216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0"/>
    <n v="1"/>
    <n v="93917369.1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0"/>
    <n v="1.2"/>
    <n v="23920936.1803278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x v="0"/>
    <n v="1.0416666666666667"/>
    <n v="32169532.755555555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0"/>
    <n v="1.0761100000000001"/>
    <n v="20197628.671428572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0"/>
    <n v="1.0794999999999999"/>
    <n v="37435112.105263159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x v="0"/>
    <n v="1"/>
    <n v="16586989.022988506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0"/>
    <n v="1"/>
    <n v="64512339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0"/>
    <n v="1.2801818181818181"/>
    <n v="12072714.596638655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0"/>
    <n v="1.1620999999999999"/>
    <n v="26981227.807692308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x v="0"/>
    <n v="1.0963333333333334"/>
    <n v="11926559.358974358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0"/>
    <n v="1.01"/>
    <n v="27855215.78846154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0"/>
    <n v="1.2895348837209302"/>
    <n v="17006703.674418606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0"/>
    <n v="1.0726249999999999"/>
    <n v="8233100.1379310349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0"/>
    <n v="1.0189999999999999"/>
    <n v="20686955.971014492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0"/>
    <n v="1.0290999999999999"/>
    <n v="18851034.293333333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0"/>
    <n v="1.0012570000000001"/>
    <n v="43622144.727272727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1"/>
    <n v="1.0329622222222221"/>
    <n v="12906321.45370370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1"/>
    <n v="1.4830000000000001"/>
    <n v="59506363.34782608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1"/>
    <n v="1.5473333333333332"/>
    <n v="28337039.125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1"/>
    <n v="1.1351849999999999"/>
    <n v="21659281.453125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1"/>
    <n v="1.7333333333333334"/>
    <n v="57110465.875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x v="1"/>
    <n v="1.0752857142857142"/>
    <n v="24657076.385964911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1"/>
    <n v="1.1859999999999999"/>
    <n v="56395439.230769232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1"/>
    <n v="1.1625000000000001"/>
    <n v="66988440.200000003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1"/>
    <n v="1.2716666666666667"/>
    <n v="38626966.416666664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1"/>
    <n v="1.109423"/>
    <n v="7386320.3651685389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1"/>
    <n v="1.272"/>
    <n v="77058108.529411763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1"/>
    <n v="1.2394444444444443"/>
    <n v="41656333.0312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1"/>
    <n v="1.084090909090909"/>
    <n v="32956353.195121951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1"/>
    <n v="1"/>
    <n v="72090032.444444448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x v="1"/>
    <n v="1.1293199999999999"/>
    <n v="50027051.551724136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1"/>
    <n v="1.1542857142857144"/>
    <n v="29023431.319148935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1"/>
    <n v="1.5333333333333334"/>
    <n v="87987983.86666666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1"/>
    <n v="3.9249999999999998"/>
    <n v="51268912.192307696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x v="1"/>
    <n v="27.02"/>
    <n v="42053917.742857143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1"/>
    <n v="1.27"/>
    <n v="34045343.73170732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1"/>
    <n v="1.0725"/>
    <n v="29438656.510638297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1"/>
    <n v="1.98"/>
    <n v="47924718.82142857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1"/>
    <n v="1.0001249999999999"/>
    <n v="13155972.609999999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1"/>
    <n v="1.0249999999999999"/>
    <n v="109486183.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1"/>
    <n v="1"/>
    <n v="186127298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1"/>
    <n v="1.2549999999999999"/>
    <n v="62578801.761904761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x v="1"/>
    <n v="1.0646666666666667"/>
    <n v="84989932.058823526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1"/>
    <n v="1.046"/>
    <n v="50988232.119999997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1"/>
    <n v="1.0285714285714285"/>
    <n v="23353428.850000001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1"/>
    <n v="1.1506666666666667"/>
    <n v="24429217.714285713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x v="1"/>
    <n v="1.004"/>
    <n v="81741406.18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1"/>
    <n v="1.2"/>
    <n v="28268581.826086957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x v="1"/>
    <n v="1.052"/>
    <n v="34463953.093023255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1"/>
    <n v="1.1060000000000001"/>
    <n v="89261902.466666669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1"/>
    <n v="1.04"/>
    <n v="116263568.5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1"/>
    <n v="1.3142857142857143"/>
    <n v="63220135.285714284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1"/>
    <n v="1.1466666666666667"/>
    <n v="37496742.382352941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1"/>
    <n v="1.0625"/>
    <n v="163481060.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1"/>
    <n v="1.0625"/>
    <n v="22529944.566666666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1"/>
    <n v="1.0601933333333333"/>
    <n v="35585507.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1"/>
    <n v="1"/>
    <n v="51935549.461538464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1"/>
    <n v="1"/>
    <n v="38770831.714285716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1"/>
    <n v="1.2775000000000001"/>
    <n v="19853565.123076923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1"/>
    <n v="1.0515384615384615"/>
    <n v="28412914.897959184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1"/>
    <n v="1.2"/>
    <n v="129977526.59999999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1"/>
    <n v="1.074090909090909"/>
    <n v="24360083.666666668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x v="1"/>
    <n v="1.0049999999999999"/>
    <n v="49340085.222222224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1"/>
    <n v="1.0246666666666666"/>
    <n v="18866482.420289855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1"/>
    <n v="2.4666666666666668"/>
    <n v="29038880.212765958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1"/>
    <n v="2.1949999999999998"/>
    <n v="27576353.829787236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1"/>
    <n v="1.3076923076923077"/>
    <n v="53132509.730769232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x v="1"/>
    <n v="1.5457142857142858"/>
    <n v="26989946.924528301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1"/>
    <n v="1.04"/>
    <n v="17225645.901234567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x v="1"/>
    <n v="1.41"/>
    <n v="16820040.102564104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1"/>
    <n v="1.0333333333333334"/>
    <n v="37750071.085714288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x v="1"/>
    <n v="1.4044444444444444"/>
    <n v="60282611.090909094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1"/>
    <n v="1.1365714285714286"/>
    <n v="22777006.228070177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1"/>
    <n v="1.0049377777777779"/>
    <n v="46975472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1"/>
    <n v="1.1303159999999999"/>
    <n v="33572057.333333336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1"/>
    <n v="1.0455692307692308"/>
    <n v="35424161.783783786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2"/>
    <n v="1.4285714285714287E-4"/>
    <n v="1472865107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2"/>
    <n v="3.3333333333333332E-4"/>
    <n v="1427993710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2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2"/>
    <n v="2.7454545454545453E-3"/>
    <n v="235235260.66666666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2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x v="2"/>
    <n v="0.14000000000000001"/>
    <n v="246830313.33333334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2"/>
    <n v="5.5480000000000002E-2"/>
    <n v="110104102.84615384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2"/>
    <n v="2.375E-2"/>
    <n v="356370285.2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x v="2"/>
    <n v="1.8669999999999999E-2"/>
    <n v="245652882.16666666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2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2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x v="2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2"/>
    <n v="9.5687499999999995E-2"/>
    <n v="17425933.419753086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2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x v="2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2"/>
    <n v="0.13433333333333333"/>
    <n v="280270919.39999998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2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x v="2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2"/>
    <n v="3.1413333333333335E-2"/>
    <n v="24753983.465517242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2"/>
    <n v="1"/>
    <n v="1435874772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2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2"/>
    <n v="0.10775"/>
    <n v="51041272.25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2"/>
    <n v="3.3333333333333335E-3"/>
    <n v="1414358778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x v="2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x v="2"/>
    <n v="0.27600000000000002"/>
    <n v="38480137.081081077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2"/>
    <n v="7.5111111111111115E-2"/>
    <n v="159662805.77777779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2"/>
    <n v="5.7499999999999999E-3"/>
    <n v="49317166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x v="2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2"/>
    <n v="8.0000000000000004E-4"/>
    <n v="726981768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2"/>
    <n v="9.1999999999999998E-3"/>
    <n v="236148078.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2"/>
    <n v="0.23163076923076922"/>
    <n v="21304901.223880596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x v="2"/>
    <n v="5.5999999999999995E-4"/>
    <n v="285889838.19999999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2"/>
    <n v="7.8947368421052633E-5"/>
    <n v="704422550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2"/>
    <n v="7.1799999999999998E-3"/>
    <n v="141390024.40000001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2"/>
    <n v="2.6666666666666668E-2"/>
    <n v="476540565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2"/>
    <n v="6.0000000000000002E-5"/>
    <n v="358550483.7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x v="2"/>
    <n v="5.0999999999999997E-2"/>
    <n v="93456719.733333334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2"/>
    <n v="2.671118530884808E-3"/>
    <n v="726965786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2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2"/>
    <n v="2.0000000000000002E-5"/>
    <n v="1464085545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3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3"/>
    <n v="1E-4"/>
    <n v="140172659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3"/>
    <n v="0.15535714285714286"/>
    <n v="140539335.59999999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3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3"/>
    <n v="5.3333333333333332E-3"/>
    <n v="200852385.85714287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x v="3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3"/>
    <n v="0.6"/>
    <n v="1481939362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3"/>
    <n v="1E-4"/>
    <n v="716771267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3"/>
    <n v="4.0625000000000001E-2"/>
    <n v="474734456.66666669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3"/>
    <n v="0.224"/>
    <n v="141104205.90000001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3"/>
    <n v="3.2500000000000001E-2"/>
    <n v="143838528.30000001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3"/>
    <n v="2.0000000000000002E-5"/>
    <n v="1465791614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3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3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x v="3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3"/>
    <n v="6.4850000000000005E-2"/>
    <n v="54122215.807692304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3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3"/>
    <n v="0.4"/>
    <n v="203670075.14285713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x v="3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x v="3"/>
    <n v="0.2"/>
    <n v="727232277.5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3"/>
    <n v="0.33416666666666667"/>
    <n v="109654834.0769230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3"/>
    <n v="0.21092608822670172"/>
    <n v="358100823.7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3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x v="3"/>
    <n v="0.35855999999999999"/>
    <n v="117869834.16666667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x v="3"/>
    <n v="3.4000000000000002E-2"/>
    <n v="702293381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x v="3"/>
    <n v="5.5E-2"/>
    <n v="146896513.90000001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3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3"/>
    <n v="0.16"/>
    <n v="287076691.39999998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3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3"/>
    <n v="6.8999999999999997E-4"/>
    <n v="293547295.39999998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x v="3"/>
    <n v="4.1666666666666666E-3"/>
    <n v="1465227446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x v="3"/>
    <n v="0.05"/>
    <n v="480108712.6666666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3"/>
    <n v="1.7E-5"/>
    <n v="470326810.66666669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3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3"/>
    <n v="1.1999999999999999E-3"/>
    <n v="484041510.3333333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3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3"/>
    <n v="0.41857142857142859"/>
    <n v="75898047.263157889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3"/>
    <n v="0.1048"/>
    <n v="185466762.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3"/>
    <n v="1.116E-2"/>
    <n v="234984720.33333334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3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3"/>
    <n v="0.26192500000000002"/>
    <n v="78230800.166666672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3"/>
    <n v="0.58461538461538465"/>
    <n v="203099475.57142857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x v="3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3"/>
    <n v="0.2984"/>
    <n v="177172358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x v="3"/>
    <n v="0.50721666666666665"/>
    <n v="1135133.1809744779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3"/>
    <n v="0.16250000000000001"/>
    <n v="84771777.764705881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3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x v="3"/>
    <n v="0.15214285714285714"/>
    <n v="109058049.07692307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x v="3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3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3"/>
    <n v="0.2525"/>
    <n v="43671442.18181818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3"/>
    <n v="0.44600000000000001"/>
    <n v="120003551.41666667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3"/>
    <n v="1.5873015873015873E-4"/>
    <n v="1455656920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3"/>
    <n v="4.0000000000000002E-4"/>
    <n v="1437142547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3"/>
    <n v="8.0000000000000007E-5"/>
    <n v="1420471349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3"/>
    <n v="2.2727272727272726E-3"/>
    <n v="1452058282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3"/>
    <n v="0.55698440000000005"/>
    <n v="16969329.011904761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x v="3"/>
    <n v="0.11942999999999999"/>
    <n v="37292151.289473683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3"/>
    <n v="0.02"/>
    <n v="1426518289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3"/>
    <n v="0.17630000000000001"/>
    <n v="19167529.27631579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3"/>
    <n v="7.1999999999999998E-3"/>
    <n v="478847343.33333331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x v="3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3"/>
    <n v="0.13"/>
    <n v="711191659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3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x v="3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3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3"/>
    <n v="8.6206896551724137E-3"/>
    <n v="714427172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3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x v="3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x v="3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3"/>
    <n v="4.0000000000000001E-3"/>
    <n v="715425575.5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3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3"/>
    <n v="2.75E-2"/>
    <n v="203210649.42857143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3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3"/>
    <n v="0.40100000000000002"/>
    <n v="286278371.80000001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3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3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x v="3"/>
    <n v="3.3333333333333335E-3"/>
    <n v="1452261069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3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x v="3"/>
    <n v="0.25"/>
    <n v="289061746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4"/>
    <n v="1.0763413333333334"/>
    <n v="9955366.5036496352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4"/>
    <n v="1.1263736263736264"/>
    <n v="3764075.2765957448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4"/>
    <n v="1.1346153846153846"/>
    <n v="6541375.1980198016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4"/>
    <n v="1.0259199999999999"/>
    <n v="4239144.2195121953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4"/>
    <n v="1.1375714285714287"/>
    <n v="15062732.845238095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4"/>
    <n v="1.0371999999999999"/>
    <n v="13984247.76041666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4"/>
    <n v="3.0546000000000002"/>
    <n v="5777317.511210762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4"/>
    <n v="1.341"/>
    <n v="20710364.741935484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4"/>
    <n v="1.0133294117647058"/>
    <n v="9055296.6369863022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4"/>
    <n v="1.1292"/>
    <n v="5428097.9574468089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4"/>
    <n v="1.0558333333333334"/>
    <n v="3130283.045766590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4"/>
    <n v="1.2557142857142858"/>
    <n v="17330255.142857142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4"/>
    <n v="1.8455999999999999"/>
    <n v="11758130.166666666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4"/>
    <n v="1.0073333333333334"/>
    <n v="189532605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4"/>
    <n v="1.1694724999999999"/>
    <n v="4593770.4140127385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x v="4"/>
    <n v="1.0673325"/>
    <n v="6902590.8617021274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4"/>
    <n v="1.391"/>
    <n v="4948605.3345454549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4"/>
    <n v="1.0672648571428571"/>
    <n v="2609068.1464285715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4"/>
    <n v="1.9114"/>
    <n v="1897918.1191860465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4"/>
    <n v="1.3193789333333332"/>
    <n v="1513718.6507430999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4"/>
    <n v="1.0640000000000001"/>
    <n v="14493359.988636363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4"/>
    <n v="1.0740000000000001"/>
    <n v="6067198.6545454543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4"/>
    <n v="2.4"/>
    <n v="8929736.7448275853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4"/>
    <n v="1.1808107999999999"/>
    <n v="1397917.439252336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4"/>
    <n v="1.1819999999999999"/>
    <n v="14661054.89010988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4"/>
    <n v="1.111"/>
    <n v="21895317.758620691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4"/>
    <n v="1.4550000000000001"/>
    <n v="35126819.638888888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4"/>
    <n v="1.3162883248730965"/>
    <n v="8491524.2363636363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4"/>
    <n v="1.1140000000000001"/>
    <n v="11862605.207207207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x v="4"/>
    <n v="1.4723377"/>
    <n v="930542.9962406015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4"/>
    <n v="1.5260869565217392"/>
    <n v="21343443.770491805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4"/>
    <n v="1.0468"/>
    <n v="4829699.864111498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4"/>
    <n v="1.7743366666666667"/>
    <n v="19495695.2461538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4"/>
    <n v="1.077758"/>
    <n v="11077137.847457627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4"/>
    <n v="1.56"/>
    <n v="11775564.8584070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4"/>
    <n v="1.08395"/>
    <n v="4066013.1506024096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4"/>
    <n v="1.476"/>
    <n v="21457972.161290321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4"/>
    <n v="1.1038153846153846"/>
    <n v="1503495.498422713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4"/>
    <n v="1.5034814814814814"/>
    <n v="3246774.792771084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4"/>
    <n v="1.5731829411764706"/>
    <n v="4869629.8229508195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4"/>
    <n v="1.5614399999999999"/>
    <n v="653375.8929406264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4"/>
    <n v="1.2058763636363636"/>
    <n v="15728259.658227848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4"/>
    <n v="1.0118888888888888"/>
    <n v="7059661.966480447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x v="4"/>
    <n v="1.142725"/>
    <n v="6461483.881188118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4"/>
    <n v="1.0462615"/>
    <n v="1743431.2894736843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4"/>
    <n v="2.2882507142857142"/>
    <n v="2445865.2362344582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4"/>
    <n v="1.0915333333333332"/>
    <n v="10076682.4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x v="4"/>
    <n v="1.7629999999999999"/>
    <n v="4652275.9241379313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4"/>
    <n v="1.0321061999999999"/>
    <n v="2992526.6062639821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4"/>
    <n v="1.0482"/>
    <n v="5951714.8017241377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4"/>
    <n v="1.0668444444444445"/>
    <n v="7692361.291666667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4"/>
    <n v="1.2001999999999999"/>
    <n v="10670244.10937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4"/>
    <n v="1.0150693333333334"/>
    <n v="2671530.626774848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4"/>
    <n v="1.0138461538461538"/>
    <n v="10652043.61832061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4"/>
    <n v="1"/>
    <n v="25529617.879999999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4"/>
    <n v="1.3310911999999999"/>
    <n v="2072301.3669172933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4"/>
    <n v="1.187262"/>
    <n v="10425248.705426356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4"/>
    <n v="1.0064"/>
    <n v="10052048.598591549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4"/>
    <n v="1.089324126984127"/>
    <n v="572469.64203612483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4"/>
    <n v="1.789525"/>
    <n v="5276145.3278688528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4"/>
    <n v="1.0172264"/>
    <n v="4365797.7785234898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4"/>
    <n v="1.1873499999999999"/>
    <n v="5419358.3067729082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4"/>
    <n v="1.0045999999999999"/>
    <n v="12291885.537037037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4"/>
    <n v="1.3746666666666667"/>
    <n v="16292796.902439024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4"/>
    <n v="2.3164705882352941"/>
    <n v="18149948.608108107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4"/>
    <n v="1.3033333333333332"/>
    <n v="7030688.0899470896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4"/>
    <n v="2.9289999999999998"/>
    <n v="17026024.162500001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x v="4"/>
    <n v="1.1131818181818183"/>
    <n v="2357091.668402778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4"/>
    <n v="1.0556666666666668"/>
    <n v="6415283.2178217825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4"/>
    <n v="1.1894444444444445"/>
    <n v="5650760.2268907567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4"/>
    <n v="1.04129"/>
    <n v="36605239.527777776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4"/>
    <n v="1.0410165"/>
    <n v="8812350.6133333333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4"/>
    <n v="1.1187499999999999"/>
    <n v="9338228.9863013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4"/>
    <n v="1.0473529411764706"/>
    <n v="5755418.441441441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4"/>
    <n v="3.8515000000000001"/>
    <n v="11329799.9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4"/>
    <n v="1.01248"/>
    <n v="10659272.492063493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x v="4"/>
    <n v="1.1377333333333333"/>
    <n v="8958216.436708860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4"/>
    <n v="1.0080333333333333"/>
    <n v="4380336.9715189878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4"/>
    <n v="2.8332000000000002"/>
    <n v="4794907.5739436615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4"/>
    <n v="1.1268"/>
    <n v="24657608.411764707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4"/>
    <n v="1.0658000000000001"/>
    <n v="9166357.1708860751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x v="4"/>
    <n v="1.0266285714285714"/>
    <n v="4378569.0979228485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4"/>
    <n v="1.0791200000000001"/>
    <n v="7852445.4193548383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4"/>
    <n v="1.2307407407407407"/>
    <n v="25515292.517241381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4"/>
    <n v="1.016"/>
    <n v="17507196.439024389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4"/>
    <n v="1.04396"/>
    <n v="2009761.1861413044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4"/>
    <n v="1.1292973333333334"/>
    <n v="1291594.7923544743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4"/>
    <n v="1.3640000000000001"/>
    <n v="41902056.735294119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4"/>
    <n v="1.036144"/>
    <n v="2899075.0763052208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4"/>
    <n v="1.0549999999999999"/>
    <n v="8651623.5149700604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4"/>
    <n v="1.0182857142857142"/>
    <n v="4017731.067647059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4"/>
    <n v="1.0660499999999999"/>
    <n v="3341309.2100456622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4"/>
    <n v="1.13015"/>
    <n v="2598955.6342342342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4"/>
    <n v="1.252275"/>
    <n v="5479136.0563909775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4"/>
    <n v="1.0119"/>
    <n v="20701793.579710145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4"/>
    <n v="1.0276470588235294"/>
    <n v="17855356.43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4"/>
    <n v="1.1683911999999999"/>
    <n v="2930694.3569979714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4"/>
    <n v="1.0116833333333335"/>
    <n v="45926138.967741936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4"/>
    <n v="1.1013360000000001"/>
    <n v="6220344.4491525423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4"/>
    <n v="1.0808333333333333"/>
    <n v="16042014.247191012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4"/>
    <n v="1.2502285714285715"/>
    <n v="4971227.4481605347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4"/>
    <n v="1.0671428571428572"/>
    <n v="25646472.690909091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x v="4"/>
    <n v="1.0036639999999999"/>
    <n v="4490349.1230769232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4"/>
    <n v="1.0202863333333334"/>
    <n v="2697153.7118320609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4"/>
    <n v="1.0208358208955224"/>
    <n v="5015132.2596491231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4"/>
    <n v="1.2327586206896552"/>
    <n v="7986422.2905027932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4"/>
    <n v="1.7028880000000002"/>
    <n v="7671446.9202127662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4"/>
    <n v="1.1159049999999999"/>
    <n v="3812427.4643799472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4"/>
    <n v="1.03"/>
    <n v="12080453.07563025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4"/>
    <n v="1.0663570159857905"/>
    <n v="8894284.4790419154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4"/>
    <n v="1.1476"/>
    <n v="6652825.8325791853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x v="4"/>
    <n v="1.2734117647058822"/>
    <n v="1511010.9481327801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4"/>
    <n v="1.1656"/>
    <n v="4930590.4475524472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4"/>
    <n v="1.0861819426615318"/>
    <n v="2357859.0848287111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4"/>
    <n v="1.0394285714285714"/>
    <n v="50260452.448275864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4"/>
    <n v="1.1625714285714286"/>
    <n v="8574175.7212121207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4"/>
    <n v="1.0269239999999999"/>
    <n v="15005812.298969071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4"/>
    <n v="1.74"/>
    <n v="4707580.1881188117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4"/>
    <n v="1.03088"/>
    <n v="5481339.0299625471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4"/>
    <n v="1.0485537190082646"/>
    <n v="4682213.543046358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4"/>
    <n v="1.0137499999999999"/>
    <n v="16480450.344827587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4"/>
    <n v="1.1107699999999998"/>
    <n v="3994657.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4"/>
    <n v="1.2415933781686497"/>
    <n v="16343876.63953488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4"/>
    <n v="1.0133333333333334"/>
    <n v="48805182.153846152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4"/>
    <n v="1.1016142857142857"/>
    <n v="12395616.566371681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4"/>
    <n v="1.0397333333333334"/>
    <n v="21400092.292307694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4"/>
    <n v="1.013157894736842"/>
    <n v="9962302.3731343281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4"/>
    <n v="1.033501"/>
    <n v="11461851.075630251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4"/>
    <n v="1.04112"/>
    <n v="8952238.5031446535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4"/>
    <n v="1.1015569230769231"/>
    <n v="7928390.8323353296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4"/>
    <n v="1.2202"/>
    <n v="34445058.139534883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4"/>
    <n v="1.1416866666666667"/>
    <n v="1276699.7542372881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4"/>
    <n v="1.2533333333333334"/>
    <n v="161823138.22222221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4"/>
    <n v="1.0666666666666667"/>
    <n v="15056813.460674157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4"/>
    <n v="1.3065"/>
    <n v="7542069.1436781613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4"/>
    <n v="1.2"/>
    <n v="99292022.214285716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4"/>
    <n v="1.0595918367346939"/>
    <n v="30613414.916666668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4"/>
    <n v="1.1439999999999999"/>
    <n v="10863826.07518797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x v="4"/>
    <n v="1.1176666666666666"/>
    <n v="17489829.012048192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4"/>
    <n v="1.1608000000000001"/>
    <n v="8940769.6107382551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4"/>
    <n v="1.415"/>
    <n v="29620599.836734693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4"/>
    <n v="1.0472999999999999"/>
    <n v="5341206.0438247016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4"/>
    <n v="2.5583333333333331"/>
    <n v="61170059.090909094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4"/>
    <n v="2.0670670670670672"/>
    <n v="29135011.64583333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4"/>
    <n v="1.1210500000000001"/>
    <n v="3702292.2898172322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4"/>
    <n v="1.05982"/>
    <n v="5966187.7679324895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4"/>
    <n v="1.0016666666666667"/>
    <n v="110611614.6923077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4"/>
    <n v="2.1398947368421051"/>
    <n v="2556898.323843416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4"/>
    <n v="1.2616000000000001"/>
    <n v="20663078.591549296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4"/>
    <n v="1.8153547058823529"/>
    <n v="921508.24503311259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4"/>
    <n v="1"/>
    <n v="102094169.42857143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4"/>
    <n v="1.0061"/>
    <n v="6847554.6683937823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4"/>
    <n v="1.009027027027027"/>
    <n v="6372929.9563106792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4"/>
    <n v="1.10446"/>
    <n v="3928051.4301994303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x v="4"/>
    <n v="1.118936170212766"/>
    <n v="29114757.640000001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4"/>
    <n v="1.0804450000000001"/>
    <n v="7241592.1739130439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4"/>
    <n v="1.0666666666666667"/>
    <n v="6838632.6836734693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4"/>
    <n v="1.0390027322404372"/>
    <n v="5587996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4"/>
    <n v="1.2516"/>
    <n v="21290240.686567165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4"/>
    <n v="1.0680499999999999"/>
    <n v="15569167.021052632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4"/>
    <n v="1.1230249999999999"/>
    <n v="22542924.951612905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4"/>
    <n v="1.0381199999999999"/>
    <n v="17947342.05479452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4"/>
    <n v="1.4165000000000001"/>
    <n v="33602646.906976745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4"/>
    <n v="1.0526"/>
    <n v="18698577.7285714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4"/>
    <n v="1.0309142857142857"/>
    <n v="5125856.3173431735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4"/>
    <n v="1.0765957446808512"/>
    <n v="25299624.345454544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4"/>
    <n v="1.0770464285714285"/>
    <n v="37199303.91428571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4"/>
    <n v="1.0155000000000001"/>
    <n v="59843275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4"/>
    <n v="1.0143766666666667"/>
    <n v="36321505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4"/>
    <n v="1.3680000000000001"/>
    <n v="97775209.599999994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x v="4"/>
    <n v="1.2829999999999999"/>
    <n v="204212342.42857143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4"/>
    <n v="1.0105"/>
    <n v="5746559.3526970958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4"/>
    <n v="1.2684"/>
    <n v="24397385.054545455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4"/>
    <n v="1.0508593749999999"/>
    <n v="7837074.9181286553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4"/>
    <n v="1.0285405405405406"/>
    <n v="6629564.735576923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x v="4"/>
    <n v="1.0214714285714286"/>
    <n v="67210362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4"/>
    <n v="1.2021700000000002"/>
    <n v="55570393.240000002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4"/>
    <n v="1.0024761904761905"/>
    <n v="26238966.53846154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4"/>
    <n v="1.0063392857142857"/>
    <n v="13798480.740384616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4"/>
    <n v="1.004375"/>
    <n v="18730860.09589041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5"/>
    <n v="4.3939393939393936E-3"/>
    <n v="464061210.33333331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5"/>
    <n v="2.0066666666666667E-2"/>
    <n v="239162276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5"/>
    <n v="1.0749999999999999E-2"/>
    <n v="117318674.75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5"/>
    <n v="7.6499999999999997E-3"/>
    <n v="105221417.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5"/>
    <n v="6.7966666666666675E-2"/>
    <n v="265513699.80000001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5"/>
    <n v="1.2E-4"/>
    <n v="721736402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5"/>
    <n v="1.3299999999999999E-2"/>
    <n v="181782489.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5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x v="5"/>
    <n v="5.6333333333333332E-2"/>
    <n v="107732603.46153846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5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5"/>
    <n v="2.4E-2"/>
    <n v="275514173.3999999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5"/>
    <n v="0.13833333333333334"/>
    <n v="183145010.3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5"/>
    <n v="9.5000000000000001E-2"/>
    <n v="180033047.6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5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5"/>
    <n v="0.05"/>
    <n v="691538451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5"/>
    <n v="2.7272727272727273E-5"/>
    <n v="458834326.66666669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5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x v="5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5"/>
    <n v="9.3799999999999994E-2"/>
    <n v="131385032.5454545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5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5"/>
    <n v="1E-3"/>
    <n v="1456270753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5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x v="5"/>
    <n v="0.39358823529411763"/>
    <n v="83634634.294117644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x v="5"/>
    <n v="1E-3"/>
    <n v="694699850.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5"/>
    <n v="0.05"/>
    <n v="1324158361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5"/>
    <n v="3.3333333333333335E-5"/>
    <n v="715449687.5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5"/>
    <n v="7.2952380952380949E-2"/>
    <n v="88927651.2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5"/>
    <n v="1.6666666666666666E-4"/>
    <n v="1361884763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5"/>
    <n v="3.2804E-2"/>
    <n v="349590773.75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5"/>
    <n v="2.2499999999999999E-2"/>
    <n v="275885017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5"/>
    <n v="7.92E-3"/>
    <n v="198546542.85714287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5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5"/>
    <n v="0.64"/>
    <n v="119078667.91666667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5"/>
    <n v="2.740447957839262E-4"/>
    <n v="711496439.5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5"/>
    <n v="8.2000000000000007E-3"/>
    <n v="282868714.1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5"/>
    <n v="6.9230769230769226E-4"/>
    <n v="665366511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5"/>
    <n v="6.8631863186318634E-3"/>
    <n v="460186400.33333331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x v="5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5"/>
    <n v="8.2100000000000006E-2"/>
    <n v="27876695.102040816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5"/>
    <n v="6.4102564102564103E-4"/>
    <n v="1316013727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x v="5"/>
    <n v="2.9411764705882353E-3"/>
    <n v="699431437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5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5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5"/>
    <n v="2.2727272727272728E-2"/>
    <n v="119245432.09090909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x v="5"/>
    <n v="9.9009900990099011E-4"/>
    <n v="1461874935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x v="5"/>
    <n v="0.26953125"/>
    <n v="175306896.7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5"/>
    <n v="7.6E-3"/>
    <n v="268893092.80000001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5"/>
    <n v="0.21575"/>
    <n v="34486182.92307692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5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x v="5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5"/>
    <n v="1.0200000000000001E-2"/>
    <n v="692762444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5"/>
    <n v="0.11892727272727273"/>
    <n v="8200235.170588235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5"/>
    <n v="0.17624999999999999"/>
    <n v="281247943.6000000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5"/>
    <n v="2.87E-2"/>
    <n v="100598594.21428572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5"/>
    <n v="3.0303030303030303E-4"/>
    <n v="1484726029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5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x v="5"/>
    <n v="2.2302681818181819E-2"/>
    <n v="11280060.008064516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5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5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5"/>
    <n v="0.3256"/>
    <n v="25661440.636363637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5"/>
    <n v="0.19409999999999999"/>
    <n v="9810411.5357142854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5"/>
    <n v="6.0999999999999999E-2"/>
    <n v="64156823.285714284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5"/>
    <n v="1E-3"/>
    <n v="145833669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5"/>
    <n v="0.502"/>
    <n v="9212589.6054421775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5"/>
    <n v="1.8625E-3"/>
    <n v="131201852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5"/>
    <n v="0.21906971229845085"/>
    <n v="10929603.992000001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x v="5"/>
    <n v="9.0909090909090904E-5"/>
    <n v="1399070239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x v="5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5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5"/>
    <n v="2.8667813379201833E-3"/>
    <n v="441028272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x v="5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5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x v="5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5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5"/>
    <n v="1.5499999999999999E-3"/>
    <n v="467447921.66666669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5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5"/>
    <n v="1.6666666666666667E-5"/>
    <n v="1386886874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x v="5"/>
    <n v="6.6964285714285711E-3"/>
    <n v="471629888.33333331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5"/>
    <n v="4.5985132395404561E-2"/>
    <n v="60047065.863636367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5"/>
    <n v="9.5500000000000002E-2"/>
    <n v="48101191.07692308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5"/>
    <n v="3.307692307692308E-2"/>
    <n v="317063937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5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5"/>
    <n v="1.15E-2"/>
    <n v="332371156.2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5"/>
    <n v="1.7538461538461537E-2"/>
    <n v="157656255.8888889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5"/>
    <n v="1.3673469387755101E-2"/>
    <n v="265783397.40000001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5"/>
    <n v="4.3333333333333331E-3"/>
    <n v="103365863.28571428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5"/>
    <n v="1.25E-3"/>
    <n v="137354852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5"/>
    <n v="3.2000000000000001E-2"/>
    <n v="134679965.69999999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5"/>
    <n v="8.0000000000000002E-3"/>
    <n v="444269500.33333331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5"/>
    <n v="2E-3"/>
    <n v="143291217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5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5"/>
    <n v="0.03"/>
    <n v="272528116.39999998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5"/>
    <n v="1.3749999999999999E-3"/>
    <n v="737888063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5"/>
    <n v="0.13924"/>
    <n v="21579230.955882352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x v="5"/>
    <n v="3.3333333333333333E-2"/>
    <n v="468334482.33333331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5"/>
    <n v="0.25413402061855672"/>
    <n v="42586282.382352941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x v="5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5"/>
    <n v="1.3666666666666667E-2"/>
    <n v="494484920.33333331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5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5"/>
    <n v="0.22881426547787684"/>
    <n v="19315820.300000001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6"/>
    <n v="1.0209999999999999"/>
    <n v="42563948.852941178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6"/>
    <n v="1.0464"/>
    <n v="26347514.625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6"/>
    <n v="1.1466666666666667"/>
    <n v="46993352.419354841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6"/>
    <n v="1.206"/>
    <n v="17145393.761904761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6"/>
    <n v="1.0867285714285715"/>
    <n v="11247762.838461539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6"/>
    <n v="1"/>
    <n v="117226086.75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6"/>
    <n v="1.1399999999999999"/>
    <n v="62446884.521739133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6"/>
    <n v="1.0085"/>
    <n v="9396932.6962025315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x v="6"/>
    <n v="1.1565217391304348"/>
    <n v="47770330.233333334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x v="6"/>
    <n v="1.3041666666666667"/>
    <n v="82348949.666666672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6"/>
    <n v="1.0778267254038179"/>
    <n v="49422560.965517238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6"/>
    <n v="1"/>
    <n v="47679046.096774191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6"/>
    <n v="1.2324999999999999"/>
    <n v="8442232.4161849711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6"/>
    <n v="1.002"/>
    <n v="85960045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x v="6"/>
    <n v="1.0466666666666666"/>
    <n v="30063259.791666668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6"/>
    <n v="1.0249999999999999"/>
    <n v="25103659.406779662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6"/>
    <n v="1.1825757575757576"/>
    <n v="36798302.743589744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6"/>
    <n v="1.2050000000000001"/>
    <n v="24475755.779661018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6"/>
    <n v="3.0242"/>
    <n v="24342904.383333333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6"/>
    <n v="1.00644"/>
    <n v="73293335.349999994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7"/>
    <n v="6.666666666666667E-5"/>
    <n v="1420486606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7"/>
    <n v="5.5555555555555558E-3"/>
    <n v="1443488834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7"/>
    <n v="3.9999999999999998E-6"/>
    <n v="1457113316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x v="7"/>
    <n v="3.1818181818181819E-3"/>
    <n v="706107981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7"/>
    <n v="1.2E-2"/>
    <n v="732527580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x v="7"/>
    <n v="0.27383999999999997"/>
    <n v="42474729.08823529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7"/>
    <n v="8.6666666666666663E-4"/>
    <n v="720604857.5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7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7"/>
    <n v="8.9999999999999998E-4"/>
    <n v="1443562848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7"/>
    <n v="2.7199999999999998E-2"/>
    <n v="179222077.7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x v="7"/>
    <n v="7.0000000000000001E-3"/>
    <n v="371189061.2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7"/>
    <n v="5.0413333333333331E-2"/>
    <n v="51236050.85714285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x v="7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7"/>
    <n v="4.9199999999999999E-3"/>
    <n v="235565565.16666666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7"/>
    <n v="0.36589147286821705"/>
    <n v="64142907.81818182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7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x v="7"/>
    <n v="2.5000000000000001E-2"/>
    <n v="1449520717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x v="7"/>
    <n v="9.1066666666666674E-3"/>
    <n v="73906310.150000006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7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7"/>
    <n v="2.0833333333333335E-4"/>
    <n v="144739726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x v="7"/>
    <n v="1.2E-4"/>
    <n v="472083015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7"/>
    <n v="3.6666666666666666E-3"/>
    <n v="721425256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x v="7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x v="7"/>
    <n v="9.0666666666666662E-4"/>
    <n v="710772623.5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x v="7"/>
    <n v="5.5555555555555558E-5"/>
    <n v="1455230275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7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7"/>
    <n v="2.0000000000000001E-4"/>
    <n v="1465921533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7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x v="7"/>
    <n v="0.01"/>
    <n v="289957044.60000002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x v="7"/>
    <n v="8.0000000000000002E-3"/>
    <n v="1449087612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7"/>
    <n v="1.6705882352941177E-3"/>
    <n v="1453230569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7"/>
    <n v="4.2399999999999998E-3"/>
    <n v="718148861.5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7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7"/>
    <n v="3.892538925389254E-3"/>
    <n v="157382881.22222221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7"/>
    <n v="7.1556350626118068E-3"/>
    <n v="368570376.75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x v="7"/>
    <n v="4.3166666666666666E-3"/>
    <n v="357905360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7"/>
    <n v="1.2500000000000001E-5"/>
    <n v="1422357552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7"/>
    <n v="2E-3"/>
    <n v="1458569302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x v="7"/>
    <n v="1.12E-4"/>
    <n v="205651484.7142857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7"/>
    <n v="1.4583333333333334E-2"/>
    <n v="283389444.60000002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7"/>
    <n v="3.3333333333333332E-4"/>
    <n v="1471988867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7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7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7"/>
    <n v="1.1111111111111112E-4"/>
    <n v="1424212287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7"/>
    <n v="0.01"/>
    <n v="711966958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x v="7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7"/>
    <n v="5.5999999999999999E-3"/>
    <n v="355360051.75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x v="7"/>
    <n v="9.0833333333333335E-2"/>
    <n v="203802261.85714287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x v="7"/>
    <n v="3.3444444444444443E-2"/>
    <n v="737111643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x v="7"/>
    <n v="1.3333333333333334E-4"/>
    <n v="1435070699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7"/>
    <n v="4.4600000000000001E-2"/>
    <n v="161362125.66666666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7"/>
    <n v="6.0999999999999997E-4"/>
    <n v="71748906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7"/>
    <n v="3.3333333333333333E-2"/>
    <n v="141499286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7"/>
    <n v="0.23"/>
    <n v="203677849.2857143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x v="7"/>
    <n v="1.0399999999999999E-3"/>
    <n v="72912010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7"/>
    <n v="4.2599999999999999E-3"/>
    <n v="178351954.7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7"/>
    <n v="2.9999999999999997E-4"/>
    <n v="737765146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7"/>
    <n v="2.6666666666666666E-3"/>
    <n v="733393667.5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7"/>
    <n v="0.34"/>
    <n v="20216368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7"/>
    <n v="6.2E-4"/>
    <n v="711884701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x v="7"/>
    <n v="0.02"/>
    <n v="1426014562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x v="7"/>
    <n v="1.4E-2"/>
    <n v="236172356.5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7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7"/>
    <n v="3.9334666666666664E-2"/>
    <n v="108110586.38461539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7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x v="7"/>
    <n v="2.6200000000000001E-2"/>
    <n v="179553863.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x v="7"/>
    <n v="2E-3"/>
    <n v="1428507409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7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7"/>
    <n v="9.7400000000000004E-3"/>
    <n v="286362796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7"/>
    <n v="6.41025641025641E-3"/>
    <n v="1446166144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7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x v="7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x v="7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7"/>
    <n v="0.21363333333333334"/>
    <n v="11909273.719008265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7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x v="7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x v="7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7"/>
    <n v="0.03"/>
    <n v="475728281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7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x v="7"/>
    <n v="3.9999999999999998E-7"/>
    <n v="1411745790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x v="7"/>
    <n v="0.01"/>
    <n v="1405098738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7"/>
    <n v="1.044E-2"/>
    <n v="488447645.66666669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7"/>
    <n v="5.6833333333333333E-2"/>
    <n v="162852237.55555555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x v="7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7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x v="7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7"/>
    <n v="0.17380000000000001"/>
    <n v="36840870.230769232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x v="7"/>
    <n v="2.0000000000000001E-4"/>
    <n v="1452842511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7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x v="7"/>
    <n v="1.75E-3"/>
    <n v="486882369.33333331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7"/>
    <n v="8.3340278356529708E-4"/>
    <n v="1438959121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x v="7"/>
    <n v="1.38E-2"/>
    <n v="162439414.33333334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x v="7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7"/>
    <n v="0.1245"/>
    <n v="58538762.479999997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7"/>
    <n v="2.0000000000000001E-4"/>
    <n v="1422397029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x v="7"/>
    <n v="8.0000000000000007E-5"/>
    <n v="142621276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7"/>
    <n v="2E-3"/>
    <n v="1430996150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7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x v="7"/>
    <n v="9.0000000000000006E-5"/>
    <n v="247544543.66666666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x v="7"/>
    <n v="9.9999999999999995E-7"/>
    <n v="1408024795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x v="8"/>
    <n v="1.4428571428571428"/>
    <n v="739342957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8"/>
    <n v="1.1916249999999999"/>
    <n v="4561527.7714285711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x v="8"/>
    <n v="14.604850000000001"/>
    <n v="660942.16835326585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8"/>
    <n v="1.0580799999999999"/>
    <n v="9396933.3881578948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8"/>
    <n v="3.0011791999999997"/>
    <n v="1381863.9951028402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x v="8"/>
    <n v="2.7869999999999999"/>
    <n v="6195655.1645569624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8"/>
    <n v="1.3187625000000001"/>
    <n v="52044328.40740741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x v="8"/>
    <n v="1.0705"/>
    <n v="85626302.882352948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x v="8"/>
    <n v="1.2682285714285715"/>
    <n v="52232618.814814813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8"/>
    <n v="1.3996"/>
    <n v="17184024.548780486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8"/>
    <n v="1.1240000000000001"/>
    <n v="29453466.333333332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8"/>
    <n v="1.00528"/>
    <n v="13484174.39047619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8"/>
    <n v="1.0046666666666666"/>
    <n v="52786358.928571425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8"/>
    <n v="1.4144600000000001"/>
    <n v="1297999.4941282747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8"/>
    <n v="2.6729166666666666"/>
    <n v="1415404.0602171768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8"/>
    <n v="1.4688749999999999"/>
    <n v="5195653.6934306566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8"/>
    <n v="2.1356000000000002"/>
    <n v="16732605.965517242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8"/>
    <n v="1.2569999999999999"/>
    <n v="14629392.646464646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8"/>
    <n v="1.0446206037108834"/>
    <n v="5199702.4963768115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x v="8"/>
    <n v="1.0056666666666667"/>
    <n v="68464156.90476191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8"/>
    <n v="3.058E-2"/>
    <n v="78497959.944444448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8"/>
    <n v="9.4999999999999998E-3"/>
    <n v="163849395.4444444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8"/>
    <n v="4.0000000000000001E-3"/>
    <n v="354703061.75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x v="8"/>
    <n v="3.5000000000000001E-3"/>
    <n v="204951208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8"/>
    <n v="7.5333333333333335E-2"/>
    <n v="49184440.517241381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8"/>
    <n v="0.18640000000000001"/>
    <n v="123261921.75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8"/>
    <n v="4.0000000000000003E-5"/>
    <n v="351428374.5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x v="8"/>
    <n v="0.1002"/>
    <n v="52652695.107142858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8"/>
    <n v="4.5600000000000002E-2"/>
    <n v="57099448.880000003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x v="8"/>
    <n v="0.21507499999999999"/>
    <n v="52329473.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x v="8"/>
    <n v="0.29276666666666668"/>
    <n v="4720703.6129032262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8"/>
    <n v="0.39426666666666665"/>
    <n v="94554390.13333334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8"/>
    <n v="0.21628"/>
    <n v="6592609.1348837214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8"/>
    <n v="2.0500000000000002E-3"/>
    <n v="468571405.6666666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8"/>
    <n v="2.9999999999999997E-4"/>
    <n v="701313813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8"/>
    <n v="0.14849999999999999"/>
    <n v="54521492.461538464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x v="8"/>
    <n v="1.4710000000000001E-2"/>
    <n v="59197565.875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x v="8"/>
    <n v="0.25584000000000001"/>
    <n v="15241863.489583334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8"/>
    <n v="3.8206896551724136E-2"/>
    <n v="85954666.941176474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8"/>
    <n v="0.15485964912280703"/>
    <n v="15614222.43617021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8"/>
    <n v="0.25912000000000002"/>
    <n v="10914196.364341086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8"/>
    <n v="4.0000000000000002E-4"/>
    <n v="1474917604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8"/>
    <n v="1.06E-3"/>
    <n v="371730930.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8"/>
    <n v="8.5142857142857138E-3"/>
    <n v="491497921.33333331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x v="8"/>
    <n v="7.4837500000000001E-2"/>
    <n v="10393902.896296296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8"/>
    <n v="0.27650000000000002"/>
    <n v="141720767.19999999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x v="8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8"/>
    <n v="3.5499999999999997E-2"/>
    <n v="246855608.83333334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8"/>
    <n v="0.72989999999999999"/>
    <n v="40063451.472222224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8"/>
    <n v="0.57648750000000004"/>
    <n v="4398857.431547619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8"/>
    <n v="0.1234"/>
    <n v="43227024.735294119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8"/>
    <n v="5.1999999999999998E-3"/>
    <n v="143329204.59999999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8"/>
    <n v="6.5299999999999997E-2"/>
    <n v="7362215.238805970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8"/>
    <n v="0.35338000000000003"/>
    <n v="4823749.4155405406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8"/>
    <n v="3.933333333333333E-3"/>
    <n v="211910365.57142857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8"/>
    <n v="1.06E-2"/>
    <n v="201738088.57142857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x v="8"/>
    <n v="5.7142857142857145E-6"/>
    <n v="1403734502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x v="8"/>
    <n v="0.46379999999999999"/>
    <n v="12747427.97368421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8"/>
    <n v="0.15390000000000001"/>
    <n v="48556594.65517241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8"/>
    <n v="0.824221076923077"/>
    <n v="1552723.0876404494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x v="8"/>
    <n v="2.6866666666666667E-2"/>
    <n v="47789480.032258064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8"/>
    <n v="0.26600000000000001"/>
    <n v="66835184.76190476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8"/>
    <n v="0.30813400000000002"/>
    <n v="39930172.621621624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8"/>
    <n v="5.5800000000000002E-2"/>
    <n v="211592992.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x v="8"/>
    <n v="8.7454545454545458E-3"/>
    <n v="370595367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x v="8"/>
    <n v="9.7699999999999992E-3"/>
    <n v="296481455.60000002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x v="8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8"/>
    <n v="0.78927352941176465"/>
    <n v="3245241.5065789474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8"/>
    <n v="0.22092500000000001"/>
    <n v="3808760.433604335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8"/>
    <n v="4.0666666666666663E-3"/>
    <n v="707574579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x v="8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x v="8"/>
    <n v="0.33790999999999999"/>
    <n v="4373542.213017751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8"/>
    <n v="2.1649484536082476E-3"/>
    <n v="363218708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x v="8"/>
    <n v="7.9600000000000001E-3"/>
    <n v="1462538532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8"/>
    <n v="0.14993333333333334"/>
    <n v="52968717.214285716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8"/>
    <n v="5.0509090909090906E-2"/>
    <n v="120269453.33333333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8"/>
    <n v="0.10214285714285715"/>
    <n v="88406956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x v="8"/>
    <n v="3.0500000000000002E-3"/>
    <n v="351839250.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8"/>
    <n v="7.4999999999999997E-3"/>
    <n v="371171061.7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8"/>
    <n v="1.2933333333333333E-2"/>
    <n v="145497947.5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9"/>
    <n v="1.4394736842105262"/>
    <n v="32327611.975609757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9"/>
    <n v="1.2210975609756098"/>
    <n v="11790021.907563025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9"/>
    <n v="1.3202400000000001"/>
    <n v="8701442.9934640527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9"/>
    <n v="1.0938000000000001"/>
    <n v="14356065.4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9"/>
    <n v="1.0547157142857144"/>
    <n v="9138847.2937062941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9"/>
    <n v="1.0035000000000001"/>
    <n v="10338763.657142857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9"/>
    <n v="1.014"/>
    <n v="38946756.77142857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9"/>
    <n v="1.5551428571428572"/>
    <n v="9091147.3087248318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9"/>
    <n v="1.05566"/>
    <n v="10077455.053846154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9"/>
    <n v="1.3065"/>
    <n v="11190373.841666667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x v="9"/>
    <n v="1.3219000000000001"/>
    <n v="4983729.777358491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9"/>
    <n v="1.26"/>
    <n v="18631728.830985915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9"/>
    <n v="1.6"/>
    <n v="105789650.8461538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9"/>
    <n v="1.2048000000000001"/>
    <n v="8194922.4378698226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x v="9"/>
    <n v="1.2552941176470589"/>
    <n v="25060796.842105262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9"/>
    <n v="1.1440638297872341"/>
    <n v="6178931.6419213973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9"/>
    <n v="3.151388888888889"/>
    <n v="12808587.407407407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9"/>
    <n v="1.224"/>
    <n v="12878620.25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9"/>
    <n v="1.0673333333333332"/>
    <n v="34506482.78048780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9"/>
    <n v="1.5833333333333333"/>
    <n v="10107247.690647483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9"/>
    <n v="1.0740000000000001"/>
    <n v="75455151.68421052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x v="9"/>
    <n v="1.0226"/>
    <n v="14552561.765957447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9"/>
    <n v="1.1071428571428572"/>
    <n v="60558578.782608695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9"/>
    <n v="1.48"/>
    <n v="88829045.666666672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9"/>
    <n v="1.0232000000000001"/>
    <n v="21820121.016129032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9"/>
    <n v="1.7909909909909909"/>
    <n v="18445900.608108107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x v="9"/>
    <n v="1.1108135252761968"/>
    <n v="13884607.30927835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x v="9"/>
    <n v="1.0004285714285714"/>
    <n v="25793618.527272727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9"/>
    <n v="1.0024999999999999"/>
    <n v="31934317.40909091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9"/>
    <n v="1.0556000000000001"/>
    <n v="13482281.181818182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9"/>
    <n v="1.0258775877587758"/>
    <n v="23036404.610169493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9"/>
    <n v="1.1850000000000001"/>
    <n v="21104775.403225806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x v="9"/>
    <n v="1.117"/>
    <n v="14046518.257142857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9"/>
    <n v="1.28"/>
    <n v="54666576.57692308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9"/>
    <n v="1.0375000000000001"/>
    <n v="27649320.83673469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9"/>
    <n v="1.0190760000000001"/>
    <n v="20093851.132352941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9"/>
    <n v="1.177142857142857"/>
    <n v="58994575.409090906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9"/>
    <n v="2.38"/>
    <n v="75197061.888888896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9"/>
    <n v="1.02"/>
    <n v="67577698.315789476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9"/>
    <n v="1.0192000000000001"/>
    <n v="14155924.636363637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10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10"/>
    <n v="4.7E-2"/>
    <n v="231462021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10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10"/>
    <n v="1.1655011655011655E-3"/>
    <n v="1373971408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10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10"/>
    <n v="0.36014285714285715"/>
    <n v="32071174.63636363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x v="10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10"/>
    <n v="3.5400000000000001E-2"/>
    <n v="476528936.6666666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10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10"/>
    <n v="0.41399999999999998"/>
    <n v="26644424.884615384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10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10"/>
    <n v="2.631578947368421E-4"/>
    <n v="1449863202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10"/>
    <n v="3.3333333333333333E-2"/>
    <n v="1252718519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10"/>
    <n v="8.5129023676509714E-3"/>
    <n v="714170992.5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10"/>
    <n v="0.70199999999999996"/>
    <n v="154509890.888888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10"/>
    <n v="1.7000000000000001E-2"/>
    <n v="264281359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10"/>
    <n v="0.51400000000000001"/>
    <n v="25285923.596491229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10"/>
    <n v="7.0000000000000001E-3"/>
    <n v="457573859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10"/>
    <n v="4.0000000000000001E-3"/>
    <n v="1396284680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10"/>
    <n v="2.6666666666666668E-2"/>
    <n v="214094650.83333334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11"/>
    <n v="1.04"/>
    <n v="48216556.481481485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11"/>
    <n v="1.3315375"/>
    <n v="54722306.96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11"/>
    <n v="1"/>
    <n v="95951878.714285716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11"/>
    <n v="1.4813333333333334"/>
    <n v="38062344.257142857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11"/>
    <n v="1.0249999999999999"/>
    <n v="139157131.90000001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11"/>
    <n v="1.8062799999999999"/>
    <n v="46878238.448275864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11"/>
    <n v="1.4279999999999999"/>
    <n v="30267600.772727273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11"/>
    <n v="1.1416666666666666"/>
    <n v="81219189.764705881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11"/>
    <n v="2.03505"/>
    <n v="39362840.823529415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11"/>
    <n v="1.0941176470588236"/>
    <n v="96941948.571428567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11"/>
    <n v="1.443746"/>
    <n v="8699288.07051282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11"/>
    <n v="1.0386666666666666"/>
    <n v="10792426.9218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11"/>
    <n v="1.0044440000000001"/>
    <n v="23021098.050000001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11"/>
    <n v="1.0277927272727272"/>
    <n v="42859101.37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11"/>
    <n v="1.0531250000000001"/>
    <n v="24725259.188679244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11"/>
    <n v="1.1178571428571429"/>
    <n v="7228774.8152173916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11"/>
    <n v="1.0135000000000001"/>
    <n v="15296527.611111112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11"/>
    <n v="1.0753333333333333"/>
    <n v="18774347.718309861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11"/>
    <n v="1.1488571428571428"/>
    <n v="16201082.609195402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11"/>
    <n v="1.0002"/>
    <n v="47605373.071428575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11"/>
    <n v="1.5213333333333334"/>
    <n v="25139983.107142858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11"/>
    <n v="1.1152149999999998"/>
    <n v="25626570.980392158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11"/>
    <n v="1.0133333333333334"/>
    <n v="17918233.653333332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11"/>
    <n v="1.232608695652174"/>
    <n v="34325696.789473683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11"/>
    <n v="1"/>
    <n v="72773307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11"/>
    <n v="1.05"/>
    <n v="24194916.888888888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x v="11"/>
    <n v="1.0443750000000001"/>
    <n v="18490441.394366197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x v="11"/>
    <n v="1.05125"/>
    <n v="26057373.877192982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x v="11"/>
    <n v="1"/>
    <n v="32938695.023255814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11"/>
    <n v="1.03775"/>
    <n v="26684031.34615384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11"/>
    <n v="1.05"/>
    <n v="49772980.074074075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11"/>
    <n v="1.04"/>
    <n v="114297433.5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11"/>
    <n v="1.5183333333333333"/>
    <n v="41139537.939393938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11"/>
    <n v="1.59996"/>
    <n v="13960764.21875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11"/>
    <n v="1.2729999999999999"/>
    <n v="46627435.7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x v="11"/>
    <n v="1.07"/>
    <n v="32843890.767441861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11"/>
    <n v="1.1512214285714286"/>
    <n v="6647688.0146341464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11"/>
    <n v="1.3711066666666665"/>
    <n v="57687400.47826086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11"/>
    <n v="1.5571428571428572"/>
    <n v="70720141.105263159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x v="11"/>
    <n v="1.0874999999999999"/>
    <n v="99057589.571428567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11"/>
    <n v="1.3405"/>
    <n v="36833324.789473683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11"/>
    <n v="1"/>
    <n v="18304529.0384615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11"/>
    <n v="1.1916666666666667"/>
    <n v="19520073.18840579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11"/>
    <n v="1.7949999999999999"/>
    <n v="43165892.484848484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11"/>
    <n v="1.3438124999999999"/>
    <n v="23489987.370370369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11"/>
    <n v="1.0043200000000001"/>
    <n v="13629649.333333334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11"/>
    <n v="1.0145454545454546"/>
    <n v="27161406.734693877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11"/>
    <n v="1.0333333333333334"/>
    <n v="120633827.90909091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11"/>
    <n v="1.07"/>
    <n v="35251315.315789476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11"/>
    <n v="1.04"/>
    <n v="91453327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11"/>
    <n v="1.0783333333333334"/>
    <n v="42542619.531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11"/>
    <n v="2.3333333333333335"/>
    <n v="66647434.700000003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11"/>
    <n v="1.0060706666666666"/>
    <n v="8584274.9025974032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x v="11"/>
    <n v="1.0166666666666666"/>
    <n v="34032914.024390243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11"/>
    <n v="1.3101818181818181"/>
    <n v="18263603.893333334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11"/>
    <n v="1.1725000000000001"/>
    <n v="33342748.949999999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x v="11"/>
    <n v="1.009304"/>
    <n v="29967759.086956523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11"/>
    <n v="1.218"/>
    <n v="22522526.806451611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11"/>
    <n v="1.454"/>
    <n v="21708917.786885247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11"/>
    <n v="1.166166"/>
    <n v="14018187.041666666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12"/>
    <n v="1.2041660000000001"/>
    <n v="7747909.4052631576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12"/>
    <n v="1.0132000000000001"/>
    <n v="15032532.585106382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x v="12"/>
    <n v="1.0431999999999999"/>
    <n v="35352204.69230769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12"/>
    <n v="2.6713333333333331"/>
    <n v="11651249.448818898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12"/>
    <n v="1.9413333333333334"/>
    <n v="8877292.779874213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12"/>
    <n v="1.203802"/>
    <n v="8302798.8474576268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12"/>
    <n v="1.2200090909090908"/>
    <n v="29643273.510638297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x v="12"/>
    <n v="1"/>
    <n v="1433963376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12"/>
    <n v="1"/>
    <n v="89152877.062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12"/>
    <n v="1.1990000000000001"/>
    <n v="12383110.12173913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12"/>
    <n v="1.55175"/>
    <n v="10968140.729323309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x v="12"/>
    <n v="1.3045"/>
    <n v="20925932.185714286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12"/>
    <n v="1.0497142857142858"/>
    <n v="23812683.790322579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12"/>
    <n v="1"/>
    <n v="142152470.90000001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12"/>
    <n v="1.1822050359712231"/>
    <n v="2966552.1963927858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12"/>
    <n v="1.0344827586206897"/>
    <n v="31207174.829787236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x v="12"/>
    <n v="2.1800000000000002"/>
    <n v="52581534.142857142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x v="12"/>
    <n v="1"/>
    <n v="60201292.958333336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12"/>
    <n v="1.4400583333333332"/>
    <n v="18770110.763157893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12"/>
    <n v="1.0467500000000001"/>
    <n v="14599678.2448979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13"/>
    <n v="0.18142857142857144"/>
    <n v="28802669.020833332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13"/>
    <n v="2.2444444444444444E-2"/>
    <n v="735737702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13"/>
    <n v="3.3999999999999998E-3"/>
    <n v="345395987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13"/>
    <n v="4.4999999999999998E-2"/>
    <n v="265284593.19999999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13"/>
    <n v="0.41538461538461541"/>
    <n v="17468228.329113923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13"/>
    <n v="2.0454545454545454E-2"/>
    <n v="676588598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13"/>
    <n v="0.18285714285714286"/>
    <n v="129259410.72727273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13"/>
    <n v="0.2402"/>
    <n v="114040973.27272727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13"/>
    <n v="1.1111111111111111E-3"/>
    <n v="1386463198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13"/>
    <n v="0.11818181818181818"/>
    <n v="454286752.33333331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13"/>
    <n v="3.0999999999999999E-3"/>
    <n v="275080704.60000002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13"/>
    <n v="5.4166666666666669E-2"/>
    <n v="115261641.25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13"/>
    <n v="8.1250000000000003E-3"/>
    <n v="647949263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13"/>
    <n v="1.2857142857142857E-2"/>
    <n v="269830088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13"/>
    <n v="0.24333333333333335"/>
    <n v="65004001.61904761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13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x v="13"/>
    <n v="0.40799492385786801"/>
    <n v="30158393.933333334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13"/>
    <n v="0.67549999999999999"/>
    <n v="47754736.551724136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13"/>
    <n v="1.2999999999999999E-2"/>
    <n v="645245262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13"/>
    <n v="0.30666666666666664"/>
    <n v="44550230.166666664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14"/>
    <n v="2.9894179894179893E-2"/>
    <n v="168591467.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14"/>
    <n v="8.0000000000000002E-3"/>
    <n v="1322632886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14"/>
    <n v="0.20133333333333334"/>
    <n v="93749310.714285716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14"/>
    <n v="0.4002"/>
    <n v="60490568.12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14"/>
    <n v="0.01"/>
    <n v="665833073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14"/>
    <n v="0.75"/>
    <n v="70539186.238095239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14"/>
    <n v="0.41"/>
    <n v="210258973.2857143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14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14"/>
    <n v="7.1999999999999995E-2"/>
    <n v="327947471.25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14"/>
    <n v="9.4412800000000005E-2"/>
    <n v="44060716.9687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14"/>
    <n v="4.1666666666666664E-2"/>
    <n v="345615094.7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14"/>
    <n v="3.2500000000000001E-2"/>
    <n v="156221103.33333334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14"/>
    <n v="0.40749999999999997"/>
    <n v="74889487.235294119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14"/>
    <n v="0.1"/>
    <n v="285066392.60000002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14"/>
    <n v="0.39169999999999999"/>
    <n v="27595803.96226415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14"/>
    <n v="2.4375000000000001E-2"/>
    <n v="183441118.42857143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14"/>
    <n v="0.4"/>
    <n v="19979847.583333332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14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14"/>
    <n v="2.8000000000000001E-2"/>
    <n v="66138155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14"/>
    <n v="0.37333333333333335"/>
    <n v="162832670.2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13"/>
    <n v="4.1999999999999997E-3"/>
    <n v="728388701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13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13"/>
    <n v="3.0000000000000001E-3"/>
    <n v="468315807.33333331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13"/>
    <n v="3.2000000000000001E-2"/>
    <n v="336545195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13"/>
    <n v="3.0200000000000001E-3"/>
    <n v="483064712.33333331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13"/>
    <n v="3.0153846153846153E-2"/>
    <n v="215110654.3333333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x v="13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13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13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13"/>
    <n v="3.2500000000000001E-2"/>
    <n v="16753705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13"/>
    <n v="0.22363636363636363"/>
    <n v="296672463.80000001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13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13"/>
    <n v="8.5714285714285719E-3"/>
    <n v="675004723.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13"/>
    <n v="6.6066666666666662E-2"/>
    <n v="55566500.791666664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13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13"/>
    <n v="5.7692307692307696E-2"/>
    <n v="147539323.77777779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13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13"/>
    <n v="6.0000000000000001E-3"/>
    <n v="14026127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13"/>
    <n v="5.0256410256410255E-2"/>
    <n v="141487916.09999999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x v="13"/>
    <n v="5.0000000000000001E-3"/>
    <n v="1352906645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13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13"/>
    <n v="0.309"/>
    <n v="66001698.799999997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13"/>
    <n v="0.21037037037037037"/>
    <n v="46971446.4333333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13"/>
    <n v="2.1999999999999999E-2"/>
    <n v="235669820.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13"/>
    <n v="0.109"/>
    <n v="90546871.266666666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13"/>
    <n v="2.6666666666666668E-2"/>
    <n v="276598902.19999999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13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x v="13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13"/>
    <n v="0.10862068965517241"/>
    <n v="48173746.892857142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13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13"/>
    <n v="0.38333333333333336"/>
    <n v="254774861.1999999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13"/>
    <n v="6.5500000000000003E-2"/>
    <n v="198860214.57142857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13"/>
    <n v="0.14536842105263159"/>
    <n v="45336871.5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13"/>
    <n v="0.06"/>
    <n v="697341704.5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x v="13"/>
    <n v="0.30399999999999999"/>
    <n v="46554442.799999997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13"/>
    <n v="1.4285714285714285E-2"/>
    <n v="725731214.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13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13"/>
    <n v="1.1428571428571429E-2"/>
    <n v="690456878.5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13"/>
    <n v="3.5714285714285713E-3"/>
    <n v="1343993448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13"/>
    <n v="1.4545454545454545E-2"/>
    <n v="684623369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8"/>
    <n v="0.17155555555555554"/>
    <n v="102525994.71428572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8"/>
    <n v="2.3220000000000001E-2"/>
    <n v="47874230.48387096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8"/>
    <n v="8.9066666666666669E-2"/>
    <n v="90794753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8"/>
    <n v="9.633333333333334E-2"/>
    <n v="123153608.75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8"/>
    <n v="0.13325999999999999"/>
    <n v="15188025.520833334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x v="8"/>
    <n v="2.4840000000000001E-2"/>
    <n v="92684914.1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8"/>
    <n v="1.9066666666666666E-2"/>
    <n v="294170409.6000000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8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x v="8"/>
    <n v="0.12"/>
    <n v="181902545.5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x v="8"/>
    <n v="1.3650000000000001E-2"/>
    <n v="207261796.57142857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x v="8"/>
    <n v="0.28039999999999998"/>
    <n v="60435902.541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x v="8"/>
    <n v="0.38390000000000002"/>
    <n v="12075759.27272727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8"/>
    <n v="0.39942857142857141"/>
    <n v="7535143.9387755105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8"/>
    <n v="8.3999999999999995E-3"/>
    <n v="283913239.80000001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8"/>
    <n v="0.43406666666666666"/>
    <n v="19677699.16438356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8"/>
    <n v="5.6613333333333335E-2"/>
    <n v="15809616.129032258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8"/>
    <n v="1.7219999999999999E-2"/>
    <n v="83817727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x v="8"/>
    <n v="1.9416666666666665E-2"/>
    <n v="210958590.42857143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8"/>
    <n v="0.11328275684711328"/>
    <n v="83928974.294117644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8"/>
    <n v="0.3886"/>
    <n v="8298530.2046783622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8"/>
    <n v="0.46100628930817611"/>
    <n v="7903590.1861702129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8"/>
    <n v="0.42188421052631581"/>
    <n v="13487584.863636363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8"/>
    <n v="0.2848"/>
    <n v="39241274.40540540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x v="8"/>
    <n v="1.0771428571428571E-2"/>
    <n v="163743702.1111111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x v="8"/>
    <n v="7.9909090909090902E-3"/>
    <n v="49574617.896551721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8"/>
    <n v="1.192E-2"/>
    <n v="245779441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8"/>
    <n v="0.14799999999999999"/>
    <n v="49105831.06666667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8"/>
    <n v="0.17810000000000001"/>
    <n v="17976804.61728395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8"/>
    <n v="1.325E-2"/>
    <n v="351385508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x v="8"/>
    <n v="0.46666666666666667"/>
    <n v="134888491.54545453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x v="8"/>
    <n v="0.4592"/>
    <n v="105853703.78571428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8"/>
    <n v="2.2599999999999999E-3"/>
    <n v="28585801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8"/>
    <n v="0.34625"/>
    <n v="31272702.177777778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8"/>
    <n v="2.0549999999999999E-2"/>
    <n v="180230561.62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8"/>
    <n v="5.5999999999999999E-3"/>
    <n v="485445585.33333331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8"/>
    <n v="2.6069999999999999E-2"/>
    <n v="60914507.708333336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x v="8"/>
    <n v="1.9259999999999999E-2"/>
    <n v="79757083.166666672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x v="8"/>
    <n v="0.33666666666666667"/>
    <n v="121125183.08333333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x v="8"/>
    <n v="0.5626326718299024"/>
    <n v="11819456.10569105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8"/>
    <n v="0.82817600000000002"/>
    <n v="15243675.291666666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8"/>
    <n v="0.14860000000000001"/>
    <n v="45596636.193548389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8"/>
    <n v="1.2375123751237513E-4"/>
    <n v="351258055.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8"/>
    <n v="1.7142857142857143E-4"/>
    <n v="490946495.3333333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x v="8"/>
    <n v="0.2950613611721471"/>
    <n v="8208322.2625698326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8"/>
    <n v="1.06E-2"/>
    <n v="4749729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x v="8"/>
    <n v="6.2933333333333327E-2"/>
    <n v="63000504.78260869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8"/>
    <n v="0.1275"/>
    <n v="62943404.347826086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x v="8"/>
    <n v="0.13220000000000001"/>
    <n v="34147586.585365854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x v="8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x v="8"/>
    <n v="0.16769999999999999"/>
    <n v="46015921.7187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8"/>
    <n v="1.0399999999999999E-3"/>
    <n v="703589082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8"/>
    <n v="4.24E-2"/>
    <n v="209455284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8"/>
    <n v="4.6699999999999997E-3"/>
    <n v="364368779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8"/>
    <n v="0.25087142857142858"/>
    <n v="7530890.653061224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8"/>
    <n v="2.3345000000000001E-2"/>
    <n v="128439593.6363636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8"/>
    <n v="7.2599999999999998E-2"/>
    <n v="157237831.111111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8"/>
    <n v="1.6250000000000001E-2"/>
    <n v="280780412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8"/>
    <n v="1.2999999999999999E-2"/>
    <n v="176818712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x v="8"/>
    <n v="0.58558333333333334"/>
    <n v="6305754.589519650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x v="8"/>
    <n v="7.7886666666666673E-2"/>
    <n v="35331767.25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8"/>
    <n v="2.2157147647256063E-2"/>
    <n v="247392860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8"/>
    <n v="1.04"/>
    <n v="370477153.25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8"/>
    <n v="0.29602960296029601"/>
    <n v="65808068.81818182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x v="8"/>
    <n v="0.16055"/>
    <n v="99139444.066666663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8"/>
    <n v="0.82208000000000003"/>
    <n v="15297082.38947368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8"/>
    <n v="0.75051000000000001"/>
    <n v="8966079.3975155279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8"/>
    <n v="5.8500000000000003E-2"/>
    <n v="177206834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8"/>
    <n v="0.44319999999999998"/>
    <n v="19448621.355263159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8"/>
    <n v="2.6737967914438501E-3"/>
    <n v="1480361115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8"/>
    <n v="0.1313"/>
    <n v="14492620.257425742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8"/>
    <n v="1.9088937093275488E-3"/>
    <n v="367045115.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8"/>
    <n v="3.7499999999999999E-3"/>
    <n v="141505039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8"/>
    <n v="215.35021"/>
    <n v="1911440.067096774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8"/>
    <n v="0.34527999999999998"/>
    <n v="16100000.622222222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8"/>
    <n v="0.30599999999999999"/>
    <n v="88484413.437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x v="8"/>
    <n v="2.6666666666666668E-2"/>
    <n v="240982249.16666666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8"/>
    <n v="2.8420000000000001E-2"/>
    <n v="38318643.578947365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8"/>
    <n v="0.22878799999999999"/>
    <n v="4069482.6338028167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8"/>
    <n v="3.1050000000000001E-2"/>
    <n v="209414990.42857143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8"/>
    <n v="0.47333333333333333"/>
    <n v="3551250.3725000001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x v="15"/>
    <n v="2.0554838709677421"/>
    <n v="47687240.299999997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15"/>
    <n v="3.5180366666666667"/>
    <n v="3018984.458158996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15"/>
    <n v="1.149"/>
    <n v="19314657.797297299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15"/>
    <n v="2.3715000000000002"/>
    <n v="10933174.511450382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x v="15"/>
    <n v="1.1863774999999999"/>
    <n v="23797648.573770493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15"/>
    <n v="1.099283142857143"/>
    <n v="1329546.253034547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15"/>
    <n v="1.0000828571428571"/>
    <n v="11938360.786885247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15"/>
    <n v="1.0309292094387414"/>
    <n v="12715615.738738738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15"/>
    <n v="1.1727000000000001"/>
    <n v="5823233.7450980395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x v="15"/>
    <n v="1.1175999999999999"/>
    <n v="10095755.368794326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x v="15"/>
    <n v="3.4209999999999998"/>
    <n v="9260821.0628930815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15"/>
    <n v="1.0740000000000001"/>
    <n v="14623212.222222222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x v="15"/>
    <n v="1.0849703703703704"/>
    <n v="15251100.260416666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15"/>
    <n v="1.0286144578313252"/>
    <n v="54783143.703703701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15"/>
    <n v="1.3000180000000001"/>
    <n v="8840992.7951807231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15"/>
    <n v="1.0765217391304347"/>
    <n v="18698371.315789472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15"/>
    <n v="1.1236044444444444"/>
    <n v="6420809.4312796211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15"/>
    <n v="1.0209999999999999"/>
    <n v="68094812.476190478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15"/>
    <n v="1.4533333333333334"/>
    <n v="23865141.360655736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15"/>
    <n v="1.282"/>
    <n v="49314554.8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16"/>
    <n v="2.9411764705882353E-3"/>
    <n v="1469725209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16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16"/>
    <n v="1.5384615384615385E-2"/>
    <n v="1406824948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16"/>
    <n v="8.5370000000000001E-2"/>
    <n v="4895581.6952054799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16"/>
    <n v="8.571428571428571E-4"/>
    <n v="710334400.5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16"/>
    <n v="2.6599999999999999E-2"/>
    <n v="175779443.7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x v="16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16"/>
    <n v="5.0000000000000001E-4"/>
    <n v="1412624315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16"/>
    <n v="1.4133333333333333E-2"/>
    <n v="367827547.25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x v="16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x v="16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16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16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16"/>
    <n v="0.01"/>
    <n v="1486613332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16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16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16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16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16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x v="16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16"/>
    <n v="0.01"/>
    <n v="1426542893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16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x v="16"/>
    <n v="0.95477386934673369"/>
    <n v="366936635.2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16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17"/>
    <n v="8.9744444444444446E-2"/>
    <n v="11132413.845528455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x v="17"/>
    <n v="2.7E-2"/>
    <n v="278076344.39999998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17"/>
    <n v="3.3673333333333333E-2"/>
    <n v="9268713.3918918911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17"/>
    <n v="0.26"/>
    <n v="138506593.09999999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17"/>
    <n v="1.5E-3"/>
    <n v="364421616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17"/>
    <n v="0.38636363636363635"/>
    <n v="65841859.952380955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17"/>
    <n v="7.0000000000000001E-3"/>
    <n v="673661311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x v="17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17"/>
    <n v="6.8000000000000005E-4"/>
    <n v="347259574.2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17"/>
    <n v="1.3333333333333334E-2"/>
    <n v="1316214541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17"/>
    <n v="6.3092592592592589E-2"/>
    <n v="46207218.166666664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17"/>
    <n v="4.4999999999999998E-2"/>
    <n v="444582838.66666669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17"/>
    <n v="0.62765333333333329"/>
    <n v="1441717.1794871795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17"/>
    <n v="0.29376000000000002"/>
    <n v="8683544.9760479033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17"/>
    <n v="7.4999999999999997E-2"/>
    <n v="261484344.1999999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x v="17"/>
    <n v="2.6076923076923077E-2"/>
    <n v="81170718.666666672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17"/>
    <n v="9.1050000000000006E-2"/>
    <n v="14257003.39795918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17"/>
    <n v="1.7647058823529413E-4"/>
    <n v="35497282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17"/>
    <n v="5.5999999999999999E-3"/>
    <n v="447347696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x v="17"/>
    <n v="8.2000000000000007E-3"/>
    <n v="1401810583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x v="17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x v="17"/>
    <n v="3.4200000000000001E-2"/>
    <n v="161708841.66666666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x v="17"/>
    <n v="8.3333333333333339E-4"/>
    <n v="703160645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17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17"/>
    <n v="0.14182977777777778"/>
    <n v="9495065.7619047612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x v="17"/>
    <n v="7.8266666666666665E-2"/>
    <n v="29238799.48979592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x v="17"/>
    <n v="3.8464497269020693E-4"/>
    <n v="1430281653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17"/>
    <n v="0.125"/>
    <n v="728862636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17"/>
    <n v="1.0500000000000001E-2"/>
    <n v="193548662.57142857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x v="17"/>
    <n v="0.14083333333333334"/>
    <n v="363484234.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17"/>
    <n v="0.18300055555555556"/>
    <n v="48725482.703703701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17"/>
    <n v="5.0347999999999997E-2"/>
    <n v="14630587.446808511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17"/>
    <n v="0.17933333333333334"/>
    <n v="48611970.827586204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17"/>
    <n v="4.6999999999999999E-4"/>
    <n v="198618696.7142857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17"/>
    <n v="7.2120000000000004E-2"/>
    <n v="63400958.863636367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17"/>
    <n v="5.0000000000000001E-3"/>
    <n v="1428955468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x v="17"/>
    <n v="2.5000000000000001E-2"/>
    <n v="145282557.09999999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17"/>
    <n v="4.0999999999999999E-4"/>
    <n v="24436472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17"/>
    <n v="5.3124999999999999E-2"/>
    <n v="57628963.541666664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17"/>
    <n v="1.6199999999999999E-2"/>
    <n v="97402879.333333328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17"/>
    <n v="4.9516666666666667E-2"/>
    <n v="37834816.783783786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17"/>
    <n v="1.5900000000000001E-3"/>
    <n v="69651946.349999994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17"/>
    <n v="0.41249999999999998"/>
    <n v="190138510.7142857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17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17"/>
    <n v="2.93E-2"/>
    <n v="63292677.85714285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17"/>
    <n v="4.4999999999999997E-3"/>
    <n v="492300063.33333331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17"/>
    <n v="5.1000000000000004E-3"/>
    <n v="122938820.18181819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17"/>
    <n v="4.0000000000000002E-4"/>
    <n v="1449636790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17"/>
    <n v="0.35537409090909089"/>
    <n v="4540087.21474359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17"/>
    <n v="5.0000000000000001E-3"/>
    <n v="1405466820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17"/>
    <n v="1.6666666666666668E-3"/>
    <n v="459571562.33333331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17"/>
    <n v="1.325E-3"/>
    <n v="364191023.7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17"/>
    <n v="3.5704000000000004E-4"/>
    <n v="133408920.8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x v="17"/>
    <n v="8.3000000000000004E-2"/>
    <n v="181057664.12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x v="17"/>
    <n v="2.4222222222222221E-2"/>
    <n v="464692793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17"/>
    <n v="2.3809523809523812E-3"/>
    <n v="1395687664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17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17"/>
    <n v="1.16E-4"/>
    <n v="291063183.19999999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17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17"/>
    <n v="2.2000000000000001E-3"/>
    <n v="465106282.66666669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18"/>
    <n v="4.7222222222222223E-3"/>
    <n v="203973950.14285713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18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18"/>
    <n v="5.0000000000000001E-3"/>
    <n v="732945347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18"/>
    <n v="1.6714285714285713E-2"/>
    <n v="61448634.782608695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x v="18"/>
    <n v="1E-3"/>
    <n v="1404833717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18"/>
    <n v="1.0499999999999999E-3"/>
    <n v="731257846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18"/>
    <n v="2.2000000000000001E-3"/>
    <n v="470591900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x v="18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x v="18"/>
    <n v="0.14380000000000001"/>
    <n v="113895905.46153846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18"/>
    <n v="6.6666666666666671E-3"/>
    <n v="1404207981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x v="18"/>
    <n v="4.0000000000000003E-5"/>
    <n v="1416034228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x v="18"/>
    <n v="0.05"/>
    <n v="1467935094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x v="18"/>
    <n v="6.4439140811455853E-2"/>
    <n v="241324871.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18"/>
    <n v="0.39500000000000002"/>
    <n v="37406369.769230768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18"/>
    <n v="3.5714285714285713E-3"/>
    <n v="370826782.7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18"/>
    <n v="6.2500000000000001E-4"/>
    <n v="1417508426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18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x v="18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18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18"/>
    <n v="4.1333333333333335E-3"/>
    <n v="180966890.7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19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19"/>
    <n v="1.25E-3"/>
    <n v="1407088592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19"/>
    <n v="8.8333333333333333E-2"/>
    <n v="116315664.41666667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x v="19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19"/>
    <n v="4.8666666666666667E-3"/>
    <n v="492657727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x v="19"/>
    <n v="1.5E-3"/>
    <n v="731752283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x v="19"/>
    <n v="0.1008"/>
    <n v="241184945.83333334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19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x v="19"/>
    <n v="5.6937500000000002E-2"/>
    <n v="95274487.466666669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x v="19"/>
    <n v="6.2500000000000003E-3"/>
    <n v="1432055305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19"/>
    <n v="6.5000000000000002E-2"/>
    <n v="479638335.33333331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19"/>
    <n v="7.5199999999999998E-3"/>
    <n v="175681051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19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19"/>
    <n v="1.5100000000000001E-2"/>
    <n v="470869293.33333331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19"/>
    <n v="4.6666666666666671E-3"/>
    <n v="471833042.66666669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19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19"/>
    <n v="3.85E-2"/>
    <n v="74995904.526315793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19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19"/>
    <n v="5.8333333333333338E-4"/>
    <n v="704491932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19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19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19"/>
    <n v="0.20705000000000001"/>
    <n v="56067429.200000003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19"/>
    <n v="0.19139999999999999"/>
    <n v="179080042.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19"/>
    <n v="1.6316666666666667E-2"/>
    <n v="87991568.43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19"/>
    <n v="5.6666666666666664E-2"/>
    <n v="490638355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19"/>
    <n v="1.6999999999999999E-3"/>
    <n v="474000587.66666669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19"/>
    <n v="4.0000000000000001E-3"/>
    <n v="715214585.5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19"/>
    <n v="1E-3"/>
    <n v="1414351127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x v="19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19"/>
    <n v="2.4000000000000001E-4"/>
    <n v="1435552057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19"/>
    <n v="5.906666666666667E-2"/>
    <n v="76849806.684210524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19"/>
    <n v="2.9250000000000002E-2"/>
    <n v="159376593.22222221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x v="19"/>
    <n v="5.7142857142857142E-5"/>
    <n v="1484094498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19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19"/>
    <n v="6.666666666666667E-5"/>
    <n v="1405633452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x v="19"/>
    <n v="5.3333333333333337E-2"/>
    <n v="288692125.39999998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19"/>
    <n v="0.11749999999999999"/>
    <n v="16479841.341176471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x v="19"/>
    <n v="8.0000000000000007E-5"/>
    <n v="474201773.66666669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19"/>
    <n v="4.2000000000000003E-2"/>
    <n v="370652272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19"/>
    <n v="0.04"/>
    <n v="492130407.66666669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20"/>
    <n v="1.0493636363636363"/>
    <n v="3956566.9626666666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20"/>
    <n v="1.0544"/>
    <n v="12891397.738738738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20"/>
    <n v="1.0673333333333332"/>
    <n v="11628782.073170731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20"/>
    <n v="1.0412571428571429"/>
    <n v="20416190.328571428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x v="20"/>
    <n v="1.6054999999999999"/>
    <n v="17425051.05882353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20"/>
    <n v="1.0777777777777777"/>
    <n v="17039867.38372093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20"/>
    <n v="1.35"/>
    <n v="108223748.07692307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20"/>
    <n v="1.0907407407407408"/>
    <n v="44117944.242424242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20"/>
    <n v="2.9"/>
    <n v="98948198.533333331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20"/>
    <n v="1.0395714285714286"/>
    <n v="5329828.0329670329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x v="20"/>
    <n v="3.2223999999999999"/>
    <n v="1997060.7549019607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x v="20"/>
    <n v="1.35"/>
    <n v="8502445.0176470596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20"/>
    <n v="2.6991034482758622"/>
    <n v="2827881.91210937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20"/>
    <n v="2.5329333333333333"/>
    <n v="4659729.4076433117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20"/>
    <n v="2.6059999999999999"/>
    <n v="8673431.6526946109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20"/>
    <n v="1.0131677953348381"/>
    <n v="159290600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20"/>
    <n v="1.2560416666666667"/>
    <n v="13857953.9417475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20"/>
    <n v="1.0243783333333334"/>
    <n v="13207218.432432432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x v="20"/>
    <n v="1.99244"/>
    <n v="5287070.6789667895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20"/>
    <n v="1.0245398773006136"/>
    <n v="14163282.44554455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20"/>
    <n v="1.0294615384615384"/>
    <n v="25357260.228070177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x v="20"/>
    <n v="1.0086153846153847"/>
    <n v="23090408.887096774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x v="20"/>
    <n v="1.1499999999999999"/>
    <n v="46450195.4062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x v="20"/>
    <n v="1.0416766467065868"/>
    <n v="10332110.446808511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20"/>
    <n v="1.5529999999999999"/>
    <n v="19416624.853333332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20"/>
    <n v="1.06"/>
    <n v="32292650.108695652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x v="20"/>
    <n v="2.5431499999999998"/>
    <n v="13894413.320388349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x v="20"/>
    <n v="1.0109999999999999"/>
    <n v="244034876.83333334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20"/>
    <n v="1.2904"/>
    <n v="17436092.710843373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20"/>
    <n v="1.0223076923076924"/>
    <n v="13730204.62962962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20"/>
    <n v="1.3180000000000001"/>
    <n v="57147864.200000003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20"/>
    <n v="7.8608020000000005"/>
    <n v="2548079.7012750455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x v="20"/>
    <n v="1.4570000000000001"/>
    <n v="6491137.1936936937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20"/>
    <n v="1.026"/>
    <n v="8010559.2349726772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20"/>
    <n v="1.7227777777777777"/>
    <n v="16221514.6067415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20"/>
    <n v="1.5916819571865444"/>
    <n v="5827547.4822134385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x v="20"/>
    <n v="1.0376666666666667"/>
    <n v="10270879.371428572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20"/>
    <n v="1.1140954545454547"/>
    <n v="14353703.766990291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x v="20"/>
    <n v="2.80375"/>
    <n v="10556903.239130436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20"/>
    <n v="1.1210606060606061"/>
    <n v="7728582.7696335083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21"/>
    <n v="7.0666666666666669E-2"/>
    <n v="7760423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21"/>
    <n v="4.3999999999999997E-2"/>
    <n v="459098092.66666669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21"/>
    <n v="3.8739999999999997E-2"/>
    <n v="34877249.524999999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21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21"/>
    <n v="0.29299999999999998"/>
    <n v="54668625.333333336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21"/>
    <n v="9.0909090909090905E-3"/>
    <n v="1331982127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21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21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21"/>
    <n v="8.0000000000000002E-3"/>
    <n v="137703007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21"/>
    <n v="0.11600000000000001"/>
    <n v="221341662.33333334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21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21"/>
    <n v="2.787363950092912E-2"/>
    <n v="230603549.83333334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x v="21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21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21"/>
    <n v="0.17799999999999999"/>
    <n v="436683178.66666669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x v="21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21"/>
    <n v="3.0124999999999999E-2"/>
    <n v="171072432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21"/>
    <n v="0.50739999999999996"/>
    <n v="41560528.823529415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21"/>
    <n v="5.4884742041712408E-3"/>
    <n v="1314417502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21"/>
    <n v="0.14091666666666666"/>
    <n v="34339178.184210524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11"/>
    <n v="1.038"/>
    <n v="30310704.955555554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11"/>
    <n v="1.2024999999999999"/>
    <n v="82362578.470588237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11"/>
    <n v="1.17"/>
    <n v="42556301.580645159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11"/>
    <n v="1.2214285714285715"/>
    <n v="27304633.100000001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11"/>
    <n v="1.5164"/>
    <n v="23721422.9322033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11"/>
    <n v="1.0444"/>
    <n v="16531990.259259259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11"/>
    <n v="2.0015333333333332"/>
    <n v="2767970.7303149607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11"/>
    <n v="1.018"/>
    <n v="17726961.716216218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11"/>
    <n v="1.3765714285714286"/>
    <n v="9788928.8581560291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11"/>
    <n v="3038.3319999999999"/>
    <n v="1979153.455696202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11"/>
    <n v="1.9885074626865671"/>
    <n v="9141623.3049645387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11"/>
    <n v="2.0236666666666667"/>
    <n v="12691165.61467889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11"/>
    <n v="1.1796376666666666"/>
    <n v="3674493.7146814405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11"/>
    <n v="2.9472727272727273"/>
    <n v="7372514.7159090908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11"/>
    <n v="2.1314633333333335"/>
    <n v="2052788.0776119402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11"/>
    <n v="1.0424"/>
    <n v="14578173.583333334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11"/>
    <n v="1.1366666666666667"/>
    <n v="18795319.189189188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11"/>
    <n v="1.0125"/>
    <n v="26699831.28846154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x v="11"/>
    <n v="1.2541538461538462"/>
    <n v="13237930.4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x v="11"/>
    <n v="1.19"/>
    <n v="33976450.487804875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11"/>
    <n v="1.6646153846153846"/>
    <n v="40604602.441176474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11"/>
    <n v="1.1914771428571429"/>
    <n v="19501075.984848484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11"/>
    <n v="1.0047368421052632"/>
    <n v="27737642.89999999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11"/>
    <n v="1.018"/>
    <n v="8629450.0503144655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11"/>
    <n v="1.1666666666666667"/>
    <n v="7566572.7857142854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11"/>
    <n v="1.0864893617021276"/>
    <n v="7078434.5242718449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11"/>
    <n v="1.1472"/>
    <n v="7855169.4792899406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11"/>
    <n v="1.018"/>
    <n v="44573156.741935484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11"/>
    <n v="1.06"/>
    <n v="45377727.821428575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x v="11"/>
    <n v="1.0349999999999999"/>
    <n v="26053968.35185185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11"/>
    <n v="1.5497535999999998"/>
    <n v="2876489.1327623124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11"/>
    <n v="1.6214066666666667"/>
    <n v="3529266.2904884317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11"/>
    <n v="1.0442100000000001"/>
    <n v="18345647.75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11"/>
    <n v="1.0612433333333333"/>
    <n v="3253611.00968523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11"/>
    <n v="1.5493846153846154"/>
    <n v="7374719.8210526314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11"/>
    <n v="1.1077157238734421"/>
    <n v="7365988.2010582015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11"/>
    <n v="1.1091186666666666"/>
    <n v="9932515.8000000007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11"/>
    <n v="1.1071428571428572"/>
    <n v="18558186.972972974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11"/>
    <n v="1.2361333333333333"/>
    <n v="5050765.8941605836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11"/>
    <n v="2.1105"/>
    <n v="61861290.409090906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6"/>
    <n v="1.01"/>
    <n v="47779854.258064516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6"/>
    <n v="1.0165"/>
    <n v="22754171.031746034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6"/>
    <n v="1.0833333333333333"/>
    <n v="71152061.349999994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6"/>
    <n v="2.42"/>
    <n v="57157474.24000000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6"/>
    <n v="1.0044999999999999"/>
    <n v="24067576.442622952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6"/>
    <n v="1.2506666666666666"/>
    <n v="28478993.173076924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x v="6"/>
    <n v="1.0857142857142856"/>
    <n v="16594441.058139535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6"/>
    <n v="1.4570000000000001"/>
    <n v="33933914.071428575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6"/>
    <n v="1.1000000000000001"/>
    <n v="27727362.07692307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6"/>
    <n v="1.0223333333333333"/>
    <n v="12041064.758333333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6"/>
    <n v="1.22"/>
    <n v="65622581.68181818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6"/>
    <n v="1.0196000000000001"/>
    <n v="22431023.3906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6"/>
    <n v="1.411764705882353"/>
    <n v="63312607.521739133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6"/>
    <n v="1.0952500000000001"/>
    <n v="6132493.1008403357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6"/>
    <n v="1.0465"/>
    <n v="44220255.515151516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6"/>
    <n v="1.24"/>
    <n v="44822198.7187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6"/>
    <n v="1.35"/>
    <n v="60892830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6"/>
    <n v="1.0275000000000001"/>
    <n v="49536247.517241381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6"/>
    <n v="1"/>
    <n v="29559268.219999999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x v="6"/>
    <n v="1.3026085714285716"/>
    <n v="13597952.962962963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8"/>
    <n v="0.39627499999999999"/>
    <n v="14271115.432692308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8"/>
    <n v="0.25976666666666665"/>
    <n v="17053617.534883723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8"/>
    <n v="0.65246363636363636"/>
    <n v="3974996.4438202246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x v="8"/>
    <n v="0.11514000000000001"/>
    <n v="32291526.199999999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x v="8"/>
    <n v="0.11360000000000001"/>
    <n v="38749521.368421055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8"/>
    <n v="1.1199130434782609"/>
    <n v="41197699.085714288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8"/>
    <n v="0.155"/>
    <n v="61155602.08333333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8"/>
    <n v="0.32028000000000001"/>
    <n v="14775093.189999999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8"/>
    <n v="6.0869565217391303E-3"/>
    <n v="1426783922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8"/>
    <n v="0.31114999999999998"/>
    <n v="11921577.983606558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8"/>
    <n v="1.1266666666666666E-2"/>
    <n v="133807441.81818181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8"/>
    <n v="0.40404000000000001"/>
    <n v="5821373.580645161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8"/>
    <n v="1.3333333333333333E-5"/>
    <n v="1453676709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x v="8"/>
    <n v="5.7334999999999997E-2"/>
    <n v="77083512.947368428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8"/>
    <n v="0.15325"/>
    <n v="10506267.94074074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8"/>
    <n v="0.15103448275862069"/>
    <n v="155978996.1111111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x v="8"/>
    <n v="5.0299999999999997E-3"/>
    <n v="493536682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x v="8"/>
    <n v="1.3028138528138528E-2"/>
    <n v="211417705.2857143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8"/>
    <n v="3.0285714285714286E-3"/>
    <n v="357407781.2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8"/>
    <n v="8.8800000000000004E-2"/>
    <n v="33151480.59090909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8"/>
    <n v="9.8400000000000001E-2"/>
    <n v="16375328.355555555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8"/>
    <n v="2.4299999999999999E-2"/>
    <n v="185058929.3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8"/>
    <n v="1.1299999999999999E-2"/>
    <n v="128860038.90909091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8"/>
    <n v="3.5520833333333335E-2"/>
    <n v="34885956.951219514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8"/>
    <n v="2.3306666666666667E-2"/>
    <n v="98171382.266666666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8"/>
    <n v="8.1600000000000006E-3"/>
    <n v="157115727.22222221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8"/>
    <n v="0.22494285714285714"/>
    <n v="29295262.18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8"/>
    <n v="1.3668E-2"/>
    <n v="43201281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x v="8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x v="8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8"/>
    <n v="0.10754135338345865"/>
    <n v="5272207.5615942031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8"/>
    <n v="0.1976"/>
    <n v="90422656.3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8"/>
    <n v="0.84946999999999995"/>
    <n v="6320647.4464285718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8"/>
    <n v="0.49381999999999998"/>
    <n v="10613979.135714285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8"/>
    <n v="3.3033333333333331E-2"/>
    <n v="95730068.86666666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x v="8"/>
    <n v="6.6339999999999996E-2"/>
    <n v="38220667.972972974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8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8"/>
    <n v="0.7036"/>
    <n v="32012372.108695652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8"/>
    <n v="2E-3"/>
    <n v="1434569739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8"/>
    <n v="1.02298"/>
    <n v="4540286.9442724455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x v="9"/>
    <n v="3.7773333333333334"/>
    <n v="10538183.014388489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9"/>
    <n v="1.25"/>
    <n v="200334622.7142857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9"/>
    <n v="1.473265306122449"/>
    <n v="9192656.0469798651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9"/>
    <n v="1.022"/>
    <n v="45908049.193548389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9"/>
    <n v="1.018723404255319"/>
    <n v="54480205.115384616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x v="9"/>
    <n v="2.0419999999999998"/>
    <n v="8413115.9011627901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9"/>
    <n v="1.0405"/>
    <n v="18570476.076923076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9"/>
    <n v="1.0126500000000001"/>
    <n v="12105892.866666667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9"/>
    <n v="1.3613999999999999"/>
    <n v="6330257.1189427311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9"/>
    <n v="1.3360000000000001"/>
    <n v="32379671.142857142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9"/>
    <n v="1.3025"/>
    <n v="22860640.296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9"/>
    <n v="1.2267999999999999"/>
    <n v="11170773.595041322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9"/>
    <n v="1.8281058823529412"/>
    <n v="15751652.413793104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9"/>
    <n v="1.2529999999999999"/>
    <n v="20916725.184615385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9"/>
    <n v="1.1166666666666667"/>
    <n v="26661578.020408165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9"/>
    <n v="1.1575757575757575"/>
    <n v="68664420.52631579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9"/>
    <n v="1.732"/>
    <n v="16562027.40740740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9"/>
    <n v="1.2598333333333334"/>
    <n v="5305980.1969696973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9"/>
    <n v="1.091"/>
    <n v="54936349.240000002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9"/>
    <n v="1"/>
    <n v="290785145.39999998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x v="11"/>
    <n v="1.1864285714285714"/>
    <n v="9829617.402777778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11"/>
    <n v="1.0026666666666666"/>
    <n v="15477558.173913043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x v="11"/>
    <n v="1.2648920000000001"/>
    <n v="9613320.156462585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11"/>
    <n v="1.1426000000000001"/>
    <n v="16054082.777777778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11"/>
    <n v="1.107"/>
    <n v="16462865.448275862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11"/>
    <n v="1.0534805315203954"/>
    <n v="3435058.487684729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x v="11"/>
    <n v="1.0366666666666666"/>
    <n v="69029294.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11"/>
    <n v="1.0708672667523933"/>
    <n v="20406147.742857143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x v="11"/>
    <n v="1.24"/>
    <n v="83720195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11"/>
    <n v="1.0501"/>
    <n v="28472042.942307692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11"/>
    <n v="1.8946666666666667"/>
    <n v="22064939.212121211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x v="11"/>
    <n v="1.7132499999999999"/>
    <n v="13594973.568807339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11"/>
    <n v="2.5248648648648651"/>
    <n v="8798744.08333333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11"/>
    <n v="1.1615384615384616"/>
    <n v="47877360.322580643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x v="11"/>
    <n v="2.0335000000000001"/>
    <n v="11043452.706766916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x v="11"/>
    <n v="1.1160000000000001"/>
    <n v="9476244.2119205296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11"/>
    <n v="4.24"/>
    <n v="286377341.19999999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11"/>
    <n v="1.071"/>
    <n v="20279398.97260274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11"/>
    <n v="1.043625"/>
    <n v="9224834.702702703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x v="11"/>
    <n v="2.124090909090909"/>
    <n v="15921824.494623655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11"/>
    <n v="1.2408571428571429"/>
    <n v="22754379.714285713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x v="11"/>
    <n v="1.10406125"/>
    <n v="10873948.664179105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x v="11"/>
    <n v="2.1875"/>
    <n v="102542277.78571428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11"/>
    <n v="1.36625"/>
    <n v="18341081.987179488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11"/>
    <n v="1.348074"/>
    <n v="13164902.830357144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11"/>
    <n v="1.454"/>
    <n v="43191057.558823526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11"/>
    <n v="1.0910714285714285"/>
    <n v="75117084.526315793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11"/>
    <n v="1.1020000000000001"/>
    <n v="110489986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11"/>
    <n v="1.1364000000000001"/>
    <n v="13983636.403846154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x v="11"/>
    <n v="1.0235000000000001"/>
    <n v="28220702.365384616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11"/>
    <n v="1.2213333333333334"/>
    <n v="87330807.41176471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x v="11"/>
    <n v="1.1188571428571428"/>
    <n v="18071200.987804879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11"/>
    <n v="1.073"/>
    <n v="19469587.424657535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11"/>
    <n v="1.1385000000000001"/>
    <n v="9335529.810126582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11"/>
    <n v="1.0968181818181819"/>
    <n v="22540928.215384614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11"/>
    <n v="1.2614444444444444"/>
    <n v="7663306.375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11"/>
    <n v="1.6742857142857144"/>
    <n v="43020443.323529415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11"/>
    <n v="4.9652000000000003"/>
    <n v="5699158.6416666666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11"/>
    <n v="1.0915999999999999"/>
    <n v="12612911.601769911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11"/>
    <n v="1.0257499999999999"/>
    <n v="20791064.166666668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22"/>
    <n v="1.6620689655172414E-2"/>
    <n v="284489457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x v="22"/>
    <n v="4.1999999999999997E-3"/>
    <n v="83211741.235294119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x v="22"/>
    <n v="1.25E-3"/>
    <n v="481778869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22"/>
    <n v="5.0000000000000001E-3"/>
    <n v="702843989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22"/>
    <n v="7.1999999999999995E-2"/>
    <n v="240809359.33333334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22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x v="22"/>
    <n v="1.6666666666666666E-4"/>
    <n v="1461051520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22"/>
    <n v="2.3333333333333335E-3"/>
    <n v="473588900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22"/>
    <n v="4.5714285714285714E-2"/>
    <n v="108851130.692307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x v="22"/>
    <n v="0.05"/>
    <n v="145078017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22"/>
    <n v="2E-3"/>
    <n v="1480831467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22"/>
    <n v="0.18181818181818182"/>
    <n v="159587287.8888889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22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22"/>
    <n v="1.2222222222222223E-2"/>
    <n v="719848087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x v="22"/>
    <n v="2E-3"/>
    <n v="1453805834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22"/>
    <n v="7.0634920634920634E-2"/>
    <n v="147341861.90000001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x v="22"/>
    <n v="2.7272727272727271E-2"/>
    <n v="488323228.66666669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x v="22"/>
    <n v="1E-3"/>
    <n v="710420354.5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x v="22"/>
    <n v="1.0399999999999999E-3"/>
    <n v="735922352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x v="22"/>
    <n v="3.3333333333333335E-3"/>
    <n v="1449045531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22"/>
    <n v="0.2036"/>
    <n v="105579057.28571428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22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x v="22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x v="22"/>
    <n v="8.3799999999999999E-2"/>
    <n v="367909596.2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x v="22"/>
    <n v="4.4999999999999998E-2"/>
    <n v="485665339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22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22"/>
    <n v="8.0600000000000005E-2"/>
    <n v="283267817.60000002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22"/>
    <n v="0.31947058823529412"/>
    <n v="30764302.468085106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22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x v="22"/>
    <n v="6.7083333333333328E-2"/>
    <n v="147783967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x v="22"/>
    <n v="9.987804878048781E-2"/>
    <n v="130179407.09090909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x v="22"/>
    <n v="1E-3"/>
    <n v="720998510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x v="22"/>
    <n v="7.7000000000000002E-3"/>
    <n v="72672552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22"/>
    <n v="0.26900000000000002"/>
    <n v="63729942.6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x v="22"/>
    <n v="0.03"/>
    <n v="182399812.3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x v="22"/>
    <n v="6.6055045871559637E-2"/>
    <n v="237194350.16666666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x v="22"/>
    <n v="7.6923076923076926E-5"/>
    <n v="1461693463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22"/>
    <n v="1.1222222222222222E-2"/>
    <n v="478937256.33333331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22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x v="22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x v="22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x v="22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x v="22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x v="22"/>
    <n v="1.4999999999999999E-4"/>
    <n v="488469044.66666669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x v="22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22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22"/>
    <n v="1.0000000000000001E-5"/>
    <n v="1453349197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22"/>
    <n v="1.0554089709762533E-4"/>
    <n v="706879829.5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22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x v="22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x v="22"/>
    <n v="8.5714285714285719E-3"/>
    <n v="1459716480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22"/>
    <n v="0.105"/>
    <n v="200740188.57142857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x v="22"/>
    <n v="2.9000000000000001E-2"/>
    <n v="493622455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x v="22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22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x v="22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22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23"/>
    <n v="1.012446"/>
    <n v="4149905.1588235293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23"/>
    <n v="1.085175"/>
    <n v="9086781.8066666666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23"/>
    <n v="1.4766666666666666"/>
    <n v="54459341.520000003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x v="23"/>
    <n v="1.6319999999999999"/>
    <n v="5805290.41880341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23"/>
    <n v="4.5641449999999999"/>
    <n v="511052.8255188316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23"/>
    <n v="1.0787731249999999"/>
    <n v="5842859.9435483869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23"/>
    <n v="1.1508"/>
    <n v="2212531.4750000001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23"/>
    <n v="1.0236842105263158"/>
    <n v="4445918.2559726965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23"/>
    <n v="1.0842485875706214"/>
    <n v="4231607.8161993772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23"/>
    <n v="1.2513333333333334"/>
    <n v="16727282.259259259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23"/>
    <n v="1.03840625"/>
    <n v="4157517.0087463558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23"/>
    <n v="1.3870400000000001"/>
    <n v="4105168.1636904762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x v="23"/>
    <n v="1.20516"/>
    <n v="28256439.127659574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23"/>
    <n v="1.1226666666666667"/>
    <n v="18111859.105263159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23"/>
    <n v="1.8866966666666667"/>
    <n v="3211439.5986394556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23"/>
    <n v="6.6155466666666669"/>
    <n v="1433432.77510917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23"/>
    <n v="1.1131"/>
    <n v="3575792.9647696479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23"/>
    <n v="11.8161422"/>
    <n v="67550.405740539471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23"/>
    <n v="1.37375"/>
    <n v="19696456.183098592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23"/>
    <n v="1.170404"/>
    <n v="2162848.3448818899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x v="10"/>
    <n v="2.1000000000000001E-2"/>
    <n v="230139690.83333334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10"/>
    <n v="1E-3"/>
    <n v="1345062936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10"/>
    <n v="7.1428571428571426E-3"/>
    <n v="733501137.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x v="10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10"/>
    <n v="2.2388059701492536E-2"/>
    <n v="476979724.33333331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10"/>
    <n v="2.3999999999999998E-3"/>
    <n v="474139253.66666669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10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x v="10"/>
    <n v="2.4E-2"/>
    <n v="23105611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10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10"/>
    <n v="0.30862068965517242"/>
    <n v="72537624.947368428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10"/>
    <n v="8.3333333333333329E-2"/>
    <n v="1418922443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10"/>
    <n v="7.4999999999999997E-3"/>
    <n v="652919823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10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10"/>
    <n v="8.8999999999999996E-2"/>
    <n v="129589964.81818181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x v="10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10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10"/>
    <n v="6.666666666666667E-5"/>
    <n v="1371655522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10"/>
    <n v="1.9E-2"/>
    <n v="468633126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10"/>
    <n v="2.5000000000000001E-3"/>
    <n v="1465171833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10"/>
    <n v="0.25035714285714283"/>
    <n v="90990170.466666669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x v="20"/>
    <n v="1.6633076923076924"/>
    <n v="1620081.3819209039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20"/>
    <n v="1.0144545454545455"/>
    <n v="4427026.3829787234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x v="20"/>
    <n v="1.0789146666666667"/>
    <n v="20732771.845070422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20"/>
    <n v="2.7793846153846156"/>
    <n v="5204446.1858736062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x v="20"/>
    <n v="1.0358125"/>
    <n v="4218684.9362318842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20"/>
    <n v="1.1140000000000001"/>
    <n v="32642695.44186046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20"/>
    <n v="2.15"/>
    <n v="38449179.060606062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20"/>
    <n v="1.1076216216216217"/>
    <n v="6640767.208530806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x v="20"/>
    <n v="1.2364125714285714"/>
    <n v="7574341.25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20"/>
    <n v="1.0103500000000001"/>
    <n v="3464615.5012345677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20"/>
    <n v="1.1179285714285714"/>
    <n v="7015840.7961165048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20"/>
    <n v="5.5877142857142861"/>
    <n v="4429014.743283581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20"/>
    <n v="1.5001875"/>
    <n v="6525264.4930232558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20"/>
    <n v="1.0647599999999999"/>
    <n v="8181293.4090909092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x v="20"/>
    <n v="1.57189"/>
    <n v="2622551.8864864865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20"/>
    <n v="1.0865882352941176"/>
    <n v="12699657.689655172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20"/>
    <n v="1.6197999999999999"/>
    <n v="2301129.3544715447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20"/>
    <n v="2.0536666666666665"/>
    <n v="5927852.762711864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20"/>
    <n v="1.033638888888889"/>
    <n v="9661153.6758620683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20"/>
    <n v="1.0347222222222223"/>
    <n v="8477991.0958083831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20"/>
    <n v="1.0681333333333334"/>
    <n v="6222332.3021276593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20"/>
    <n v="1.3896574712643677"/>
    <n v="3121645.4402654869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20"/>
    <n v="1.2484324324324325"/>
    <n v="5877978.9045643155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x v="20"/>
    <n v="2.0699999999999998"/>
    <n v="53035717.5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20"/>
    <n v="1.7400576923076922"/>
    <n v="10492479.557142857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20"/>
    <n v="1.2032608695652174"/>
    <n v="5174828.0250000004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20"/>
    <n v="1.1044428571428573"/>
    <n v="21244032.657142859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20"/>
    <n v="2.8156666666666665"/>
    <n v="9270575.762499999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20"/>
    <n v="1.0067894736842105"/>
    <n v="10100606.524822695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20"/>
    <n v="1.3482571428571428"/>
    <n v="1651561.4359267734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20"/>
    <n v="1.7595744680851064"/>
    <n v="19378220.904109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x v="20"/>
    <n v="4.8402000000000003"/>
    <n v="4943747.84013605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20"/>
    <n v="1.4514"/>
    <n v="1970153.7527027028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20"/>
    <n v="4.1773333333333333"/>
    <n v="3899162.7696476965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20"/>
    <n v="1.3242499999999999"/>
    <n v="13286614.827272728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20"/>
    <n v="2.5030841666666666"/>
    <n v="3160683.3186813188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x v="20"/>
    <n v="1.7989999999999999"/>
    <n v="6550707.2633928573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20"/>
    <n v="1.0262857142857142"/>
    <n v="30827486.304347824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20"/>
    <n v="1.359861"/>
    <n v="5213485.2781690145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20"/>
    <n v="1.1786666666666668"/>
    <n v="14432332.81632653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24"/>
    <n v="3.3333333333333332E-4"/>
    <n v="708726769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x v="24"/>
    <n v="0.04"/>
    <n v="143441250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24"/>
    <n v="4.4444444444444444E-3"/>
    <n v="1414066434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24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24"/>
    <n v="3.3333333333333332E-4"/>
    <n v="1422393234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24"/>
    <n v="0.28899999999999998"/>
    <n v="127795127.18181819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24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24"/>
    <n v="8.5714285714285715E-2"/>
    <n v="144442502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24"/>
    <n v="0.34"/>
    <n v="240654759.83333334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24"/>
    <n v="0.13466666666666666"/>
    <n v="208636862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24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24"/>
    <n v="0.49186046511627907"/>
    <n v="88147919.2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24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x v="24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24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x v="24"/>
    <n v="0.45133333333333331"/>
    <n v="122084302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24"/>
    <n v="0.04"/>
    <n v="1408549233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24"/>
    <n v="4.6666666666666669E-2"/>
    <n v="478552253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24"/>
    <n v="3.3333333333333335E-3"/>
    <n v="1428974199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24"/>
    <n v="3.7600000000000001E-2"/>
    <n v="353527648.2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25"/>
    <n v="6.7000000000000002E-3"/>
    <n v="1381194003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25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25"/>
    <n v="1.4166666666666666E-2"/>
    <n v="694817675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25"/>
    <n v="1E-3"/>
    <n v="1430124509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25"/>
    <n v="2.5000000000000001E-2"/>
    <n v="1304962261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25"/>
    <n v="0.21249999999999999"/>
    <n v="24866969.559322033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25"/>
    <n v="4.1176470588235294E-2"/>
    <n v="107022595.76923077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25"/>
    <n v="0.13639999999999999"/>
    <n v="64380026.590909094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x v="25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x v="25"/>
    <n v="0.41399999999999998"/>
    <n v="28029843.884615384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25"/>
    <n v="6.6115702479338841E-3"/>
    <n v="358036620.75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25"/>
    <n v="0.05"/>
    <n v="484848953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x v="25"/>
    <n v="2.4777777777777777E-2"/>
    <n v="495849600.6666666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25"/>
    <n v="5.0599999999999999E-2"/>
    <n v="236864554.83333334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25"/>
    <n v="0.2291"/>
    <n v="40066208.4571428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25"/>
    <n v="0.13"/>
    <n v="143181036.80000001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25"/>
    <n v="5.4999999999999997E-3"/>
    <n v="668988624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25"/>
    <n v="0.10806536636794939"/>
    <n v="320329422.7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25"/>
    <n v="8.4008400840084006E-3"/>
    <n v="687441445.5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25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26"/>
    <n v="5.0000000000000001E-3"/>
    <n v="1447757190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x v="26"/>
    <n v="9.2999999999999999E-2"/>
    <n v="48032035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26"/>
    <n v="7.5000000000000002E-4"/>
    <n v="1409089391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26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x v="26"/>
    <n v="0.79"/>
    <n v="123400047.33333333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x v="26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26"/>
    <n v="1.3333333333333334E-4"/>
    <n v="1415918965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x v="26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26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x v="26"/>
    <n v="1.7000000000000001E-2"/>
    <n v="720224232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26"/>
    <n v="0.29228571428571426"/>
    <n v="15838177.619565217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26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26"/>
    <n v="1.3636363636363637E-4"/>
    <n v="474187551.66666669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26"/>
    <n v="0.20499999999999999"/>
    <n v="145814798.19999999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26"/>
    <n v="2.8E-3"/>
    <n v="200090675.42857143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26"/>
    <n v="2.3076923076923078E-2"/>
    <n v="471525989.66666669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26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26"/>
    <n v="1.25E-3"/>
    <n v="1432742458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26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26"/>
    <n v="7.3400000000000007E-2"/>
    <n v="155731750.22222221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11"/>
    <n v="1.082492"/>
    <n v="23249457.732142858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11"/>
    <n v="1.0016666666666667"/>
    <n v="41092103.656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11"/>
    <n v="1.0003299999999999"/>
    <n v="44084648.63333333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11"/>
    <n v="1.2210714285714286"/>
    <n v="18979420.5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11"/>
    <n v="1.0069333333333335"/>
    <n v="29804098.022727273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11"/>
    <n v="1.01004125"/>
    <n v="14056069.97826086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11"/>
    <n v="1.4511000000000001"/>
    <n v="6526280.248780488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11"/>
    <n v="1.0125"/>
    <n v="60250216.782608695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11"/>
    <n v="1.1833333333333333"/>
    <n v="328903227.2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x v="11"/>
    <n v="2.7185000000000001"/>
    <n v="12080513.482142856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x v="11"/>
    <n v="1.25125"/>
    <n v="50688001.185185187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11"/>
    <n v="1.1000000000000001"/>
    <n v="123142580.36363636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11"/>
    <n v="1.0149999999999999"/>
    <n v="51551123.153846152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11"/>
    <n v="1.0269999999999999"/>
    <n v="18206815.181818184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11"/>
    <n v="1.1412500000000001"/>
    <n v="9704785.2647058815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11"/>
    <n v="1.042"/>
    <n v="8599119.8789808918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11"/>
    <n v="1.4585714285714286"/>
    <n v="8737153.0886075944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11"/>
    <n v="1.0506666666666666"/>
    <n v="50344493.888888888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11"/>
    <n v="1.3333333333333333"/>
    <n v="61258299.391304351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x v="11"/>
    <n v="1.1299999999999999"/>
    <n v="80058949.411764711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11"/>
    <n v="1.212"/>
    <n v="36041892.297297299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11"/>
    <n v="1.0172463768115942"/>
    <n v="21774521.1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11"/>
    <n v="1.0106666666666666"/>
    <n v="76246504.944444448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11"/>
    <n v="1.18"/>
    <n v="54170613.399999999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11"/>
    <n v="1.5533333333333332"/>
    <n v="12932335.125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11"/>
    <n v="1.0118750000000001"/>
    <n v="12808678.398148147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11"/>
    <n v="1.17"/>
    <n v="35552933.92105263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x v="11"/>
    <n v="1.00925"/>
    <n v="15911087.29545454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x v="11"/>
    <n v="1.0366666666666666"/>
    <n v="16939528.451219514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11"/>
    <n v="2.6524999999999999"/>
    <n v="10540002.976190476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11"/>
    <n v="1.5590999999999999"/>
    <n v="10131445.571428571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11"/>
    <n v="1.0162500000000001"/>
    <n v="27907826.680851065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11"/>
    <n v="1"/>
    <n v="22833261.310344826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11"/>
    <n v="1.0049999999999999"/>
    <n v="40740812.53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11"/>
    <n v="1.2529999999999999"/>
    <n v="39542871.918918923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11"/>
    <n v="1.0355555555555556"/>
    <n v="14989989.517241379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11"/>
    <n v="1.038"/>
    <n v="83829609.333333328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11"/>
    <n v="1.05"/>
    <n v="50302998.814814813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11"/>
    <n v="1"/>
    <n v="69905113.947368428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11"/>
    <n v="1.6986000000000001"/>
    <n v="75270820.882352948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x v="27"/>
    <n v="1.014"/>
    <n v="54477182.461538464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27"/>
    <n v="1"/>
    <n v="46652990.25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27"/>
    <n v="1.2470000000000001"/>
    <n v="36376324.648648649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27"/>
    <n v="1.095"/>
    <n v="10534090.312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27"/>
    <n v="1.1080000000000001"/>
    <n v="13783061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27"/>
    <n v="1.1020000000000001"/>
    <n v="16930704.855421688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27"/>
    <n v="1.0471999999999999"/>
    <n v="29057464.717391305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27"/>
    <n v="1.2526086956521738"/>
    <n v="14422756.466666667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27"/>
    <n v="1.0058763157894737"/>
    <n v="17246596.975308642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27"/>
    <n v="1.4155"/>
    <n v="43085076.1562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27"/>
    <n v="1.0075000000000001"/>
    <n v="65045811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27"/>
    <n v="1.0066666666666666"/>
    <n v="19752882.757142857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27"/>
    <n v="1.7423040000000001"/>
    <n v="7744029.1428571427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27"/>
    <n v="1.199090909090909"/>
    <n v="39182122.352941178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27"/>
    <n v="1.4286666666666668"/>
    <n v="27730425.416666668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27"/>
    <n v="1.0033493333333334"/>
    <n v="28184271.916666668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27"/>
    <n v="1.0493380000000001"/>
    <n v="6042050.5339366514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27"/>
    <n v="1.3223333333333334"/>
    <n v="12640418.383177571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27"/>
    <n v="1.1279999999999999"/>
    <n v="30773593.800000001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x v="27"/>
    <n v="12.5375"/>
    <n v="40537665.277777776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x v="27"/>
    <n v="1.0250632911392406"/>
    <n v="14350097.33663366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27"/>
    <n v="1.026375"/>
    <n v="21292302.193548389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27"/>
    <n v="1.08"/>
    <n v="44379959.593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27"/>
    <n v="1.2240879999999998"/>
    <n v="14921728.292134831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27"/>
    <n v="1.1945714285714286"/>
    <n v="13931442.075268818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27"/>
    <n v="1.6088"/>
    <n v="13896517.07142857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27"/>
    <n v="1.2685294117647059"/>
    <n v="16977674.36585366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27"/>
    <n v="1.026375"/>
    <n v="11378097.75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27"/>
    <n v="1.3975"/>
    <n v="28068178.384615384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27"/>
    <n v="1.026"/>
    <n v="55389652.130434781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27"/>
    <n v="1.0067349999999999"/>
    <n v="19057982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27"/>
    <n v="1.1294117647058823"/>
    <n v="27270055.714285713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27"/>
    <n v="1.2809523809523808"/>
    <n v="24120065.966101695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27"/>
    <n v="2.0169999999999999"/>
    <n v="12998692.973451328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27"/>
    <n v="1.37416"/>
    <n v="38711604.11764705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27"/>
    <n v="1.1533333333333333"/>
    <n v="31689722.547619049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x v="27"/>
    <n v="1.1166666666666667"/>
    <n v="34657523.238095239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27"/>
    <n v="1.1839999999999999"/>
    <n v="28377736.142857142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27"/>
    <n v="1.75"/>
    <n v="23380563.303571429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27"/>
    <n v="1.175"/>
    <n v="56103866.68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28"/>
    <n v="1.0142212307692309"/>
    <n v="1681586.5203619909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28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x v="28"/>
    <n v="0.21714285714285714"/>
    <n v="148951713.80000001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28"/>
    <n v="1.0912500000000001"/>
    <n v="14726337.03960396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28"/>
    <n v="1.0285714285714285"/>
    <n v="99182881.533333331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x v="28"/>
    <n v="3.5999999999999999E-3"/>
    <n v="1488140119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28"/>
    <n v="0.3125"/>
    <n v="38177826.794871792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28"/>
    <n v="0.443"/>
    <n v="212735742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28"/>
    <n v="1"/>
    <n v="106222273.57142857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28"/>
    <n v="0.254"/>
    <n v="135352912.90909091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28"/>
    <n v="0.33473333333333333"/>
    <n v="39168079.157894738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28"/>
    <n v="0.47799999999999998"/>
    <n v="99182311.1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28"/>
    <n v="9.3333333333333338E-2"/>
    <n v="186137139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28"/>
    <n v="5.0000000000000001E-4"/>
    <n v="1488038674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28"/>
    <n v="0.11708333333333333"/>
    <n v="64732500.608695649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28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28"/>
    <n v="0.20208000000000001"/>
    <n v="67690602.181818187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28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28"/>
    <n v="4.2311459353574929E-2"/>
    <n v="372337861.25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28"/>
    <n v="0.2606"/>
    <n v="18840746.708860759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28"/>
    <n v="1.9801980198019802E-3"/>
    <n v="709372702.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x v="28"/>
    <n v="6.0606060606060605E-5"/>
    <n v="1425156750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28"/>
    <n v="1.0200000000000001E-2"/>
    <n v="717909768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28"/>
    <n v="0.65100000000000002"/>
    <n v="129224079.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28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x v="28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28"/>
    <n v="9.74E-2"/>
    <n v="161843721.66666666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28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28"/>
    <n v="4.8571428571428571E-2"/>
    <n v="351487378.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x v="28"/>
    <n v="6.7999999999999996E-3"/>
    <n v="1449151888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28"/>
    <n v="0.105"/>
    <n v="703453517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28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28"/>
    <n v="1.6666666666666666E-2"/>
    <n v="1409944412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28"/>
    <n v="7.868E-2"/>
    <n v="83995633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28"/>
    <n v="2.2000000000000001E-3"/>
    <n v="712593392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28"/>
    <n v="7.4999999999999997E-2"/>
    <n v="492611833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28"/>
    <n v="0.42725880551301687"/>
    <n v="35596761.90243902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x v="28"/>
    <n v="2.142857142857143E-3"/>
    <n v="729717574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28"/>
    <n v="8.7500000000000008E-3"/>
    <n v="469455397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28"/>
    <n v="5.6250000000000001E-2"/>
    <n v="176620858.87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28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28"/>
    <n v="3.4722222222222224E-4"/>
    <n v="1456441429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28"/>
    <n v="6.5000000000000002E-2"/>
    <n v="476951771.66666669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28"/>
    <n v="5.8333333333333336E-3"/>
    <n v="353028940.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28"/>
    <n v="0.10181818181818182"/>
    <n v="156258894.33333334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28"/>
    <n v="0.33784615384615385"/>
    <n v="87587566.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28"/>
    <n v="3.3333333333333332E-4"/>
    <n v="1423520177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28"/>
    <n v="0.68400000000000005"/>
    <n v="206121096.2857143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28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28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x v="28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28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28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28"/>
    <n v="2.2222222222222223E-4"/>
    <n v="1428454356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28"/>
    <n v="0.11"/>
    <n v="734003172.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28"/>
    <n v="7.3333333333333332E-3"/>
    <n v="1444423233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28"/>
    <n v="0.21249999999999999"/>
    <n v="95656026.1333333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28"/>
    <n v="4.0000000000000001E-3"/>
    <n v="1409691542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28"/>
    <n v="1E-3"/>
    <n v="1457297932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28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x v="20"/>
    <n v="1.1083333333333334"/>
    <n v="27501166.75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20"/>
    <n v="1.0874999999999999"/>
    <n v="43560534.411764704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20"/>
    <n v="1.0041666666666667"/>
    <n v="21945504.10447761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20"/>
    <n v="1.1845454545454546"/>
    <n v="20313386.814285714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20"/>
    <n v="1.1401428571428571"/>
    <n v="16621088.06741573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20"/>
    <n v="1.4810000000000001"/>
    <n v="13807185.672897195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20"/>
    <n v="1.0495555555555556"/>
    <n v="9087451.761006290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x v="20"/>
    <n v="1.29948"/>
    <n v="7948299.1325966846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x v="20"/>
    <n v="1.2348756218905472"/>
    <n v="11337510.847328244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20"/>
    <n v="2.0162"/>
    <n v="11671490.432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20"/>
    <n v="1.0289999999999999"/>
    <n v="23347520.049180329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20"/>
    <n v="2.6016666666666666"/>
    <n v="16375923.133333333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x v="20"/>
    <n v="1.08"/>
    <n v="41599747.657142855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x v="20"/>
    <n v="1.1052941176470588"/>
    <n v="15838921.69999999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20"/>
    <n v="1.2"/>
    <n v="360369840.2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20"/>
    <n v="1.0282909090909091"/>
    <n v="12241560.574999999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20"/>
    <n v="1.1599999999999999"/>
    <n v="105931505.92857143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20"/>
    <n v="1.147"/>
    <n v="54198258.962962963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x v="20"/>
    <n v="1.0660000000000001"/>
    <n v="29093576.102040816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20"/>
    <n v="1.6544000000000001"/>
    <n v="14261652.088235294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20"/>
    <n v="1.55"/>
    <n v="479248353.33333331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x v="20"/>
    <n v="8.85"/>
    <n v="58205889.799999997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20"/>
    <n v="1.0190833333333333"/>
    <n v="12497151.186440678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20"/>
    <n v="0.19600000000000001"/>
    <n v="36014368.692307696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20"/>
    <n v="0.59467839999999994"/>
    <n v="13644472.932038834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x v="20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20"/>
    <n v="0.4572"/>
    <n v="36012535.487179488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20"/>
    <n v="3.7400000000000003E-2"/>
    <n v="93776029.599999994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20"/>
    <n v="2.7025E-2"/>
    <n v="64481179.95454545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20"/>
    <n v="0.56514285714285717"/>
    <n v="15329219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20"/>
    <n v="0.21309523809523809"/>
    <n v="56460601.600000001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20"/>
    <n v="0.156"/>
    <n v="73656991.368421048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20"/>
    <n v="6.2566666666666673E-2"/>
    <n v="74621226.210526317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20"/>
    <n v="0.4592"/>
    <n v="108739176.3076923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20"/>
    <n v="0.65101538461538466"/>
    <n v="11373428.709677419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20"/>
    <n v="6.7000000000000004E-2"/>
    <n v="352878267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x v="20"/>
    <n v="0.135625"/>
    <n v="142182925.30000001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20"/>
    <n v="1.9900000000000001E-2"/>
    <n v="94906733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20"/>
    <n v="0.36236363636363639"/>
    <n v="38690583.684210524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20"/>
    <n v="0.39743333333333336"/>
    <n v="9620299.4078947362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20"/>
    <n v="0.25763636363636366"/>
    <n v="61303022.708333336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20"/>
    <n v="0.15491428571428573"/>
    <n v="19121201.171052631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20"/>
    <n v="0.236925"/>
    <n v="7727872.8540540542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20"/>
    <n v="0.39760000000000001"/>
    <n v="43028916.363636367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20"/>
    <n v="0.20220833333333332"/>
    <n v="13062507.916666666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x v="20"/>
    <n v="0.47631578947368419"/>
    <n v="48829557.827586204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20"/>
    <n v="0.15329999999999999"/>
    <n v="59398759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20"/>
    <n v="1.3818181818181818E-2"/>
    <n v="353050885.5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20"/>
    <n v="5.0000000000000001E-3"/>
    <n v="353964600.75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20"/>
    <n v="4.9575757575757579E-2"/>
    <n v="94704045.200000003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20"/>
    <n v="3.5666666666666666E-2"/>
    <n v="354342391.2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20"/>
    <n v="0.61124000000000001"/>
    <n v="10330724.330935251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x v="20"/>
    <n v="1.3333333333333334E-2"/>
    <n v="7072657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20"/>
    <n v="0.11077777777777778"/>
    <n v="78924245.666666672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x v="20"/>
    <n v="0.38735714285714284"/>
    <n v="18196574.58024691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20"/>
    <n v="0.22052631578947368"/>
    <n v="17025260.069767442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20"/>
    <n v="0.67549999999999999"/>
    <n v="10565837.064285714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20"/>
    <n v="0.136375"/>
    <n v="39172654.945945948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x v="20"/>
    <n v="1.7457500000000001E-2"/>
    <n v="235668134.66666666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20"/>
    <n v="0.20449632511889321"/>
    <n v="13039982.03539823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20"/>
    <n v="0.13852941176470587"/>
    <n v="39119726.162162162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x v="20"/>
    <n v="0.48485714285714288"/>
    <n v="79634268.333333328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20"/>
    <n v="0.308"/>
    <n v="18949330.42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20"/>
    <n v="0.35174193548387095"/>
    <n v="27770419.307692308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x v="20"/>
    <n v="0.36404444444444445"/>
    <n v="11811874.245901639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20"/>
    <n v="2.955E-2"/>
    <n v="176133293.62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x v="20"/>
    <n v="0.1106"/>
    <n v="17615953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20"/>
    <n v="0.41407142857142859"/>
    <n v="15456312.8125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x v="20"/>
    <n v="0.10857142857142857"/>
    <n v="158024715.44444445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20"/>
    <n v="3.3333333333333333E-2"/>
    <n v="703810513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20"/>
    <n v="7.407407407407407E-4"/>
    <n v="54190856.538461536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20"/>
    <n v="0.13307692307692306"/>
    <n v="63693023.304347828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20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20"/>
    <n v="0.49183333333333334"/>
    <n v="10160833.828571429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20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x v="20"/>
    <n v="2.036E-2"/>
    <n v="244510217.16666666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20"/>
    <n v="0.52327777777777773"/>
    <n v="14806076.07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20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20"/>
    <n v="2.0833333333333332E-2"/>
    <n v="351037849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20"/>
    <n v="6.565384615384616E-2"/>
    <n v="178157711.2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11"/>
    <n v="1.3489"/>
    <n v="23278462.578947369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x v="11"/>
    <n v="1"/>
    <n v="126189532.90909091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11"/>
    <n v="1.1585714285714286"/>
    <n v="40863756.848484851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x v="11"/>
    <n v="1.0006666666666666"/>
    <n v="34685099.174999997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11"/>
    <n v="1.0505"/>
    <n v="27431714.059999999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x v="11"/>
    <n v="1.01"/>
    <n v="36581132.026315786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11"/>
    <n v="1.0066250000000001"/>
    <n v="13487693.34375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11"/>
    <n v="1.0016"/>
    <n v="29102219.375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11"/>
    <n v="1.6668333333333334"/>
    <n v="39134193.060606062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11"/>
    <n v="1.0153333333333334"/>
    <n v="6153394.2787610618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11"/>
    <n v="1.03"/>
    <n v="95397918.785714284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11"/>
    <n v="1.4285714285714286"/>
    <n v="64832571.350000001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11"/>
    <n v="2.625"/>
    <n v="54376856.119999997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x v="11"/>
    <n v="1.1805000000000001"/>
    <n v="15763165.5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11"/>
    <n v="1.04"/>
    <n v="132441006.45454545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x v="11"/>
    <n v="2.0034000000000001"/>
    <n v="24721096.890909091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11"/>
    <n v="3.0683333333333334"/>
    <n v="44228297.833333336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11"/>
    <n v="1.00149"/>
    <n v="46963912.75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11"/>
    <n v="2.0529999999999999"/>
    <n v="32727786.266666666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11"/>
    <n v="1.0888888888888888"/>
    <n v="105096270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11"/>
    <n v="1.0175000000000001"/>
    <n v="34941986.12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11"/>
    <n v="1.2524999999999999"/>
    <n v="67731970.523809522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11"/>
    <n v="1.2400610000000001"/>
    <n v="9669059.3582089543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11"/>
    <n v="1.014"/>
    <n v="65223245.700000003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11"/>
    <n v="1"/>
    <n v="77097599.894736841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11"/>
    <n v="1.3792666666666666"/>
    <n v="6473654.4354066988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11"/>
    <n v="1.2088000000000001"/>
    <n v="37573169.263157897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11"/>
    <n v="1.0736666666666668"/>
    <n v="54442037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11"/>
    <n v="1.0033333333333334"/>
    <n v="168489132.37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11"/>
    <n v="1.0152222222222222"/>
    <n v="7834867.597765362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11"/>
    <n v="1.0007692307692309"/>
    <n v="54029597.615384616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11"/>
    <n v="1.1696666666666666"/>
    <n v="10890866.045801526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11"/>
    <n v="1.01875"/>
    <n v="96324029.785714284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11"/>
    <n v="1.0212366666666666"/>
    <n v="7854962.2816091953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x v="11"/>
    <n v="1.5405897142857143"/>
    <n v="7251963.036649215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11"/>
    <n v="1.0125"/>
    <n v="36944765.052631579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11"/>
    <n v="1"/>
    <n v="63997927.86363636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11"/>
    <n v="1.0874800874800874"/>
    <n v="8851187.3892617449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x v="11"/>
    <n v="1.3183333333333334"/>
    <n v="23466502.303571429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11"/>
    <n v="1.3346666666666667"/>
    <n v="73152193.894736841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18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18"/>
    <n v="8.0833333333333326E-2"/>
    <n v="92807060.8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18"/>
    <n v="4.0000000000000001E-3"/>
    <n v="700004042.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18"/>
    <n v="0.42892307692307691"/>
    <n v="29096489.583333332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18"/>
    <n v="3.6363636363636364E-5"/>
    <n v="737699073.5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18"/>
    <n v="5.0000000000000001E-3"/>
    <n v="741884248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18"/>
    <n v="5.0000000000000001E-4"/>
    <n v="1475791912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18"/>
    <n v="4.8680000000000001E-2"/>
    <n v="85179113.235294119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18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18"/>
    <n v="0.10314285714285715"/>
    <n v="131974866.81818181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18"/>
    <n v="0.7178461538461538"/>
    <n v="14874245.27368421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18"/>
    <n v="1.06E-2"/>
    <n v="110233969.38461539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x v="18"/>
    <n v="4.4999999999999997E-3"/>
    <n v="716930605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18"/>
    <n v="1.6249999999999999E-4"/>
    <n v="732713866.5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18"/>
    <n v="5.1000000000000004E-3"/>
    <n v="488445102.66666669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x v="18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18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x v="18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x v="18"/>
    <n v="1.1999999999999999E-3"/>
    <n v="727688864.5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18"/>
    <n v="0.20080000000000001"/>
    <n v="60701640.8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14"/>
    <n v="1.726845"/>
    <n v="20333811.27142857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14"/>
    <n v="1.008955223880597"/>
    <n v="16532212.49382716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14"/>
    <n v="1.0480480480480481"/>
    <n v="41604159.62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14"/>
    <n v="1.351"/>
    <n v="51960289.807692304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14"/>
    <n v="1.1632786885245903"/>
    <n v="12779048.666666666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14"/>
    <n v="1.0208333333333333"/>
    <n v="48732301.31034483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x v="14"/>
    <n v="1.1116666666666666"/>
    <n v="180951841.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14"/>
    <n v="1.6608000000000001"/>
    <n v="14299918.337078651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14"/>
    <n v="1.0660000000000001"/>
    <n v="30889557.86363636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14"/>
    <n v="1.4458441666666668"/>
    <n v="5500022.4715447156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14"/>
    <n v="1.0555000000000001"/>
    <n v="10632094.616666667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14"/>
    <n v="1.3660000000000001"/>
    <n v="50187226.192307696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14"/>
    <n v="1.04"/>
    <n v="28922768.555555556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x v="14"/>
    <n v="1.145"/>
    <n v="66320229.149999999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14"/>
    <n v="1.0171957671957672"/>
    <n v="30697270.680851065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14"/>
    <n v="1.2394678492239468"/>
    <n v="102435243.46153846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14"/>
    <n v="1.0245669291338582"/>
    <n v="7606780.36065573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14"/>
    <n v="1.4450000000000001"/>
    <n v="69108451.09523809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14"/>
    <n v="1.3333333333333333"/>
    <n v="33922165.857142858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14"/>
    <n v="1.0936440000000001"/>
    <n v="24946995.018518519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29"/>
    <n v="2.696969696969697E-2"/>
    <n v="57188309.159999996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x v="29"/>
    <n v="1.2E-2"/>
    <n v="474301149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29"/>
    <n v="0.46600000000000003"/>
    <n v="36106287.585365854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29"/>
    <n v="1E-3"/>
    <n v="723932010.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29"/>
    <n v="1.6800000000000001E-3"/>
    <n v="351883998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29"/>
    <n v="0.42759999999999998"/>
    <n v="14788949.323232323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29"/>
    <n v="2.8333333333333335E-3"/>
    <n v="34988948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29"/>
    <n v="1.7319999999999999E-2"/>
    <n v="3701142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29"/>
    <n v="0.14111428571428572"/>
    <n v="37143881.026315786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x v="29"/>
    <n v="0.39395294117647056"/>
    <n v="5061513.0421052631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x v="29"/>
    <n v="2.3529411764705883E-4"/>
    <n v="1404953334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29"/>
    <n v="0.59299999999999997"/>
    <n v="34066751.428571425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x v="29"/>
    <n v="1.3270833333333334E-2"/>
    <n v="54237637.615384616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29"/>
    <n v="9.0090090090090086E-2"/>
    <n v="706759536.5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29"/>
    <n v="1.6E-2"/>
    <n v="351973055.5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x v="29"/>
    <n v="5.1000000000000004E-3"/>
    <n v="246063129.16666666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x v="29"/>
    <n v="0.52570512820512816"/>
    <n v="21201659.042857144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29"/>
    <n v="1.04E-2"/>
    <n v="156093983.44444445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29"/>
    <n v="0.47399999999999998"/>
    <n v="178684656.1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29"/>
    <n v="0.43030000000000002"/>
    <n v="13743257.723809524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x v="14"/>
    <n v="1.3680000000000001"/>
    <n v="35253977.447368421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14"/>
    <n v="1.1555"/>
    <n v="21628695.4218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14"/>
    <n v="2.4079999999999999"/>
    <n v="101047117.84615384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14"/>
    <n v="1.1439999999999999"/>
    <n v="42042138.030303031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14"/>
    <n v="1.1033333333333333"/>
    <n v="26529620.923076924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14"/>
    <n v="1.9537933333333333"/>
    <n v="12021675.289719626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x v="14"/>
    <n v="1.0333333333333334"/>
    <n v="120896076.2727272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14"/>
    <n v="1.031372549019608"/>
    <n v="40157317.470588237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14"/>
    <n v="1.003125"/>
    <n v="17415960.879999999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14"/>
    <n v="1.27"/>
    <n v="52616133.92307692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14"/>
    <n v="1.20601"/>
    <n v="26730246.18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14"/>
    <n v="1.0699047619047619"/>
    <n v="16570234.6625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14"/>
    <n v="1.7243333333333333"/>
    <n v="12810866.42727272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14"/>
    <n v="1.2362"/>
    <n v="17164276.89610389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14"/>
    <n v="1.0840000000000001"/>
    <n v="28002123.42000000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14"/>
    <n v="1.1652013333333333"/>
    <n v="9107090.137931034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14"/>
    <n v="1.8724499999999999"/>
    <n v="46149871.758620687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14"/>
    <n v="1.1593333333333333"/>
    <n v="12018133.60526315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14"/>
    <n v="1.107"/>
    <n v="14170486.541666666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14"/>
    <n v="1.7092307692307693"/>
    <n v="42089362.354838707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30"/>
    <n v="1.2611835600000001"/>
    <n v="286206.25250870368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30"/>
    <n v="1.3844033333333334"/>
    <n v="13705612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30"/>
    <n v="17.052499999999998"/>
    <n v="592013.2832929781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30"/>
    <n v="7.8805550000000002"/>
    <n v="780525.930687534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x v="30"/>
    <n v="3.4801799999999998"/>
    <n v="2107683.7617647061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30"/>
    <n v="1.4974666666666667"/>
    <n v="19896870.871428572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30"/>
    <n v="1.0063375000000001"/>
    <n v="54596979.13043478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x v="30"/>
    <n v="8.0021100000000001"/>
    <n v="344065.44381625444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30"/>
    <n v="1.0600260000000001"/>
    <n v="1487163.2566277836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30"/>
    <n v="2.0051866666666669"/>
    <n v="693372.96002132201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30"/>
    <n v="2.1244399999999999"/>
    <n v="1769689.6127098321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x v="30"/>
    <n v="1.9847237142857144"/>
    <n v="2021608.8196480938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30"/>
    <n v="2.2594666666666665"/>
    <n v="9035088.8775510211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x v="30"/>
    <n v="6.9894800000000004"/>
    <n v="3502964.2795180725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30"/>
    <n v="3.9859528571428569"/>
    <n v="4603413.382758621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30"/>
    <n v="2.9403333333333332"/>
    <n v="3905498.6438356163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x v="30"/>
    <n v="1.6750470000000002"/>
    <n v="2043503.8075757576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30"/>
    <n v="14.355717142857143"/>
    <n v="1004048.791297935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30"/>
    <n v="1.5673440000000001"/>
    <n v="3322089.2924528304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x v="30"/>
    <n v="1.1790285714285715"/>
    <n v="42926040.636363633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30"/>
    <n v="11.053811999999999"/>
    <n v="824275.82180036744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30"/>
    <n v="1.9292499999999999"/>
    <n v="4566714.496732026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30"/>
    <n v="1.268842105263158"/>
    <n v="6867506.0195121951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x v="30"/>
    <n v="2.5957748878923765"/>
    <n v="1138731.281811085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30"/>
    <n v="2.6227999999999998"/>
    <n v="12858575.825242719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30"/>
    <n v="2.0674309000000002"/>
    <n v="928902.2458691342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30"/>
    <n v="3.7012999999999998"/>
    <n v="3447821.5530864196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30"/>
    <n v="2.8496600000000001"/>
    <n v="2898226.5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30"/>
    <n v="5.7907999999999999"/>
    <n v="777865.21886592475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30"/>
    <n v="11.318"/>
    <n v="1941866.9058487874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30"/>
    <n v="2.6302771750000002"/>
    <n v="357688.8586590732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30"/>
    <n v="6.7447999999999997"/>
    <n v="5674814.4705882352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30"/>
    <n v="2.5683081313131315"/>
    <n v="715326.40858117992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30"/>
    <n v="3.7549600000000001"/>
    <n v="3412227.0373134329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30"/>
    <n v="2.0870837499999997"/>
    <n v="5376865.023715415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x v="30"/>
    <n v="3.4660000000000002"/>
    <n v="2898856.9238900635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30"/>
    <n v="4.0232999999999999"/>
    <n v="1761909.3057247261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30"/>
    <n v="10.2684514"/>
    <n v="3444916.2164948452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30"/>
    <n v="1.14901155"/>
    <n v="1777040.7699876998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x v="30"/>
    <n v="3.5482402000000004"/>
    <n v="748705.63598971721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x v="31"/>
    <n v="5.0799999999999998E-2"/>
    <n v="116861222.08333333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31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31"/>
    <n v="4.2999999999999997E-2"/>
    <n v="91929663.62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31"/>
    <n v="0.21146666666666666"/>
    <n v="201741411.5714285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31"/>
    <n v="3.1875000000000001E-2"/>
    <n v="36691269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31"/>
    <n v="5.0000000000000001E-4"/>
    <n v="1455359083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31"/>
    <n v="0.42472727272727273"/>
    <n v="50808259.857142858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x v="31"/>
    <n v="4.1666666666666666E-3"/>
    <n v="1437502742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31"/>
    <n v="0.01"/>
    <n v="1478881208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31"/>
    <n v="0.16966666666666666"/>
    <n v="290808506.3999999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31"/>
    <n v="7.0000000000000007E-2"/>
    <n v="478048128.66666669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x v="31"/>
    <n v="1.3333333333333333E-3"/>
    <n v="710818995.5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31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31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x v="31"/>
    <n v="7.8E-2"/>
    <n v="478451578.66666669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31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31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31"/>
    <n v="0.26200000000000001"/>
    <n v="467657812.66666669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31"/>
    <n v="7.6129032258064515E-3"/>
    <n v="201898072.57142857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x v="31"/>
    <n v="0.125"/>
    <n v="57981144.520000003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x v="30"/>
    <n v="3.8212909090909091"/>
    <n v="874408.62309102016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30"/>
    <n v="2.1679422000000002"/>
    <n v="1078253.9221818182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30"/>
    <n v="3.12"/>
    <n v="75107650.11764705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30"/>
    <n v="2.3442048"/>
    <n v="3961612.0423728814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30"/>
    <n v="1.236801"/>
    <n v="7222683.8638743451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30"/>
    <n v="2.4784000000000002"/>
    <n v="4668594.2079207925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30"/>
    <n v="1.157092"/>
    <n v="9320376.5401459858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30"/>
    <n v="1.1707484768810599"/>
    <n v="32015634.68292683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x v="30"/>
    <n v="3.05158"/>
    <n v="3710494.3291457286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30"/>
    <n v="3.2005299999999997"/>
    <n v="845695.15889464598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x v="30"/>
    <n v="8.1956399999999991"/>
    <n v="1492945.5952626159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30"/>
    <n v="2.3490000000000002"/>
    <n v="7762696.3989071036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30"/>
    <n v="4.9491375"/>
    <n v="320656.51337132836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30"/>
    <n v="78.137822333333332"/>
    <n v="51451.432097365534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30"/>
    <n v="1.1300013888888889"/>
    <n v="8105001.0061728396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x v="30"/>
    <n v="9.2154220000000002"/>
    <n v="2839814.8204592904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30"/>
    <n v="1.2510239999999999"/>
    <n v="3121769.3779342724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x v="30"/>
    <n v="1.0224343076923077"/>
    <n v="3193030.242222222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30"/>
    <n v="4.8490975000000001"/>
    <n v="826950.34887640446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30"/>
    <n v="1.9233333333333333"/>
    <n v="11450193.639344262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30"/>
    <n v="2.8109999999999999"/>
    <n v="14817209.4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30"/>
    <n v="1.2513700000000001"/>
    <n v="4501724.221538461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30"/>
    <n v="1.61459"/>
    <n v="4055028.762039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30"/>
    <n v="5.8535000000000004"/>
    <n v="12779767.085714286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x v="30"/>
    <n v="2.0114999999999998"/>
    <n v="1963518.1700960218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30"/>
    <n v="1.3348307999999998"/>
    <n v="3070765.6057268721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30"/>
    <n v="1.2024900000000001"/>
    <n v="2641662.1873840448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x v="30"/>
    <n v="1.2616666666666667"/>
    <n v="16018908.93670886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30"/>
    <n v="3.6120000000000001"/>
    <n v="14962845.54255319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30"/>
    <n v="2.26239013671875"/>
    <n v="2162626.0735999998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x v="30"/>
    <n v="1.2035"/>
    <n v="2790367.8208661419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30"/>
    <n v="3.0418799999999999"/>
    <n v="2785719.1600753297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30"/>
    <n v="1.7867599999999999"/>
    <n v="8834718.4683544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30"/>
    <n v="3.868199871794872"/>
    <n v="2807511.87598425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30"/>
    <n v="2.1103642500000004"/>
    <n v="2246215.5388198756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30"/>
    <n v="1.3166833333333334"/>
    <n v="1647495.6591981133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30"/>
    <n v="3.0047639999999998"/>
    <n v="3224232.524475524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30"/>
    <n v="4.2051249999999998"/>
    <n v="6715173.6323529407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30"/>
    <n v="1.362168"/>
    <n v="3899726.451187335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x v="30"/>
    <n v="2.4817133333333334"/>
    <n v="5104271.966789667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30"/>
    <n v="1.8186315789473684"/>
    <n v="12301578.558333334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30"/>
    <n v="1.2353000000000001"/>
    <n v="10344985.528571429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30"/>
    <n v="5.0620938628158845"/>
    <n v="7651627.3419689117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30"/>
    <n v="1.0821333333333334"/>
    <n v="7953448.4111111108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30"/>
    <n v="8.1918387755102042"/>
    <n v="5092044.2851711027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30"/>
    <n v="1.2110000000000001"/>
    <n v="6298110.8018433182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x v="30"/>
    <n v="1.0299897959183673"/>
    <n v="3220575.3273137696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30"/>
    <n v="1.4833229411764706"/>
    <n v="995434.4435542607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x v="30"/>
    <n v="1.2019070000000001"/>
    <n v="1863832.834231806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30"/>
    <n v="4.7327000000000004"/>
    <n v="8409297.5176470596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30"/>
    <n v="1.303625"/>
    <n v="5724900.5661157025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30"/>
    <n v="3.5304799999999998"/>
    <n v="2684003.0554528651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30"/>
    <n v="1.0102"/>
    <n v="11949346.702479338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30"/>
    <n v="1.1359142857142857"/>
    <n v="2248698.566827697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30"/>
    <n v="1.6741666666666666"/>
    <n v="14010208.346534653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30"/>
    <n v="1.5345200000000001"/>
    <n v="2461426.9711191338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30"/>
    <n v="2.022322"/>
    <n v="2183026.3243243243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x v="30"/>
    <n v="1.6828125"/>
    <n v="3468089.8292682925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30"/>
    <n v="1.4345666666666668"/>
    <n v="3869015.6106666666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30"/>
    <n v="1.964"/>
    <n v="1027085.8870967742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30"/>
    <n v="1.0791999999999999"/>
    <n v="42303327.257142857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x v="30"/>
    <n v="1.14977"/>
    <n v="7173491.1231527096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x v="30"/>
    <n v="1.4804999999999999"/>
    <n v="29805765.326530613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30"/>
    <n v="1.9116676082790633"/>
    <n v="235182.29920853407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30"/>
    <n v="1.99215125"/>
    <n v="890338.32197943446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30"/>
    <n v="2.1859999999999999"/>
    <n v="21634256.661538463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30"/>
    <n v="1.2686868686868686"/>
    <n v="142964817.59999999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30"/>
    <n v="1.0522388"/>
    <n v="19400030.460526317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30"/>
    <n v="1.2840666000000001"/>
    <n v="5509879.813688213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x v="30"/>
    <n v="3.1732719999999999"/>
    <n v="957213.54444444447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30"/>
    <n v="2.8073000000000001"/>
    <n v="5293174.4028776977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30"/>
    <n v="1.1073146853146854"/>
    <n v="4171535.5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30"/>
    <n v="1.5260429999999998"/>
    <n v="3036623.2297872342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30"/>
    <n v="1.0249999999999999"/>
    <n v="486657394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30"/>
    <n v="16.783738373837384"/>
    <n v="167338.69365853659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30"/>
    <n v="5.4334915642458101"/>
    <n v="167806.39897116879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30"/>
    <n v="1.1550800000000001"/>
    <n v="7598623.8085106378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x v="30"/>
    <n v="1.3120499999999999"/>
    <n v="30822788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30"/>
    <n v="2.8816999999999999"/>
    <n v="2360230.3014827017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30"/>
    <n v="5.0780000000000003"/>
    <n v="28893814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14"/>
    <n v="1.1457142857142857"/>
    <n v="24247228.272727273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14"/>
    <n v="1.1073333333333333"/>
    <n v="34655768.315789476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14"/>
    <n v="1.1333333333333333"/>
    <n v="53449535.799999997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14"/>
    <n v="1.0833333333333333"/>
    <n v="30358017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14"/>
    <n v="1.2353333333333334"/>
    <n v="16142055.26506024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14"/>
    <n v="1.0069999999999999"/>
    <n v="37748580.914285712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14"/>
    <n v="1.0353333333333334"/>
    <n v="52514626.3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14"/>
    <n v="1.1551066666666667"/>
    <n v="17080375.35999999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14"/>
    <n v="1.2040040000000001"/>
    <n v="22135228.935483869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14"/>
    <n v="1.1504037499999999"/>
    <n v="8494405.96875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14"/>
    <n v="1.2046777777777777"/>
    <n v="5263488.9349593492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14"/>
    <n v="1.0128333333333333"/>
    <n v="23869504.218181819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14"/>
    <n v="1.0246666666666666"/>
    <n v="58740184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14"/>
    <n v="1.2054285714285715"/>
    <n v="18444024.027777776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14"/>
    <n v="1"/>
    <n v="59654226.045454547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14"/>
    <n v="1.0166666666666666"/>
    <n v="96420909.64285714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14"/>
    <n v="1"/>
    <n v="34672740.394736841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14"/>
    <n v="1.0033333333333334"/>
    <n v="41518207.3437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x v="14"/>
    <n v="1.3236666666666668"/>
    <n v="22772223.555555556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14"/>
    <n v="1.3666666666666667"/>
    <n v="49618671.888888888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14"/>
    <n v="1.1325000000000001"/>
    <n v="30089093.5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14"/>
    <n v="1.36"/>
    <n v="34264122.315789476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x v="14"/>
    <n v="1.4612318374694613"/>
    <n v="11738195.017391304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14"/>
    <n v="1.2949999999999999"/>
    <n v="36953687.405405402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14"/>
    <n v="2.54"/>
    <n v="14297706.595959596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14"/>
    <n v="1.0704545454545455"/>
    <n v="30831476.681818184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14"/>
    <n v="1.0773299999999999"/>
    <n v="24379265.396551725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14"/>
    <n v="1.0731250000000001"/>
    <n v="7041453.298429319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14"/>
    <n v="1.06525"/>
    <n v="35838090.424999997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14"/>
    <n v="1.0035000000000001"/>
    <n v="36812472.868421055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14"/>
    <n v="1.0649999999999999"/>
    <n v="33528067.307692308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14"/>
    <n v="1"/>
    <n v="124077690.27272727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x v="14"/>
    <n v="1.0485714285714285"/>
    <n v="13163375.476635514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14"/>
    <n v="1.0469999999999999"/>
    <n v="8751565.102040816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14"/>
    <n v="2.2566666666666668"/>
    <n v="35988194.472222224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14"/>
    <n v="1.0090416666666666"/>
    <n v="14620173.945652174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14"/>
    <n v="1.4775"/>
    <n v="41277129.971428573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14"/>
    <n v="1.3461099999999999"/>
    <n v="76996831.529411763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14"/>
    <n v="1.0075000000000001"/>
    <n v="61022474.77272727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14"/>
    <n v="1.00880375"/>
    <n v="20063538.20289855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x v="17"/>
    <n v="5.6800000000000002E-3"/>
    <n v="148156494.80000001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17"/>
    <n v="3.875E-3"/>
    <n v="493727056.33333331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17"/>
    <n v="0.1"/>
    <n v="252796461.40000001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17"/>
    <n v="0.10454545454545454"/>
    <n v="257386087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17"/>
    <n v="1.4200000000000001E-2"/>
    <n v="53190475.296296299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17"/>
    <n v="5.0000000000000001E-4"/>
    <n v="707744443.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x v="17"/>
    <n v="0.28842857142857142"/>
    <n v="6032076.5381355928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x v="17"/>
    <n v="1.6666666666666668E-3"/>
    <n v="1406140369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17"/>
    <n v="0.11799999999999999"/>
    <n v="121248175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x v="17"/>
    <n v="2.0238095238095236E-3"/>
    <n v="351282665.7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17"/>
    <n v="0.05"/>
    <n v="478028363.6666666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17"/>
    <n v="2.1129899999999997E-2"/>
    <n v="14028643.353535354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17"/>
    <n v="1.6E-2"/>
    <n v="433442799.66666669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17"/>
    <n v="1.7333333333333333E-2"/>
    <n v="454835130.33333331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17"/>
    <n v="9.5600000000000004E-2"/>
    <n v="61218183.31818182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17"/>
    <n v="5.9612499999999998E-4"/>
    <n v="344898196.5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x v="17"/>
    <n v="0.28405999999999998"/>
    <n v="2650210.1666666665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17"/>
    <n v="0.128"/>
    <n v="115113694.9166666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17"/>
    <n v="5.4199999999999998E-2"/>
    <n v="26350071.571428571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17"/>
    <n v="1.1199999999999999E-3"/>
    <n v="123212947.63636364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17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x v="17"/>
    <n v="5.7238095238095241E-2"/>
    <n v="120756250.83333333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17"/>
    <n v="0.1125"/>
    <n v="255119962.40000001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17"/>
    <n v="1.7098591549295775E-2"/>
    <n v="57349968.333333336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17"/>
    <n v="0.30433333333333334"/>
    <n v="15538639.483146068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17"/>
    <n v="2.0000000000000001E-4"/>
    <n v="1453997910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x v="17"/>
    <n v="6.9641025641025639E-3"/>
    <n v="25697395.418181818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17"/>
    <n v="0.02"/>
    <n v="71270209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17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x v="17"/>
    <n v="8.0999999999999996E-3"/>
    <n v="366450149.7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17"/>
    <n v="2.6222222222222224E-3"/>
    <n v="244106602.33333334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17"/>
    <n v="1.6666666666666668E-3"/>
    <n v="348080377.2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17"/>
    <n v="9.1244548809124457E-5"/>
    <n v="354367679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x v="17"/>
    <n v="8.0000000000000002E-3"/>
    <n v="694596913.5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17"/>
    <n v="2.3E-2"/>
    <n v="291370997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17"/>
    <n v="2.6660714285714284E-2"/>
    <n v="16571992.843373494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x v="17"/>
    <n v="0.28192"/>
    <n v="25959382.157894738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17"/>
    <n v="6.5900366666666668E-2"/>
    <n v="4360520.1736334404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17"/>
    <n v="7.2222222222222219E-3"/>
    <n v="654122787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17"/>
    <n v="8.5000000000000006E-3"/>
    <n v="83428444.06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x v="11"/>
    <n v="1.1575"/>
    <n v="110803696.84615384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11"/>
    <n v="1.1226666666666667"/>
    <n v="24199099.844827585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11"/>
    <n v="1.3220000000000001"/>
    <n v="32484239.09090909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x v="11"/>
    <n v="1.0263636363636364"/>
    <n v="17640920.650602411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x v="11"/>
    <n v="1.3864000000000001"/>
    <n v="12457600.2991453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11"/>
    <n v="1.466"/>
    <n v="44185063.0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x v="11"/>
    <n v="1.2"/>
    <n v="168307917.12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11"/>
    <n v="1.215816111111111"/>
    <n v="4364877.2382352939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11"/>
    <n v="1"/>
    <n v="212602021.57142857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11"/>
    <n v="1.8085714285714285"/>
    <n v="75621601.157894731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11"/>
    <n v="1.0607500000000001"/>
    <n v="30466031.808510639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11"/>
    <n v="1"/>
    <n v="109751793.84615384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11"/>
    <n v="1.2692857142857144"/>
    <n v="15289624.922222223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11"/>
    <n v="1.0297499999999999"/>
    <n v="23172401.69841269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11"/>
    <n v="2.5"/>
    <n v="56479045.615384616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11"/>
    <n v="1.2602"/>
    <n v="20112500.126760565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11"/>
    <n v="1.0012000000000001"/>
    <n v="38500864.92105263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11"/>
    <n v="1.3864000000000001"/>
    <n v="1725448.8905704308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11"/>
    <n v="1.6140000000000001"/>
    <n v="67911104.380952388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11"/>
    <n v="1.071842"/>
    <n v="18510280.35897436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32"/>
    <n v="1.5309999999999999"/>
    <n v="28045774.584905662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x v="32"/>
    <n v="5.2416666666666663"/>
    <n v="3958600.6320224721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32"/>
    <n v="4.8927777777777779"/>
    <n v="5319132.5340501796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32"/>
    <n v="2.8473999999999999"/>
    <n v="5460639.251879699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32"/>
    <n v="18.569700000000001"/>
    <n v="2184318.2006420544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32"/>
    <n v="1.0967499999999999"/>
    <n v="3750160.0586734693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32"/>
    <n v="10.146425000000001"/>
    <n v="400205.40875912411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x v="32"/>
    <n v="4.1217692027666546"/>
    <n v="2868444.0486381324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32"/>
    <n v="5.0324999999999998"/>
    <n v="16591537.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32"/>
    <n v="1.8461052631578947"/>
    <n v="2710840.2309124768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32"/>
    <n v="1.1973333333333334"/>
    <n v="59442625.079999998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32"/>
    <n v="10.812401666666668"/>
    <n v="456891.39715873997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32"/>
    <n v="4.5237333333333334"/>
    <n v="1646647.7948717948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32"/>
    <n v="5.3737000000000004"/>
    <n v="1658797.1412300684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x v="32"/>
    <n v="1.2032608695652174"/>
    <n v="12493268.695652174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x v="32"/>
    <n v="1.1383571428571428"/>
    <n v="6316241.461538462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32"/>
    <n v="9.5103109999999997"/>
    <n v="328531.19145496533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32"/>
    <n v="1.3289249999999999"/>
    <n v="2219526.2672811062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x v="32"/>
    <n v="1.4697777777777778"/>
    <n v="5746259.7529880479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32"/>
    <n v="5.4215"/>
    <n v="5451618.5095057031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15"/>
    <n v="3.8271818181818182"/>
    <n v="48469927.321428575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15"/>
    <n v="7.0418124999999998"/>
    <n v="1871302.8682385576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x v="15"/>
    <n v="1.0954999999999999"/>
    <n v="28810701.640000001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15"/>
    <n v="1.3286666666666667"/>
    <n v="18633179.712328766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15"/>
    <n v="1.52"/>
    <n v="49481029.222222224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15"/>
    <n v="1.0272727272727273"/>
    <n v="39205924.235294119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15"/>
    <n v="1"/>
    <n v="197426396.14285713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15"/>
    <n v="1.016"/>
    <n v="55360376.08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15"/>
    <n v="1.508"/>
    <n v="93101642.933333337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15"/>
    <n v="1.11425"/>
    <n v="18464479.305555556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15"/>
    <n v="1.956"/>
    <n v="11626405.208333334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15"/>
    <n v="1.1438333333333333"/>
    <n v="11224798.18699187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15"/>
    <n v="2"/>
    <n v="1429127379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15"/>
    <n v="2.9250166666666666"/>
    <n v="57880052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x v="15"/>
    <n v="1.5636363636363637"/>
    <n v="40293077.939393938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15"/>
    <n v="1.0566666666666666"/>
    <n v="102604638.92857143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15"/>
    <n v="1.0119047619047619"/>
    <n v="160615457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15"/>
    <n v="1.2283299999999999"/>
    <n v="17687912.934210528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15"/>
    <n v="1.0149999999999999"/>
    <n v="75653290.105263159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15"/>
    <n v="1.0114285714285713"/>
    <n v="19888354.144927535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32"/>
    <n v="1.0811999999999999"/>
    <n v="6691508.298165137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32"/>
    <n v="1.6259999999999999"/>
    <n v="44172828.233333334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x v="32"/>
    <n v="1.0580000000000001"/>
    <n v="14328265.68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32"/>
    <n v="2.4315000000000002"/>
    <n v="4984248.9020270268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32"/>
    <n v="9.4483338095238096"/>
    <n v="1170044.8629568107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32"/>
    <n v="1.0846283333333333"/>
    <n v="4525314.0872274144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32"/>
    <n v="1.5737692307692308"/>
    <n v="4590626.4285714282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x v="32"/>
    <n v="11.744899999999999"/>
    <n v="9979966.91666666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32"/>
    <n v="1.7104755366949576"/>
    <n v="2551230.7810760667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32"/>
    <n v="1.2595294117647058"/>
    <n v="2802948.0461847391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32"/>
    <n v="12.121296000000001"/>
    <n v="1230785.5354896677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32"/>
    <n v="4.9580000000000002"/>
    <n v="1419985.2307692308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32"/>
    <n v="3.3203999999999998"/>
    <n v="3704014.166240409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32"/>
    <n v="11.65"/>
    <n v="52894773.107142858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x v="32"/>
    <n v="1.5331538461538461"/>
    <n v="9693857.8979591839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32"/>
    <n v="5.3710714285714287"/>
    <n v="2134920.7691176469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32"/>
    <n v="3.5292777777777777"/>
    <n v="1436718.9043743643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x v="32"/>
    <n v="1.3740000000000001"/>
    <n v="18817287.544303797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32"/>
    <n v="1.2802667999999999"/>
    <n v="3245873.2723004697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32"/>
    <n v="2.7067999999999999"/>
    <n v="15195443.1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32"/>
    <n v="8.0640000000000001"/>
    <n v="9115903.6809815951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32"/>
    <n v="13.600976000000001"/>
    <n v="547504.84475247527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32"/>
    <n v="9302.5"/>
    <n v="731608.49631449627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32"/>
    <n v="3.7702"/>
    <n v="5088310.15862069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32"/>
    <n v="26.47025"/>
    <n v="702183.64494949498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32"/>
    <n v="1.0012000000000001"/>
    <n v="25242126.49122807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32"/>
    <n v="1.0445405405405406"/>
    <n v="3781515.6973684211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32"/>
    <n v="1.0721428571428571"/>
    <n v="11555916.23437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32"/>
    <n v="1.6877142857142857"/>
    <n v="7568497.583333333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32"/>
    <n v="9.7511200000000002"/>
    <n v="2588671.931698774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32"/>
    <n v="1.3444929411764706"/>
    <n v="2929922.243749999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x v="32"/>
    <n v="2.722777777777778"/>
    <n v="5900296.9397590365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32"/>
    <n v="1.1268750000000001"/>
    <n v="17205563.654761903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32"/>
    <n v="4.5979999999999999"/>
    <n v="7536381.5634517763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32"/>
    <n v="2.8665822784810127"/>
    <n v="5387710.1512915129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32"/>
    <n v="2.2270833333333333"/>
    <n v="29572044.920000002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32"/>
    <n v="6.3613999999999997"/>
    <n v="8658883.6035502963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32"/>
    <n v="1.4650000000000001"/>
    <n v="6982700.9121951219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32"/>
    <n v="18.670999999999999"/>
    <n v="7186217.1650485434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32"/>
    <n v="3.2692000000000001"/>
    <n v="16586760.119047619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x v="32"/>
    <n v="7.7949999999999999"/>
    <n v="7072755.333333333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32"/>
    <n v="1.5415151515151515"/>
    <n v="7808261.6464088401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x v="32"/>
    <n v="1.1554666666666666"/>
    <n v="23681998.550000001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32"/>
    <n v="1.8003333333333333"/>
    <n v="3286613.7393258428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32"/>
    <n v="2.9849999999999999"/>
    <n v="87014218.058823526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32"/>
    <n v="3.2026666666666666"/>
    <n v="7526987.5876288656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32"/>
    <n v="3.80525"/>
    <n v="3507290.3391089109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32"/>
    <n v="1.026"/>
    <n v="7663360.3865979379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32"/>
    <n v="18.016400000000001"/>
    <n v="1648276.7882483371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32"/>
    <n v="7.2024800000000004"/>
    <n v="887636.834131736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32"/>
    <n v="2.8309000000000002"/>
    <n v="1113506.0271084337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32"/>
    <n v="13.566000000000001"/>
    <n v="1532748.7669491526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x v="32"/>
    <n v="2.2035999999999998"/>
    <n v="10116763.551020408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32"/>
    <n v="1.196"/>
    <n v="14046109.666666666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32"/>
    <n v="4.0776923076923079"/>
    <n v="17932502.265822783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32"/>
    <n v="1.0581826105905425"/>
    <n v="18484590.52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32"/>
    <n v="1.4108235294117648"/>
    <n v="6414335.3768115938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x v="32"/>
    <n v="2.7069999999999999"/>
    <n v="14204930.068627451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32"/>
    <n v="1.538"/>
    <n v="44419878.0937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32"/>
    <n v="4.0357653061224488"/>
    <n v="2999812.4812500002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11"/>
    <n v="1.85"/>
    <n v="118747263.36363636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11"/>
    <n v="1.8533333333333333"/>
    <n v="120630057.16666667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11"/>
    <n v="1.0085533333333332"/>
    <n v="27736425.083333332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x v="11"/>
    <n v="1.0622116666666668"/>
    <n v="21990699.06779661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11"/>
    <n v="1.2136666666666667"/>
    <n v="16941165.101265822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11"/>
    <n v="1.0006666666666666"/>
    <n v="98285946.714285716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11"/>
    <n v="1.1997755555555556"/>
    <n v="13223819.433962265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11"/>
    <n v="1.0009999999999999"/>
    <n v="53563947.560000002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11"/>
    <n v="1.0740000000000001"/>
    <n v="55306362.399999999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11"/>
    <n v="1.0406666666666666"/>
    <n v="43203735.517241381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11"/>
    <n v="1.728"/>
    <n v="30981386.465116277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11"/>
    <n v="1.072505"/>
    <n v="28960336.43478260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x v="11"/>
    <n v="1.0823529411764705"/>
    <n v="49864666.629629627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11"/>
    <n v="1.4608079999999999"/>
    <n v="12108129.285714285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11"/>
    <n v="1.2524999999999999"/>
    <n v="39901436.9411764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11"/>
    <n v="1.4907142857142857"/>
    <n v="9151685.6965517234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11"/>
    <n v="1.006"/>
    <n v="69934171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11"/>
    <n v="1.0507333333333333"/>
    <n v="4837752.197916667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11"/>
    <n v="3.5016666666666665"/>
    <n v="92546943.5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11"/>
    <n v="1.0125"/>
    <n v="191384973.7142857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14"/>
    <n v="1.336044"/>
    <n v="6489068.701421801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14"/>
    <n v="1.7065217391304348"/>
    <n v="16301005.105882352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14"/>
    <n v="1.0935829457364341"/>
    <n v="12818330.058252428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14"/>
    <n v="1.0070033333333335"/>
    <n v="11418422.044247787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14"/>
    <n v="1.0122777777777778"/>
    <n v="8415305.8203592822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14"/>
    <n v="1.0675857142857144"/>
    <n v="18202193.547945205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14"/>
    <n v="1.0665777537961894"/>
    <n v="17782044.440000001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14"/>
    <n v="1.0130622"/>
    <n v="2291283.3811074919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14"/>
    <n v="1.0667450000000001"/>
    <n v="12708864.831775701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14"/>
    <n v="4.288397837837838"/>
    <n v="1112173.7050653594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14"/>
    <n v="1.0411111111111111"/>
    <n v="13431049.89423077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14"/>
    <n v="1.0786666666666667"/>
    <n v="17660195.924050633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14"/>
    <n v="1.7584040000000001"/>
    <n v="8493592.52229299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14"/>
    <n v="1.5697000000000001"/>
    <n v="26729657.140000001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14"/>
    <n v="1.026"/>
    <n v="20838230.35937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14"/>
    <n v="1.0404266666666666"/>
    <n v="6268633.25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14"/>
    <n v="1.04"/>
    <n v="57430638.590909094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14"/>
    <n v="1.2105999999999999"/>
    <n v="7676159.5950920247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14"/>
    <n v="1.077"/>
    <n v="17980268.636363637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14"/>
    <n v="1.0866"/>
    <n v="15656667.41573033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33"/>
    <n v="0.39120962394619685"/>
    <n v="23260851.578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33"/>
    <n v="3.1481481481481478E-2"/>
    <n v="372295342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33"/>
    <n v="0.48"/>
    <n v="372357111.75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33"/>
    <n v="0.20733333333333334"/>
    <n v="24392965.327868853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33"/>
    <n v="0.08"/>
    <n v="212605990.14285713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33"/>
    <n v="7.1999999999999998E-3"/>
    <n v="148910694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33"/>
    <n v="5.2609431428571432"/>
    <n v="419095.8092399403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33"/>
    <n v="2.5445000000000002"/>
    <n v="2666136.9404096836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33"/>
    <n v="1.0591999999999999"/>
    <n v="11224137.168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33"/>
    <n v="1.0242285714285715"/>
    <n v="8885895.35582822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33"/>
    <n v="1.4431375"/>
    <n v="4967238.480565371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33"/>
    <n v="1.06308"/>
    <n v="4035917.8153409092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33"/>
    <n v="2.1216666666666666"/>
    <n v="14888972.234042553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33"/>
    <n v="1.0195000000000001"/>
    <n v="21083753.701492537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33"/>
    <n v="1.0227200000000001"/>
    <n v="6334399.2895927606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33"/>
    <n v="5.2073254999999996"/>
    <n v="642429.88221709011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33"/>
    <n v="1.1065833333333333"/>
    <n v="7827956.106145251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33"/>
    <n v="1.0114333333333334"/>
    <n v="11394190.926829269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33"/>
    <n v="2.9420799999999998"/>
    <n v="1340123.4682971016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33"/>
    <n v="1.0577749999999999"/>
    <n v="3660667.8362282878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7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7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7"/>
    <n v="0.03"/>
    <n v="1447962505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x v="7"/>
    <n v="1E-3"/>
    <n v="1464197269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7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7"/>
    <n v="6.4999999999999997E-4"/>
    <n v="490947810.33333331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7"/>
    <n v="1.4999999999999999E-2"/>
    <n v="1469543676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7"/>
    <n v="3.8571428571428572E-3"/>
    <n v="290164587.60000002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x v="7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x v="7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x v="7"/>
    <n v="5.7142857142857143E-3"/>
    <n v="203966962.7142857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7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7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7"/>
    <n v="7.1428571428571429E-4"/>
    <n v="1415726460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x v="7"/>
    <n v="6.875E-3"/>
    <n v="714006068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x v="7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7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7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7"/>
    <n v="0.14680000000000001"/>
    <n v="477810708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x v="7"/>
    <n v="4.0000000000000002E-4"/>
    <n v="1452272280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x v="7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7"/>
    <n v="0.2857142857142857"/>
    <n v="707861735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7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7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x v="7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7"/>
    <n v="0.1052"/>
    <n v="53438501.222222224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7"/>
    <n v="1.34E-2"/>
    <n v="104031586.85714285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7"/>
    <n v="2.5000000000000001E-3"/>
    <n v="712571982.5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7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7"/>
    <n v="3.2799999999999999E-3"/>
    <n v="354071285.2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7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x v="7"/>
    <n v="3.272727272727273E-2"/>
    <n v="237874595.16666666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x v="7"/>
    <n v="5.8823529411764708E-5"/>
    <n v="1438271624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7"/>
    <n v="4.5454545454545455E-4"/>
    <n v="142118006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7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7"/>
    <n v="0.10877666666666666"/>
    <n v="361798391.5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x v="7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7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7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7"/>
    <n v="3.6666666666666666E-3"/>
    <n v="480378047.33333331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7"/>
    <n v="1.8193398957730169E-2"/>
    <n v="203730406.85714287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7"/>
    <n v="2.5000000000000001E-2"/>
    <n v="718251301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x v="7"/>
    <n v="4.3499999999999997E-2"/>
    <n v="473992035.66666669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7"/>
    <n v="8.0000000000000002E-3"/>
    <n v="176667130.375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7"/>
    <n v="1.2123076923076924E-2"/>
    <n v="205171633.14285713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x v="7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7"/>
    <n v="6.8399999999999997E-3"/>
    <n v="488437246.66666669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7"/>
    <n v="1.2513513513513513E-2"/>
    <n v="177345219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x v="7"/>
    <n v="1.8749999999999999E-3"/>
    <n v="1435160452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x v="7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x v="7"/>
    <n v="1.25E-3"/>
    <n v="1425236644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7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7"/>
    <n v="5.0000000000000001E-4"/>
    <n v="1436456017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x v="7"/>
    <n v="5.9999999999999995E-4"/>
    <n v="711174046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7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x v="7"/>
    <n v="2E-3"/>
    <n v="1442348558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7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7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x v="7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x v="7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19"/>
    <n v="7.1785714285714283E-3"/>
    <n v="161335899.55555555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x v="19"/>
    <n v="4.3333333333333331E-3"/>
    <n v="1428941931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19"/>
    <n v="0.16833333333333333"/>
    <n v="121182354.83333333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19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19"/>
    <n v="0.22520000000000001"/>
    <n v="73554848.75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19"/>
    <n v="0.41384615384615386"/>
    <n v="88636199.37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19"/>
    <n v="0.25259090909090909"/>
    <n v="43235543.272727273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19"/>
    <n v="2E-3"/>
    <n v="706326078.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19"/>
    <n v="1.84E-2"/>
    <n v="239556612.5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x v="19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19"/>
    <n v="6.0400000000000002E-3"/>
    <n v="479310694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x v="19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19"/>
    <n v="8.3333333333333332E-3"/>
    <n v="466303960.6666666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19"/>
    <n v="3.0666666666666665E-2"/>
    <n v="110523512.3076923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19"/>
    <n v="5.5833333333333334E-3"/>
    <n v="244337224.33333334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19"/>
    <n v="2.5000000000000001E-4"/>
    <n v="1421343743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19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x v="19"/>
    <n v="2.0000000000000001E-4"/>
    <n v="284409048.8000000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19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19"/>
    <n v="0.14825133372851215"/>
    <n v="39177669.305555552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x v="19"/>
    <n v="1.6666666666666666E-4"/>
    <n v="1421944196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x v="19"/>
    <n v="2E-3"/>
    <n v="1423502636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19"/>
    <n v="1.3333333333333334E-4"/>
    <n v="1417452890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x v="19"/>
    <n v="1.24E-2"/>
    <n v="156872567.55555555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19"/>
    <n v="2.8571428571428574E-4"/>
    <n v="1463090149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19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x v="19"/>
    <n v="2.0000000000000002E-5"/>
    <n v="1455262733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19"/>
    <n v="2.8571428571428571E-5"/>
    <n v="142359415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x v="19"/>
    <n v="1.4321428571428572E-2"/>
    <n v="370782991.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19"/>
    <n v="7.0000000000000001E-3"/>
    <n v="726327252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x v="19"/>
    <n v="2.0000000000000002E-5"/>
    <n v="730948306.5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19"/>
    <n v="1.4285714285714287E-4"/>
    <n v="711599848.5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19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19"/>
    <n v="1.2999999999999999E-3"/>
    <n v="717603237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x v="19"/>
    <n v="4.8960000000000002E-3"/>
    <n v="360358796.5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x v="19"/>
    <n v="3.8461538461538462E-4"/>
    <n v="72444738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19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19"/>
    <n v="3.3333333333333335E-3"/>
    <n v="1444341462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19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x v="19"/>
    <n v="2E-3"/>
    <n v="726403656.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x v="33"/>
    <n v="1.0788"/>
    <n v="13172532.605504587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33"/>
    <n v="1.2594166666666666"/>
    <n v="3828464.5913978494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33"/>
    <n v="2.0251494999999999"/>
    <n v="4519365.9871382639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33"/>
    <n v="1.0860000000000001"/>
    <n v="23960780.18032787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33"/>
    <n v="1.728"/>
    <n v="12527391.48695652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33"/>
    <n v="1.6798"/>
    <n v="13311517.756756756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33"/>
    <n v="4.2720000000000002"/>
    <n v="4380369.7121661725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33"/>
    <n v="1.075"/>
    <n v="163567834.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33"/>
    <n v="1.08"/>
    <n v="11789382.625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33"/>
    <n v="1.0153353333333335"/>
    <n v="13835073.098039215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33"/>
    <n v="1.1545000000000001"/>
    <n v="7994744.5698924735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33"/>
    <n v="1.335"/>
    <n v="96594300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33"/>
    <n v="1.5469999999999999"/>
    <n v="22141215.059701491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33"/>
    <n v="1.0084571428571429"/>
    <n v="11432183.138461538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33"/>
    <n v="1.82"/>
    <n v="91172421.87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33"/>
    <n v="1.8086666666666666"/>
    <n v="22171221.4776119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33"/>
    <n v="1.0230434782608695"/>
    <n v="11743852.064516129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33"/>
    <n v="1.1017999999999999"/>
    <n v="18281021.475000001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33"/>
    <n v="1.0225"/>
    <n v="5159071.9326241137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33"/>
    <n v="1.0078823529411765"/>
    <n v="21771767.161764707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14"/>
    <n v="1.038"/>
    <n v="15285780.197674418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14"/>
    <n v="1.1070833333333334"/>
    <n v="11660383.44347826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x v="14"/>
    <n v="1.1625000000000001"/>
    <n v="18169472.333333332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x v="14"/>
    <n v="1.111"/>
    <n v="33514962.720930234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14"/>
    <n v="1.8014285714285714"/>
    <n v="28038094.75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14"/>
    <n v="1"/>
    <n v="26259124.09615384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14"/>
    <n v="1.1850000000000001"/>
    <n v="31057533.279069766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14"/>
    <n v="1.0721700000000001"/>
    <n v="23246298.637931034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14"/>
    <n v="1.1366666666666667"/>
    <n v="27553198.489361703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14"/>
    <n v="1.0316400000000001"/>
    <n v="37089779.305555552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14"/>
    <n v="1.28"/>
    <n v="77887023.058823526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14"/>
    <n v="1.3576026666666667"/>
    <n v="12283019.038461538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14"/>
    <n v="1"/>
    <n v="28722941.893617023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14"/>
    <n v="1.0000360000000001"/>
    <n v="33759688.842105262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14"/>
    <n v="1.0471999999999999"/>
    <n v="15724040.185185185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14"/>
    <n v="1.050225"/>
    <n v="25675454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14"/>
    <n v="1.7133333333333334"/>
    <n v="32704910.853658538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14"/>
    <n v="1.2749999999999999"/>
    <n v="17158548.265822783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14"/>
    <n v="1.3344333333333334"/>
    <n v="83909124.625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14"/>
    <n v="1"/>
    <n v="179916510.5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14"/>
    <n v="1.1291099999999998"/>
    <n v="14033766.4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14"/>
    <n v="1.0009999999999999"/>
    <n v="52333455.32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14"/>
    <n v="1.1372727272727272"/>
    <n v="70037431.736842111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14"/>
    <n v="1.1931742857142855"/>
    <n v="14594800.033333333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14"/>
    <n v="1.0325"/>
    <n v="32083899.487804879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14"/>
    <n v="2.6566666666666667"/>
    <n v="44417399.200000003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14"/>
    <n v="1.0005066666666667"/>
    <n v="35144526.236842103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14"/>
    <n v="1.0669999999999999"/>
    <n v="20290220.123076923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14"/>
    <n v="1.3367142857142857"/>
    <n v="18207003.186666667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14"/>
    <n v="1.214"/>
    <n v="83452829.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14"/>
    <n v="1.032"/>
    <n v="129373971.40000001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x v="14"/>
    <n v="1.25"/>
    <n v="49459155.111111112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14"/>
    <n v="1.2869999999999999"/>
    <n v="5263784.3243243247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14"/>
    <n v="1.0100533333333332"/>
    <n v="34235767.794871792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14"/>
    <n v="1.2753666666666665"/>
    <n v="31819775.595238097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14"/>
    <n v="1"/>
    <n v="136157729.19999999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14"/>
    <n v="1.127715"/>
    <n v="23392613.17857142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14"/>
    <n v="1.056"/>
    <n v="71059539.349999994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14"/>
    <n v="2.0262500000000001"/>
    <n v="7957769.6294117644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14"/>
    <n v="1.1333333333333333"/>
    <n v="46133943.965517238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x v="34"/>
    <n v="2.5545454545454545E-2"/>
    <n v="205826729.14285713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34"/>
    <n v="7.8181818181818181E-4"/>
    <n v="281488183.6000000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34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34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34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34"/>
    <n v="6.0000000000000001E-3"/>
    <n v="720977634.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x v="34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34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34"/>
    <n v="1.0526315789473684E-2"/>
    <n v="50882841.035714284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34"/>
    <n v="1.5E-3"/>
    <n v="713231886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34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34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x v="34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34"/>
    <n v="1.7500000000000002E-2"/>
    <n v="351764419.2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34"/>
    <n v="0.186"/>
    <n v="118503646.08333333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34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x v="34"/>
    <n v="9.8166666666666666E-2"/>
    <n v="43157591.81818182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34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34"/>
    <n v="4.3333333333333331E-4"/>
    <n v="350787351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34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35"/>
    <n v="1.0948792000000001"/>
    <n v="10931542.583333334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35"/>
    <n v="1"/>
    <n v="54053035.555555552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35"/>
    <n v="1.5644444444444445"/>
    <n v="54372103.538461536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35"/>
    <n v="1.016"/>
    <n v="32938105.976744186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35"/>
    <n v="1.00325"/>
    <n v="16729032.137499999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35"/>
    <n v="1.1294999999999999"/>
    <n v="42896529.515151516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35"/>
    <n v="1.02125"/>
    <n v="19443347.760563381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35"/>
    <n v="1.0724974999999999"/>
    <n v="17758756.827160493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x v="35"/>
    <n v="1.0428333333333333"/>
    <n v="17483586.513157893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35"/>
    <n v="1"/>
    <n v="29723156.354166668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35"/>
    <n v="1.004"/>
    <n v="23568333.672131147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35"/>
    <n v="1.26125"/>
    <n v="22375942.766666666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35"/>
    <n v="1.1066666666666667"/>
    <n v="9996830.2279411759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35"/>
    <n v="1.05"/>
    <n v="89847979.428571433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x v="35"/>
    <n v="1.03775"/>
    <n v="18138230.064102564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35"/>
    <n v="1.1599999999999999"/>
    <n v="343334291.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35"/>
    <n v="1.1000000000000001"/>
    <n v="118820805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35"/>
    <n v="1.130176111111111"/>
    <n v="7346106.2756756758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35"/>
    <n v="1.0024999999999999"/>
    <n v="24029307.661016949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35"/>
    <n v="1.034"/>
    <n v="48693360.037037037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35"/>
    <n v="1.0702857142857143"/>
    <n v="21825530.444444444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35"/>
    <n v="1.0357142857142858"/>
    <n v="105942527.4615384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35"/>
    <n v="1.5640000000000001"/>
    <n v="99327484.461538464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35"/>
    <n v="1.0082"/>
    <n v="23494009.98245614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35"/>
    <n v="1.9530000000000001"/>
    <n v="23311198.98360655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35"/>
    <n v="1.1171428571428572"/>
    <n v="21209018.138461538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35"/>
    <n v="1.1985454545454546"/>
    <n v="9932629.8731343281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x v="35"/>
    <n v="1.0185"/>
    <n v="39813179.37837837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35"/>
    <n v="1.0280254777070064"/>
    <n v="36945942.432432435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35"/>
    <n v="1.0084615384615385"/>
    <n v="9595949.3733333331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35"/>
    <n v="1.0273469387755103"/>
    <n v="23748046.160714287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35"/>
    <n v="1.0649999999999999"/>
    <n v="82563887.833333328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35"/>
    <n v="1.5553333333333332"/>
    <n v="22383646.783333335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35"/>
    <n v="1.228"/>
    <n v="21349927.805970151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35"/>
    <n v="1.0734999999999999"/>
    <n v="38158325.514285713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35"/>
    <n v="1.0550335570469798"/>
    <n v="39779554.61764705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35"/>
    <n v="1.1844444444444444"/>
    <n v="38821788.5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x v="35"/>
    <n v="1.0888"/>
    <n v="79319328.11111110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35"/>
    <n v="1.1125"/>
    <n v="52741579.359999999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35"/>
    <n v="1.0009999999999999"/>
    <n v="67766198.761904761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x v="19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x v="19"/>
    <n v="7.4999999999999997E-3"/>
    <n v="490335113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x v="19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x v="19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19"/>
    <n v="0.01"/>
    <n v="1457710589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19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19"/>
    <n v="2.6666666666666666E-3"/>
    <n v="713615569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19"/>
    <n v="5.0000000000000001E-3"/>
    <n v="1470153594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19"/>
    <n v="2.2307692307692306E-2"/>
    <n v="719932556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19"/>
    <n v="8.4285714285714294E-3"/>
    <n v="741999017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x v="19"/>
    <n v="2.5000000000000001E-3"/>
    <n v="364615380.2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19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19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19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19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x v="19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19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19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19"/>
    <n v="1.3849999999999999E-3"/>
    <n v="117135575.25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19"/>
    <n v="6.0000000000000001E-3"/>
    <n v="714585301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19"/>
    <n v="0.106"/>
    <n v="131372208.90909091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x v="19"/>
    <n v="1.1111111111111112E-5"/>
    <n v="1475192634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19"/>
    <n v="5.0000000000000001E-3"/>
    <n v="284269296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19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19"/>
    <n v="1.6666666666666668E-3"/>
    <n v="1402009632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19"/>
    <n v="1.6666666666666668E-3"/>
    <n v="1448438136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19"/>
    <n v="2.4340000000000001E-2"/>
    <n v="241483325.5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19"/>
    <n v="3.8833333333333331E-2"/>
    <n v="177915703.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x v="19"/>
    <n v="1E-4"/>
    <n v="1456145527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x v="19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19"/>
    <n v="1.7333333333333333E-2"/>
    <n v="726360762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19"/>
    <n v="1.6666666666666668E-3"/>
    <n v="1409944421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19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19"/>
    <n v="1.2500000000000001E-5"/>
    <n v="1404861228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x v="19"/>
    <n v="0.12166666666666667"/>
    <n v="78174921.052631572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x v="19"/>
    <n v="0.23588571428571428"/>
    <n v="52030926.259259261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19"/>
    <n v="5.6666666666666664E-2"/>
    <n v="209104559.57142857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19"/>
    <n v="0.39"/>
    <n v="102889071.5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19"/>
    <n v="9.9546510341776348E-3"/>
    <n v="280640229.3999999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19"/>
    <n v="6.9320000000000007E-2"/>
    <n v="48458593.333333336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36"/>
    <n v="6.6139999999999999"/>
    <n v="8915737.4105960261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36"/>
    <n v="3.2609166666666667"/>
    <n v="2888259.6482617585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36"/>
    <n v="1.0148571428571429"/>
    <n v="27732521.079999998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36"/>
    <n v="1.0421799999999999"/>
    <n v="4152866.1152647976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36"/>
    <n v="1.0742157000000001"/>
    <n v="830633.59250851301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36"/>
    <n v="1.1005454545454545"/>
    <n v="3626042.5506493505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36"/>
    <n v="4.077"/>
    <n v="3607064.2512562815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36"/>
    <n v="2.2392500000000002"/>
    <n v="4888080.4868421052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36"/>
    <n v="3.038011142857143"/>
    <n v="1981862.3535502958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36"/>
    <n v="1.4132510432681749"/>
    <n v="2544963.821490468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x v="36"/>
    <n v="27.906363636363636"/>
    <n v="404174.99699699698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36"/>
    <n v="1.7176130000000001"/>
    <n v="4823454.3197278911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36"/>
    <n v="1.0101333333333333"/>
    <n v="48059439.071428575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36"/>
    <n v="1.02"/>
    <n v="13963716.119999999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36"/>
    <n v="1.6976511744127936"/>
    <n v="20261396.722222224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36"/>
    <n v="1.14534"/>
    <n v="6041826.5924369749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36"/>
    <n v="8.7759999999999998"/>
    <n v="8875765.7295597475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x v="36"/>
    <n v="1.0538666666666667"/>
    <n v="18750811.181818184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36"/>
    <n v="1.8839999999999999"/>
    <n v="27232113.283018868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x v="36"/>
    <n v="1.436523076923077"/>
    <n v="1152149.6738609113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36"/>
    <n v="1.4588000000000001"/>
    <n v="3074492.447311827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x v="36"/>
    <n v="1.3118399999999999"/>
    <n v="19989624.540540539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36"/>
    <n v="1.1399999999999999"/>
    <n v="23862086.548387095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36"/>
    <n v="13.794206249999998"/>
    <n v="388038.18396770471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x v="36"/>
    <n v="9.56"/>
    <n v="28395377.076923076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36"/>
    <n v="1.1200000000000001"/>
    <n v="28615037.379999999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36"/>
    <n v="6.4666666666666668"/>
    <n v="32132792.466666665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36"/>
    <n v="1.1036948748510131"/>
    <n v="67412431.761904761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36"/>
    <n v="1.2774000000000001"/>
    <n v="14290161.220000001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x v="36"/>
    <n v="1.579"/>
    <n v="18085445.827160493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36"/>
    <n v="1.1466525000000001"/>
    <n v="5029679.115384615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36"/>
    <n v="1.3700934579439252"/>
    <n v="34817269.976190478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36"/>
    <n v="3.5461999999999998"/>
    <n v="6989639.8592964821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36"/>
    <n v="1.0602150537634409"/>
    <n v="58902876.84000000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x v="36"/>
    <n v="1"/>
    <n v="16939492.392857142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36"/>
    <n v="1.873"/>
    <n v="29492838.280000001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36"/>
    <n v="1.6619999999999999"/>
    <n v="56726749.03846153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36"/>
    <n v="1.0172910662824208"/>
    <n v="101340492.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36"/>
    <n v="1.64"/>
    <n v="29016056.081632651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36"/>
    <n v="1.0566666666666666"/>
    <n v="20703644.550724637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x v="36"/>
    <n v="0.01"/>
    <n v="1409341863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x v="36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36"/>
    <n v="0.33559730999999998"/>
    <n v="985488.5509660226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36"/>
    <n v="2.053E-2"/>
    <n v="28588085.2884615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x v="36"/>
    <n v="0.105"/>
    <n v="61429808.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36"/>
    <n v="8.4172839999999999E-2"/>
    <n v="2690078.2598130843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x v="36"/>
    <n v="1.44E-2"/>
    <n v="478980339.66666669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36"/>
    <n v="8.8333333333333337E-3"/>
    <n v="242491893.33333334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x v="36"/>
    <n v="9.9200000000000004E-4"/>
    <n v="483062313.66666669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36"/>
    <n v="5.966666666666667E-3"/>
    <n v="295948068.60000002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36"/>
    <n v="1.8689285714285714E-2"/>
    <n v="85174165.235294119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x v="36"/>
    <n v="8.8500000000000002E-3"/>
    <n v="128690120.45454545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36"/>
    <n v="0.1152156862745098"/>
    <n v="19998701.814285714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36"/>
    <n v="5.1000000000000004E-4"/>
    <n v="237407054.33333334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x v="36"/>
    <n v="0.21033333333333334"/>
    <n v="33782131.325581394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x v="36"/>
    <n v="0.11436666666666667"/>
    <n v="9776096.6315789465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36"/>
    <n v="0.18737933333333334"/>
    <n v="24869916.152542371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36"/>
    <n v="9.2857142857142856E-4"/>
    <n v="366830298.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x v="36"/>
    <n v="2.720408163265306E-2"/>
    <n v="14267292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36"/>
    <n v="9.5E-4"/>
    <n v="288640163.60000002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37"/>
    <n v="1.0289999999999999"/>
    <n v="23002500.166666668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37"/>
    <n v="1.0680000000000001"/>
    <n v="17969846.412500001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x v="37"/>
    <n v="1.0459624999999999"/>
    <n v="25694160.839285713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37"/>
    <n v="1.0342857142857143"/>
    <n v="13910421.12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37"/>
    <n v="1.2314285714285715"/>
    <n v="31019282.043478262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37"/>
    <n v="1.592951"/>
    <n v="6990332.2281553401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37"/>
    <n v="1.1066666666666667"/>
    <n v="80697245.333333328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x v="37"/>
    <n v="1.7070000000000001"/>
    <n v="51551759.464285716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37"/>
    <n v="1.25125"/>
    <n v="131563917.8181818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x v="37"/>
    <n v="6.4158609339642042E-2"/>
    <n v="23402909.666666668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37"/>
    <n v="0.11344"/>
    <n v="16862141.857142858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37"/>
    <n v="0.33189999999999997"/>
    <n v="30839072.127659574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37"/>
    <n v="0.27579999999999999"/>
    <n v="21395181.803030305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37"/>
    <n v="0.62839999999999996"/>
    <n v="8569582.8654970769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37"/>
    <n v="7.5880000000000003E-2"/>
    <n v="48726196.172413796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x v="37"/>
    <n v="0.50380952380952382"/>
    <n v="162370797.1111111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37"/>
    <n v="0.17512820512820512"/>
    <n v="51916894.185185187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x v="37"/>
    <n v="1.3750000000000001E-4"/>
    <n v="720264882.5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37"/>
    <n v="3.3E-3"/>
    <n v="474163231.33333331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x v="37"/>
    <n v="8.6250000000000007E-3"/>
    <n v="364331772.75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19"/>
    <n v="6.875E-3"/>
    <n v="70143387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19"/>
    <n v="0.28299999999999997"/>
    <n v="70691927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19"/>
    <n v="2.3999999999999998E-3"/>
    <n v="474213746.66666669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19"/>
    <n v="1.1428571428571429E-2"/>
    <n v="351041356.25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19"/>
    <n v="2.0000000000000001E-4"/>
    <n v="142496893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19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19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x v="19"/>
    <n v="1.48E-3"/>
    <n v="101576276.42857143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19"/>
    <n v="2.8571428571428571E-5"/>
    <n v="1467327890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19"/>
    <n v="0.107325"/>
    <n v="12113649.796610169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x v="19"/>
    <n v="5.3846153846153844E-4"/>
    <n v="713695278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19"/>
    <n v="7.1428571428571426E-3"/>
    <n v="1424678460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19"/>
    <n v="8.0000000000000002E-3"/>
    <n v="468435988.66666669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19"/>
    <n v="3.3333333333333335E-5"/>
    <n v="1409109739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19"/>
    <n v="4.7333333333333333E-3"/>
    <n v="474600439.33333331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19"/>
    <n v="5.6500000000000002E-2"/>
    <n v="37278972.631578945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19"/>
    <n v="0.26352173913043481"/>
    <n v="27613008.134615384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19"/>
    <n v="3.2512500000000002E-3"/>
    <n v="700656404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x v="19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19"/>
    <n v="7.0007000700070005E-3"/>
    <n v="352120493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x v="38"/>
    <n v="0.46176470588235297"/>
    <n v="32367646.391304348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38"/>
    <n v="0.34410000000000002"/>
    <n v="57262602.96153846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38"/>
    <n v="1.0375000000000001"/>
    <n v="33000365.111111112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38"/>
    <n v="6.0263157894736845E-2"/>
    <n v="212529959.14285713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38"/>
    <n v="0.10539393939393939"/>
    <n v="185813094.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38"/>
    <n v="1.1229714285714285"/>
    <n v="5364781.304182509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38"/>
    <n v="3.50844625"/>
    <n v="3469767.621827411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38"/>
    <n v="2.3321535"/>
    <n v="1395553.4089609152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38"/>
    <n v="1.01606"/>
    <n v="4780935.5227272725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38"/>
    <n v="1.5390035000000002"/>
    <n v="1291174.106617647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38"/>
    <n v="1.007161125319693"/>
    <n v="19187599.8630137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38"/>
    <n v="1.3138181818181818"/>
    <n v="9584395.5244755242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38"/>
    <n v="1.0224133333333334"/>
    <n v="1019377.2422535211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38"/>
    <n v="1.1635599999999999"/>
    <n v="4832919.9868852459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38"/>
    <n v="2.6462241666666664"/>
    <n v="2637222.5553539018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x v="38"/>
    <n v="1.1998010000000001"/>
    <n v="7709621.3529411769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38"/>
    <n v="1.2010400000000001"/>
    <n v="4350815.53538461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38"/>
    <n v="1.0358333333333334"/>
    <n v="9863959.0878378376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38"/>
    <n v="1.0883333333333334"/>
    <n v="21097917.304347824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38"/>
    <n v="1.1812400000000001"/>
    <n v="8533356.3757225443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30"/>
    <n v="14.62"/>
    <n v="5114797.7620817842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30"/>
    <n v="2.5253999999999999"/>
    <n v="8002908.3945945948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30"/>
    <n v="1.4005000000000001"/>
    <n v="8039048.2272727275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30"/>
    <n v="2.9687520259319289"/>
    <n v="1410068.9489695779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x v="30"/>
    <n v="1.445425"/>
    <n v="13133369.336283186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x v="30"/>
    <n v="1.05745"/>
    <n v="3610745.8193069305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30"/>
    <n v="4.9321000000000002"/>
    <n v="2032254.6859971711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x v="30"/>
    <n v="2.0182666666666669"/>
    <n v="3695054.6785714286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x v="30"/>
    <n v="1.0444"/>
    <n v="62081182.47826086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30"/>
    <n v="1.7029262962962963"/>
    <n v="1999430.4618768329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30"/>
    <n v="1.0430333333333333"/>
    <n v="38070935.729729727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30"/>
    <n v="1.1825000000000001"/>
    <n v="9362450.8767123297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30"/>
    <n v="1.07538"/>
    <n v="11961878.77310924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30"/>
    <n v="22603"/>
    <n v="9041610.9938650299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30"/>
    <n v="9.7813466666666677"/>
    <n v="4013425.5162241887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x v="30"/>
    <n v="1.2290000000000001"/>
    <n v="24063392.637931034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30"/>
    <n v="2.4606080000000001"/>
    <n v="3039710.7171052634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30"/>
    <n v="1.4794"/>
    <n v="98214586.933333337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30"/>
    <n v="3.8409090909090908"/>
    <n v="7305951.3979057595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30"/>
    <n v="1.0333333333333334"/>
    <n v="83737008.941176474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x v="39"/>
    <n v="4.3750000000000004E-3"/>
    <n v="353001400.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9"/>
    <n v="0.29239999999999999"/>
    <n v="74216254.833333328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39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9"/>
    <n v="5.2187499999999998E-2"/>
    <n v="60358499.909090906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9"/>
    <n v="0.21887499999999999"/>
    <n v="27288272.816326529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9"/>
    <n v="0.26700000000000002"/>
    <n v="74039258.473684207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9"/>
    <n v="0.28000000000000003"/>
    <n v="334273999.2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9"/>
    <n v="1.06E-2"/>
    <n v="367560950.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x v="39"/>
    <n v="1.0999999999999999E-2"/>
    <n v="712791318.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9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9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9"/>
    <n v="0.11458333333333333"/>
    <n v="94341178.857142851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9"/>
    <n v="0.19"/>
    <n v="167928127.87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9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x v="39"/>
    <n v="0.52"/>
    <n v="95061835.13333334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9"/>
    <n v="0.1048"/>
    <n v="42026793.969696969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x v="39"/>
    <n v="6.6666666666666671E-3"/>
    <n v="734601166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x v="39"/>
    <n v="0.11700000000000001"/>
    <n v="245814363.83333334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x v="39"/>
    <n v="0.105"/>
    <n v="732471833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9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9"/>
    <n v="7.1999999999999998E-3"/>
    <n v="338646173.25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9"/>
    <n v="7.6923076923076927E-3"/>
    <n v="132693439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9"/>
    <n v="2.2842639593908631E-3"/>
    <n v="455171894.66666669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9"/>
    <n v="1.125E-2"/>
    <n v="333963907.7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9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9"/>
    <n v="0.02"/>
    <n v="327621629.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x v="39"/>
    <n v="8.5000000000000006E-3"/>
    <n v="478194016.66666669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9"/>
    <n v="0.14314285714285716"/>
    <n v="39130597.735294119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9"/>
    <n v="2.5000000000000001E-3"/>
    <n v="698838895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9"/>
    <n v="0.1041125"/>
    <n v="42199082.727272727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9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9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x v="39"/>
    <n v="1.8867924528301887E-3"/>
    <n v="146066672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9"/>
    <n v="0.14249999999999999"/>
    <n v="104624594.46153846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9"/>
    <n v="0.03"/>
    <n v="660701377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9"/>
    <n v="7.8809523809523815E-2"/>
    <n v="39761513.222222224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9"/>
    <n v="3.3333333333333335E-3"/>
    <n v="1434557004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39"/>
    <n v="0.25545454545454543"/>
    <n v="93761153.733333334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9"/>
    <n v="2.12E-2"/>
    <n v="1445609021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x v="39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6"/>
    <n v="1.0528"/>
    <n v="50759819.785714284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6"/>
    <n v="1.2"/>
    <n v="78998039.888888896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6"/>
    <n v="1.145"/>
    <n v="23419407.311475411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6"/>
    <n v="1.19"/>
    <n v="13081430.027777778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6"/>
    <n v="1.0468"/>
    <n v="10337084.274647888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6"/>
    <n v="1.1783999999999999"/>
    <n v="18968967.297297299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6"/>
    <n v="1.1970000000000001"/>
    <n v="36922809.263157897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6"/>
    <n v="1.0249999999999999"/>
    <n v="73360952.150000006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x v="6"/>
    <n v="1.0116666666666667"/>
    <n v="59353247.25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6"/>
    <n v="1.0533333333333332"/>
    <n v="21531847.015151516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6"/>
    <n v="1.0249999999999999"/>
    <n v="52527805.678571425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6"/>
    <n v="1.0760000000000001"/>
    <n v="59811231.625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x v="6"/>
    <n v="1.105675"/>
    <n v="19655904.17808219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6"/>
    <n v="1.5"/>
    <n v="485213519.66666669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6"/>
    <n v="1.0428571428571429"/>
    <n v="70033792.049999997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6"/>
    <n v="1.155"/>
    <n v="66760572.761904761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6"/>
    <n v="1.02645125"/>
    <n v="14917732.340425532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6"/>
    <n v="1.014"/>
    <n v="10338583.604316548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6"/>
    <n v="1.1663479999999999"/>
    <n v="11257431.307692308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6"/>
    <n v="1.33"/>
    <n v="45651398.903225809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x v="6"/>
    <n v="1.3320000000000001"/>
    <n v="108539954.5384615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6"/>
    <n v="1.0183333333333333"/>
    <n v="15958701.188888889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6"/>
    <n v="1.2795000000000001"/>
    <n v="10165214.723404255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6"/>
    <n v="1.1499999999999999"/>
    <n v="61278086.521739133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6"/>
    <n v="1.1000000000000001"/>
    <n v="79893626.277777776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6"/>
    <n v="1.121"/>
    <n v="18890072.236842107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x v="6"/>
    <n v="1.26"/>
    <n v="15408811.161290323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6"/>
    <n v="1.0024444444444445"/>
    <n v="20835981.666666668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6"/>
    <n v="1.024"/>
    <n v="69459415.476190478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6"/>
    <n v="1.0820000000000001"/>
    <n v="24540843.228070177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6"/>
    <n v="1.0026999999999999"/>
    <n v="13167597.2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x v="6"/>
    <n v="1.133"/>
    <n v="17161063.8313253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6"/>
    <n v="1.2757571428571428"/>
    <n v="15412268.3437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6"/>
    <n v="1.0773333333333333"/>
    <n v="22321439.29687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x v="6"/>
    <n v="2.42"/>
    <n v="104857364.92857143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6"/>
    <n v="1.4156666666666666"/>
    <n v="8496579.8343195263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6"/>
    <n v="1.3"/>
    <n v="43081226.121212125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6"/>
    <n v="1.0603"/>
    <n v="14130294.960784314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6"/>
    <n v="1.048"/>
    <n v="13766282.778846154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6"/>
    <n v="1.36"/>
    <n v="72716879.450000003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6"/>
    <n v="1"/>
    <n v="40254803.857142858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6"/>
    <n v="1"/>
    <n v="15158313.744680852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6"/>
    <n v="1.24"/>
    <n v="101816300.42857143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6"/>
    <n v="1.1692307692307693"/>
    <n v="95427479.73333333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6"/>
    <n v="1.0333333333333334"/>
    <n v="28365954.62745098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6"/>
    <n v="1.0774999999999999"/>
    <n v="75495569.052631572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6"/>
    <n v="1.2024999999999999"/>
    <n v="63581698.521739133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6"/>
    <n v="1.0037894736842106"/>
    <n v="14861926.484536082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6"/>
    <n v="1.0651999999999999"/>
    <n v="19242683.131578948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6"/>
    <n v="1"/>
    <n v="127163831.63636364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6"/>
    <n v="1.1066666666666667"/>
    <n v="27586232.115384616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6"/>
    <n v="1.1471959999999999"/>
    <n v="14887819.936842104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x v="6"/>
    <n v="1.0825925925925926"/>
    <n v="41222989.514285713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6"/>
    <n v="1.7"/>
    <n v="67683949.047619045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6"/>
    <n v="1.8709899999999999"/>
    <n v="15556370.075268818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6"/>
    <n v="1.0777777777777777"/>
    <n v="134919583.45454547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x v="6"/>
    <n v="1"/>
    <n v="68868651.619047612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6"/>
    <n v="1.2024999999999999"/>
    <n v="26037772.148148149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6"/>
    <n v="1.1142857142857143"/>
    <n v="45385753.354838707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6"/>
    <n v="1.04"/>
    <n v="10794132.416666666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6"/>
    <n v="0.01"/>
    <n v="1444844697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6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6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x v="6"/>
    <n v="5.4545454545454543E-2"/>
    <n v="148094318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6"/>
    <n v="0.31546666666666667"/>
    <n v="36629205.974358976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6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6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6"/>
    <n v="2E-3"/>
    <n v="476773886.33333331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6"/>
    <n v="0.01"/>
    <n v="1458814600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6"/>
    <n v="3.8875E-2"/>
    <n v="108259247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x v="6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6"/>
    <n v="1.9E-2"/>
    <n v="233453450.5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x v="6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6"/>
    <n v="0.41699999999999998"/>
    <n v="102092194.21428572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6"/>
    <n v="0.5"/>
    <n v="290321414.19999999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6"/>
    <n v="4.8666666666666664E-2"/>
    <n v="238982941.16666666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6"/>
    <n v="0.19736842105263158"/>
    <n v="98829619.666666672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x v="6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x v="6"/>
    <n v="1.7500000000000002E-2"/>
    <n v="1439800904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6"/>
    <n v="6.6500000000000004E-2"/>
    <n v="162353286.22222221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x v="6"/>
    <n v="0.32"/>
    <n v="480631416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6"/>
    <n v="4.3307086614173228E-3"/>
    <n v="467014743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6"/>
    <n v="4.0000000000000002E-4"/>
    <n v="1405095123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x v="6"/>
    <n v="1.6E-2"/>
    <n v="478184069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6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6"/>
    <n v="8.9999999999999993E-3"/>
    <n v="736946860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6"/>
    <n v="0.2016"/>
    <n v="146553367.19999999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6"/>
    <n v="0.42011733333333334"/>
    <n v="24551750.899999999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6"/>
    <n v="8.8500000000000002E-3"/>
    <n v="293269136.19999999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6"/>
    <n v="0.15"/>
    <n v="155301018.33333334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6"/>
    <n v="4.6699999999999998E-2"/>
    <n v="109035062.53846154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6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6"/>
    <n v="0.38119999999999998"/>
    <n v="177485228.87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6"/>
    <n v="5.4199999999999998E-2"/>
    <n v="494030728.6666666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6"/>
    <n v="3.5E-4"/>
    <n v="486608497.66666669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6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6"/>
    <n v="0.10833333333333334"/>
    <n v="246296954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6"/>
    <n v="2.1000000000000001E-2"/>
    <n v="357687698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6"/>
    <n v="2.5892857142857141E-3"/>
    <n v="1450718661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6"/>
    <n v="0.23333333333333334"/>
    <n v="49527774.206896551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6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6"/>
    <n v="0.33600000000000002"/>
    <n v="364880079.5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6"/>
    <n v="0.1908"/>
    <n v="290336887.39999998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6"/>
    <n v="4.1111111111111114E-3"/>
    <n v="353802108.7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6"/>
    <n v="0.32500000000000001"/>
    <n v="284741160.19999999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6"/>
    <n v="0.05"/>
    <n v="1442243484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6"/>
    <n v="1.6666666666666668E-3"/>
    <n v="1418379324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6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6"/>
    <n v="0.38066666666666665"/>
    <n v="100482356.07142857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6"/>
    <n v="1.0500000000000001E-2"/>
    <n v="468366997.33333331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6"/>
    <n v="2.7300000000000001E-2"/>
    <n v="145557072.80000001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6"/>
    <n v="9.0909090909090912E-2"/>
    <n v="82845982.588235289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x v="6"/>
    <n v="5.0000000000000001E-3"/>
    <n v="707822197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x v="6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6"/>
    <n v="4.5999999999999999E-2"/>
    <n v="350839198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6"/>
    <n v="0.20833333333333334"/>
    <n v="123356943.41666667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6"/>
    <n v="4.583333333333333E-2"/>
    <n v="480661819.33333331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6"/>
    <n v="4.2133333333333335E-2"/>
    <n v="120309587.75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6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6"/>
    <n v="0.61909090909090914"/>
    <n v="200710090.2857143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6"/>
    <n v="8.0000000000000002E-3"/>
    <n v="709080669.5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6"/>
    <n v="1.6666666666666666E-4"/>
    <n v="1437820396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6"/>
    <n v="7.7999999999999996E-3"/>
    <n v="359146804.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6"/>
    <n v="0.05"/>
    <n v="353634507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6"/>
    <n v="0.17771428571428571"/>
    <n v="86588336.058823526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6"/>
    <n v="9.4166666666666662E-2"/>
    <n v="205269723.7142857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6"/>
    <n v="8.0000000000000004E-4"/>
    <n v="729037918.5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6"/>
    <n v="2.75E-2"/>
    <n v="292563043.80000001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6"/>
    <n v="1.1111111111111112E-4"/>
    <n v="1413527001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6"/>
    <n v="3.3333333333333335E-5"/>
    <n v="1428955887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6"/>
    <n v="0.36499999999999999"/>
    <n v="102283830.42857143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6"/>
    <n v="0.14058171745152354"/>
    <n v="55778283.615384616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6"/>
    <n v="2.0000000000000001E-4"/>
    <n v="702428669.5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6"/>
    <n v="4.0000000000000003E-5"/>
    <n v="1421185594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6"/>
    <n v="0.61099999999999999"/>
    <n v="485176263.33333331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6"/>
    <n v="7.8378378378378383E-2"/>
    <n v="199787369.85714287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6"/>
    <n v="0.2185"/>
    <n v="160091849.6666666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6"/>
    <n v="0.27239999999999998"/>
    <n v="72185600.34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6"/>
    <n v="8.5000000000000006E-2"/>
    <n v="234109721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x v="6"/>
    <n v="0.26840000000000003"/>
    <n v="109593697.6923077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40"/>
    <n v="1.29"/>
    <n v="469695934.66666669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40"/>
    <n v="1"/>
    <n v="238015787.83333334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40"/>
    <n v="1"/>
    <n v="142077477.90000001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40"/>
    <n v="1.032"/>
    <n v="9718270.1360544208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40"/>
    <n v="1.0244597777777777"/>
    <n v="7074633.5075376881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40"/>
    <n v="1.25"/>
    <n v="28470123.579999998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40"/>
    <n v="1.3083333333333333"/>
    <n v="66806410.904761903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x v="40"/>
    <n v="1"/>
    <n v="60605993.583333336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40"/>
    <n v="1.02069375"/>
    <n v="43701023.6875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40"/>
    <n v="1.0092000000000001"/>
    <n v="23038955.870967742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x v="40"/>
    <n v="1.06"/>
    <n v="156511595.888888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x v="40"/>
    <n v="1.0509677419354839"/>
    <n v="37416122.026315786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40"/>
    <n v="1.0276000000000001"/>
    <n v="27083130.611111112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x v="40"/>
    <n v="1.08"/>
    <n v="37844685.513513513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40"/>
    <n v="1.0088571428571429"/>
    <n v="37627384.820512824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40"/>
    <n v="1.28"/>
    <n v="41532100.676470585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40"/>
    <n v="1.3333333333333333"/>
    <n v="25502856.600000001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40"/>
    <n v="1.0137499999999999"/>
    <n v="44376400.43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40"/>
    <n v="1.0287500000000001"/>
    <n v="56252652.479999997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40"/>
    <n v="1.0724"/>
    <n v="42974242.96969696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38"/>
    <n v="4.0000000000000003E-5"/>
    <n v="1422658955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x v="38"/>
    <n v="0.20424999999999999"/>
    <n v="7171116.1336633665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38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38"/>
    <n v="0.01"/>
    <n v="1431122198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38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38"/>
    <n v="1E-3"/>
    <n v="734336546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38"/>
    <n v="4.2880000000000001E-2"/>
    <n v="113520043.61538461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38"/>
    <n v="4.8000000000000001E-5"/>
    <n v="158675032.5555555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38"/>
    <n v="2.5000000000000001E-2"/>
    <n v="722685158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38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38"/>
    <n v="2.1919999999999999E-2"/>
    <n v="24287044.362068966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38"/>
    <n v="8.0250000000000002E-2"/>
    <n v="184244654.87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38"/>
    <n v="1.5125E-3"/>
    <n v="480579607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38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38"/>
    <n v="0.59583333333333333"/>
    <n v="130171349.90909091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38"/>
    <n v="0.16734177215189874"/>
    <n v="72990542.5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38"/>
    <n v="1.8666666666666668E-2"/>
    <n v="474105924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38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38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38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6"/>
    <n v="1.0962000000000001"/>
    <n v="13193769.990740741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6"/>
    <n v="1.218"/>
    <n v="71138495.299999997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6"/>
    <n v="1.0685"/>
    <n v="14624936.979591837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6"/>
    <n v="1.0071379999999999"/>
    <n v="7167192.9540816322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6"/>
    <n v="1.0900000000000001"/>
    <n v="36761493.15384615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6"/>
    <n v="1.1363000000000001"/>
    <n v="11248698.5312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6"/>
    <n v="1.1392"/>
    <n v="20046257.633802816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6"/>
    <n v="1.06"/>
    <n v="31281439.574468084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x v="6"/>
    <n v="1.625"/>
    <n v="84005126.64705883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6"/>
    <n v="1.06"/>
    <n v="15418763.197802197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6"/>
    <n v="1.0015624999999999"/>
    <n v="32718792.51162790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6"/>
    <n v="1.0535000000000001"/>
    <n v="87035854.117647052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6"/>
    <n v="1.748"/>
    <n v="43914288.121212125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6"/>
    <n v="1.02"/>
    <n v="16198570.93103448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6"/>
    <n v="1.00125"/>
    <n v="12518583.06194690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6"/>
    <n v="1.7142857142857142"/>
    <n v="104030109.28571428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6"/>
    <n v="1.1356666666666666"/>
    <n v="47398697.79999999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6"/>
    <n v="1.2946666666666666"/>
    <n v="88309659.1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6"/>
    <n v="1.014"/>
    <n v="30850104.847826086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6"/>
    <n v="1.0916666666666666"/>
    <n v="59943297.083333336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x v="38"/>
    <n v="1.28925"/>
    <n v="14836358.30927835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38"/>
    <n v="1.0206"/>
    <n v="24620612.593220338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38"/>
    <n v="1.465395775862069"/>
    <n v="1288159.4849315069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38"/>
    <n v="1.00352"/>
    <n v="6740499.4541284405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x v="38"/>
    <n v="1.2164999999999999"/>
    <n v="13299352.504504504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38"/>
    <n v="1.0549999999999999"/>
    <n v="26016428.678571429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38"/>
    <n v="1.1040080000000001"/>
    <n v="5561651.890566038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38"/>
    <n v="1"/>
    <n v="52279288.607142858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x v="38"/>
    <n v="1.76535"/>
    <n v="3980101.5439560441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38"/>
    <n v="1"/>
    <n v="53672237.777777776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38"/>
    <n v="1.0329411764705883"/>
    <n v="15953190.64516129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38"/>
    <n v="1.0449999999999999"/>
    <n v="23022586.09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x v="38"/>
    <n v="1.0029999999999999"/>
    <n v="66063948.5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38"/>
    <n v="4.577466666666667"/>
    <n v="23893962.237288136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38"/>
    <n v="1.0496000000000001"/>
    <n v="5952809.1204819279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38"/>
    <n v="1.7194285714285715"/>
    <n v="3641564.387755102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38"/>
    <n v="1.0373000000000001"/>
    <n v="12927493.852173913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38"/>
    <n v="1.0302899999999999"/>
    <n v="3234351.7990762126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38"/>
    <n v="1.1888888888888889"/>
    <n v="74354718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38"/>
    <n v="1"/>
    <n v="185585333.7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38"/>
    <n v="3.1869988910451896"/>
    <n v="8376305.04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38"/>
    <n v="1.0850614285714286"/>
    <n v="13018848.576923076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38"/>
    <n v="1.0116666666666667"/>
    <n v="85535233.88235294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38"/>
    <n v="1.12815"/>
    <n v="5102865.4296028884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38"/>
    <n v="1.2049622641509434"/>
    <n v="11949321.228813559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x v="38"/>
    <n v="1.0774999999999999"/>
    <n v="14597820.5257731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x v="38"/>
    <n v="1.8"/>
    <n v="71406214.150000006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38"/>
    <n v="1.0116666666666667"/>
    <n v="55798489.192307696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38"/>
    <n v="1.19756"/>
    <n v="11050134.68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38"/>
    <n v="1.58"/>
    <n v="94624314.599999994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x v="38"/>
    <n v="1.2366666666666666"/>
    <n v="57941460.640000001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38"/>
    <n v="1.1712499999999999"/>
    <n v="25850413.272727273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38"/>
    <n v="1.5696000000000001"/>
    <n v="13386215.411214953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38"/>
    <n v="1.13104"/>
    <n v="2536332.2800718131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38"/>
    <n v="1.0317647058823529"/>
    <n v="35028130.950000003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38"/>
    <n v="1.0261176470588236"/>
    <n v="38902915.333333336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38"/>
    <n v="1.0584090909090909"/>
    <n v="8842605.3018867932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x v="38"/>
    <n v="1.0071428571428571"/>
    <n v="34969448.195121951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38"/>
    <n v="1.2123333333333333"/>
    <n v="6189387.6991150444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38"/>
    <n v="1.0057142857142858"/>
    <n v="47813317.7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38"/>
    <n v="1.1602222222222223"/>
    <n v="14337047.271844661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38"/>
    <n v="1.0087999999999999"/>
    <n v="23684684.016129032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38"/>
    <n v="1.03"/>
    <n v="238358531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38"/>
    <n v="2.4641999999999999"/>
    <n v="7400964.1483516479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38"/>
    <n v="3.0219999999999998"/>
    <n v="9648502.158620689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38"/>
    <n v="1.4333333333333333"/>
    <n v="59493171.68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38"/>
    <n v="1.3144"/>
    <n v="4450870.1593749998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38"/>
    <n v="1.6801999999999999"/>
    <n v="14834848.737373738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38"/>
    <n v="1.0967666666666667"/>
    <n v="4062713.9281609193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38"/>
    <n v="1.0668571428571429"/>
    <n v="35117906.609756097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38"/>
    <n v="1"/>
    <n v="50734325.758620687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38"/>
    <n v="1.272"/>
    <n v="57573658.359999999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38"/>
    <n v="1.4653333333333334"/>
    <n v="63865040.217391305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38"/>
    <n v="1.1253599999999999"/>
    <n v="1170893.8531746031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38"/>
    <n v="1.0878684000000001"/>
    <n v="4446521.2019543974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38"/>
    <n v="1.26732"/>
    <n v="4174980.680851063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38"/>
    <n v="2.1320000000000001"/>
    <n v="39986711.656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38"/>
    <n v="1.0049999999999999"/>
    <n v="53773607.296296299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38"/>
    <n v="1.0871389999999999"/>
    <n v="5872928.1271186443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38"/>
    <n v="1.075"/>
    <n v="34166657.64285714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38"/>
    <n v="1.1048192771084338"/>
    <n v="15270853.136842106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38"/>
    <n v="1.28"/>
    <n v="38961001.270270273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x v="38"/>
    <n v="1.1000666666666667"/>
    <n v="11146997.648437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38"/>
    <n v="1.0934166666666667"/>
    <n v="9314987.166666666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38"/>
    <n v="1.3270650000000002"/>
    <n v="21970110.234375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38"/>
    <n v="1.9084810126582279"/>
    <n v="24272148.034482758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38"/>
    <n v="1.49"/>
    <n v="72899952.700000003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38"/>
    <n v="1.6639999999999999"/>
    <n v="30160771.531914894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38"/>
    <n v="1.0666666666666667"/>
    <n v="26512023.240740743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x v="38"/>
    <n v="1.06"/>
    <n v="162203217.77777779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38"/>
    <n v="0.23628571428571429"/>
    <n v="42398741.285714284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38"/>
    <n v="1.5E-3"/>
    <n v="715118547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38"/>
    <n v="4.0000000000000001E-3"/>
    <n v="469260337.66666669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38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38"/>
    <n v="5.0000000000000002E-5"/>
    <n v="1415660390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38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38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x v="38"/>
    <n v="1.6666666666666666E-4"/>
    <n v="486471580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38"/>
    <n v="3.0066666666666665E-2"/>
    <n v="127722258.72727273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38"/>
    <n v="1.5227272727272728E-3"/>
    <n v="240138355.6666666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x v="38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38"/>
    <n v="0.66839999999999999"/>
    <n v="21509132.716417909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38"/>
    <n v="0.19566666666666666"/>
    <n v="64093484.260869563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x v="38"/>
    <n v="0.11294666666666667"/>
    <n v="20076156.194444444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38"/>
    <n v="4.0000000000000002E-4"/>
    <n v="702261586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x v="38"/>
    <n v="0.11985714285714286"/>
    <n v="97702435.799999997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x v="38"/>
    <n v="2.5000000000000001E-2"/>
    <n v="1439245879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38"/>
    <n v="6.9999999999999999E-4"/>
    <n v="721210676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38"/>
    <n v="0.14099999999999999"/>
    <n v="202285033.42857143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38"/>
    <n v="3.3399999999999999E-2"/>
    <n v="92457360.562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38"/>
    <n v="0.59775"/>
    <n v="12205833.1709401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38"/>
    <n v="1.6666666666666666E-4"/>
    <n v="73827463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38"/>
    <n v="2.3035714285714285E-4"/>
    <n v="204183985.7142857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x v="38"/>
    <n v="8.8000000000000003E-4"/>
    <n v="48500845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38"/>
    <n v="8.6400000000000005E-2"/>
    <n v="73362682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x v="38"/>
    <n v="0.15060000000000001"/>
    <n v="28784422.460000001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x v="38"/>
    <n v="4.7727272727272731E-3"/>
    <n v="742951739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38"/>
    <n v="1.1833333333333333E-3"/>
    <n v="474109598.33333331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38"/>
    <n v="8.4173998587352451E-3"/>
    <n v="52757482.777777776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38"/>
    <n v="1.8799999999999999E-4"/>
    <n v="202065263.42857143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38"/>
    <n v="2.1029999999999998E-3"/>
    <n v="288026178.19999999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38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38"/>
    <n v="2.8E-3"/>
    <n v="468995426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38"/>
    <n v="0.11579206701157921"/>
    <n v="238056821.83333334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38"/>
    <n v="2.4400000000000002E-2"/>
    <n v="160107684.33333334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x v="38"/>
    <n v="2.5000000000000001E-3"/>
    <n v="478214519.66666669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38"/>
    <n v="6.2500000000000003E-3"/>
    <n v="73855369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38"/>
    <n v="1.9384615384615384E-3"/>
    <n v="472682082.33333331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38"/>
    <n v="0.23416000000000001"/>
    <n v="32562321.844444446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38"/>
    <n v="5.080888888888889E-2"/>
    <n v="158369460.55555555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38"/>
    <n v="0.15920000000000001"/>
    <n v="163180304.77777779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38"/>
    <n v="1.1831900000000001E-2"/>
    <n v="68653519.619047612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x v="38"/>
    <n v="0.22750000000000001"/>
    <n v="82292996.529411763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38"/>
    <n v="2.5000000000000001E-4"/>
    <n v="1437591956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38"/>
    <n v="3.351206434316354E-3"/>
    <n v="146482778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38"/>
    <n v="3.9750000000000001E-2"/>
    <n v="102111380.42857143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38"/>
    <n v="0.17150000000000001"/>
    <n v="35095892.880952381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38"/>
    <n v="3.608004104669061E-2"/>
    <n v="53730535.148148149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38"/>
    <n v="0.13900000000000001"/>
    <n v="290531918.19999999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38"/>
    <n v="0.15225"/>
    <n v="108555767.3076923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x v="38"/>
    <n v="0.12"/>
    <n v="119537161.41666667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38"/>
    <n v="0.391125"/>
    <n v="16306886.866666667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38"/>
    <n v="2.6829268292682929E-3"/>
    <n v="714448353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x v="38"/>
    <n v="0.29625000000000001"/>
    <n v="284047062.19999999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38"/>
    <n v="0.4236099230111206"/>
    <n v="45451190.838709675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38"/>
    <n v="4.1000000000000002E-2"/>
    <n v="360124469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38"/>
    <n v="0.197625"/>
    <n v="49336825.896551721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x v="38"/>
    <n v="5.1999999999999995E-4"/>
    <n v="712526997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38"/>
    <n v="0.25030188679245285"/>
    <n v="12334831.666666666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38"/>
    <n v="4.0000000000000002E-4"/>
    <n v="1484009119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38"/>
    <n v="0.26640000000000003"/>
    <n v="18549392.368421052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38"/>
    <n v="4.7363636363636365E-2"/>
    <n v="163642770.44444445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38"/>
    <n v="4.2435339894712751E-2"/>
    <n v="38559458.972972974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38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x v="38"/>
    <n v="0.03"/>
    <n v="1462531427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38"/>
    <n v="0.57333333333333336"/>
    <n v="142668132.5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38"/>
    <n v="1E-3"/>
    <n v="1463648360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x v="38"/>
    <n v="3.0999999999999999E-3"/>
    <n v="732916061.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38"/>
    <n v="5.0000000000000001E-4"/>
    <n v="1424826332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x v="38"/>
    <n v="9.8461538461538464E-5"/>
    <n v="145730379.59999999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x v="38"/>
    <n v="6.6666666666666671E-3"/>
    <n v="1406564335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x v="38"/>
    <n v="0.58291457286432158"/>
    <n v="739149066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38"/>
    <n v="0.68153600000000003"/>
    <n v="4211253.4425287358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38"/>
    <n v="3.2499999999999997E-5"/>
    <n v="354429650.2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x v="38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38"/>
    <n v="4.1599999999999998E-2"/>
    <n v="85678397.764705881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38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6"/>
    <n v="1.0860666666666667"/>
    <n v="12710271.29059829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6"/>
    <n v="8.0000000000000002E-3"/>
    <n v="1489090419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6"/>
    <n v="3.7499999999999999E-2"/>
    <n v="372376229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6"/>
    <n v="0.15731707317073171"/>
    <n v="124088970.41666667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6"/>
    <n v="3.3333333333333332E-4"/>
    <n v="148757906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6"/>
    <n v="1.08"/>
    <n v="92985652.12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6"/>
    <n v="0.22500000000000001"/>
    <n v="124068384.91666667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6"/>
    <n v="0.20849420849420849"/>
    <n v="212768045.85714287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6"/>
    <n v="1.278"/>
    <n v="67629452.454545453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6"/>
    <n v="3.3333333333333333E-2"/>
    <n v="1489439669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6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6"/>
    <n v="5.3999999999999999E-2"/>
    <n v="247914293.33333334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x v="6"/>
    <n v="9.5999999999999992E-3"/>
    <n v="372248325.75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x v="6"/>
    <n v="0.51600000000000001"/>
    <n v="186102936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6"/>
    <n v="1.6363636363636365E-2"/>
    <n v="495777979.66666669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6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6"/>
    <n v="0.754"/>
    <n v="49615310.2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6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6"/>
    <n v="0.105"/>
    <n v="124039313.83333333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6"/>
    <n v="1.1752499999999999"/>
    <n v="6628449.5539906099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x v="6"/>
    <n v="1.3116666666666668"/>
    <n v="24741724.280701753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6"/>
    <n v="1.04"/>
    <n v="541106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6"/>
    <n v="1.01"/>
    <n v="12386157.721153846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6"/>
    <n v="1.004"/>
    <n v="41405522.764705881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6"/>
    <n v="1.0595454545454546"/>
    <n v="20609453.238805968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6"/>
    <n v="3.3558333333333334"/>
    <n v="5400593.0995850619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6"/>
    <n v="1.1292857142857142"/>
    <n v="10818878.520325202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6"/>
    <n v="1.885046"/>
    <n v="4481499.0894039739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6"/>
    <n v="1.0181818181818181"/>
    <n v="15006372.404494382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x v="6"/>
    <n v="1.01"/>
    <n v="34266636.707317077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x v="6"/>
    <n v="1.1399999999999999"/>
    <n v="19883068.869565219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6"/>
    <n v="1.3348133333333334"/>
    <n v="25446572.326923076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6"/>
    <n v="1.0153333333333334"/>
    <n v="24665327.842105262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6"/>
    <n v="1.0509999999999999"/>
    <n v="19064669.216216218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6"/>
    <n v="1.2715000000000001"/>
    <n v="22259226.380952381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6"/>
    <n v="1.1115384615384616"/>
    <n v="19448104.513888888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6"/>
    <n v="1.0676000000000001"/>
    <n v="19711132.605633803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6"/>
    <n v="1.6266666666666667"/>
    <n v="62023512.380952381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6"/>
    <n v="1.6022808571428573"/>
    <n v="1520982.9602150538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x v="6"/>
    <n v="1.1616666666666666"/>
    <n v="25558966.927272726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6"/>
    <n v="1.242"/>
    <n v="2294997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x v="6"/>
    <n v="1.030125"/>
    <n v="16882494.646341462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6"/>
    <n v="1.1225000000000001"/>
    <n v="19738238.647887323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6"/>
    <n v="1.0881428571428571"/>
    <n v="12478233.82905983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6"/>
    <n v="1.1499999999999999"/>
    <n v="45746505.793103449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6"/>
    <n v="1.03"/>
    <n v="19042885.027027026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6"/>
    <n v="1.0113333333333334"/>
    <n v="61208256.869565219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6"/>
    <n v="1.0955999999999999"/>
    <n v="21546557.116666667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6"/>
    <n v="1.148421052631579"/>
    <n v="24991484.199999999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6"/>
    <n v="1.1739999999999999"/>
    <n v="27466164.882352941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6"/>
    <n v="1.7173333333333334"/>
    <n v="17986270.192307692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6"/>
    <n v="1.1416238095238094"/>
    <n v="22027404.370967742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6"/>
    <n v="1.1975"/>
    <n v="31125912.199999999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6"/>
    <n v="1.0900000000000001"/>
    <n v="93371385.799999997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6"/>
    <n v="1.0088571428571429"/>
    <n v="8762990.867549669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6"/>
    <n v="1.0900000000000001"/>
    <n v="20231315.720588237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6"/>
    <n v="1.0720930232558139"/>
    <n v="30471013.717391305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6"/>
    <n v="1"/>
    <n v="58539518.375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6"/>
    <n v="1.0218750000000001"/>
    <n v="20118763.399999999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6"/>
    <n v="1.1629333333333334"/>
    <n v="5759999.88934426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40"/>
    <n v="0.65"/>
    <n v="159123989.1111111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x v="40"/>
    <n v="0.12327272727272727"/>
    <n v="75255975.368421048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x v="40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40"/>
    <n v="4.0266666666666666E-2"/>
    <n v="366546717.2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40"/>
    <n v="1.0200000000000001E-2"/>
    <n v="177659357.3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40"/>
    <n v="0.1174"/>
    <n v="59191085.666666664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40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40"/>
    <n v="0.59142857142857141"/>
    <n v="36439962.615384616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40"/>
    <n v="5.9999999999999995E-4"/>
    <n v="238875812.5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x v="40"/>
    <n v="0.1145"/>
    <n v="355114654.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x v="40"/>
    <n v="3.6666666666666666E-3"/>
    <n v="473599425.66666669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40"/>
    <n v="0.52159999999999995"/>
    <n v="26555385.245283019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40"/>
    <n v="2.0000000000000002E-5"/>
    <n v="145941010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40"/>
    <n v="1.2500000000000001E-2"/>
    <n v="703847538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40"/>
    <n v="0.54520000000000002"/>
    <n v="57801093.8400000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40"/>
    <n v="0.25"/>
    <n v="240105437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40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40"/>
    <n v="3.4125000000000003E-2"/>
    <n v="118989897.66666667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40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40"/>
    <n v="0.46363636363636362"/>
    <n v="39571866.861111112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6"/>
    <n v="1.0349999999999999"/>
    <n v="17131018.012195121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6"/>
    <n v="1.1932315789473684"/>
    <n v="6196958.6637168145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6"/>
    <n v="1.2576666666666667"/>
    <n v="22240708.649999999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6"/>
    <n v="1.1974347826086957"/>
    <n v="4364430.6832298134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6"/>
    <n v="1.2625"/>
    <n v="14946093.095744681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6"/>
    <n v="1.0011666666666668"/>
    <n v="30520824.65957446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6"/>
    <n v="1.0213333333333334"/>
    <n v="12598466.72173913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6"/>
    <n v="1.0035142857142858"/>
    <n v="10735951.276119404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6"/>
    <n v="1.0004999999999999"/>
    <n v="40969553.45714286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6"/>
    <n v="1.1602222222222223"/>
    <n v="14189161.384615384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6"/>
    <n v="1.0209999999999999"/>
    <n v="7701809.7065217393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6"/>
    <n v="1.0011000000000001"/>
    <n v="11966750.81512605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x v="6"/>
    <n v="1.0084"/>
    <n v="25193410.237288136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6"/>
    <n v="1.0342499999999999"/>
    <n v="12682217.725663716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6"/>
    <n v="1.248"/>
    <n v="17178770.202380951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6"/>
    <n v="1.0951612903225807"/>
    <n v="19425796.972972974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6"/>
    <n v="1.0203333333333333"/>
    <n v="6851540.3379629627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6"/>
    <n v="1.0235000000000001"/>
    <n v="37516562.512820512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6"/>
    <n v="1.0416666666666667"/>
    <n v="68743886.285714284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6"/>
    <n v="1.25"/>
    <n v="49403181.200000003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x v="6"/>
    <n v="1.0234285714285714"/>
    <n v="39124510.378378376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6"/>
    <n v="1.0786500000000001"/>
    <n v="6999380.1881188117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6"/>
    <n v="1.0988461538461538"/>
    <n v="38130814.216216214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6"/>
    <n v="1.61"/>
    <n v="52080512.392857142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6"/>
    <n v="1.3120000000000001"/>
    <n v="56142766.03846153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6"/>
    <n v="1.1879999999999999"/>
    <n v="24358858.278688524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6"/>
    <n v="1.0039275000000001"/>
    <n v="12896732.243478261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6"/>
    <n v="1.0320666666666667"/>
    <n v="8092647.7955801105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6"/>
    <n v="1.006"/>
    <n v="13457913.027272727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6"/>
    <n v="1.0078754285714286"/>
    <n v="5358558.3048327137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6"/>
    <n v="1.1232142857142857"/>
    <n v="18141277.189873416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6"/>
    <n v="1.0591914022517912"/>
    <n v="13881397.04807692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6"/>
    <n v="1.0056666666666667"/>
    <n v="43671880.823529415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6"/>
    <n v="1.1530588235294117"/>
    <n v="8445638.7425149698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6"/>
    <n v="1.273042"/>
    <n v="7697038.7540983604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6"/>
    <n v="1.028375"/>
    <n v="20313852.985915493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6"/>
    <n v="1.0293749999999999"/>
    <n v="21420556.260869566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6"/>
    <n v="1.043047619047619"/>
    <n v="5301312.0666666664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6"/>
    <n v="1.1122000000000001"/>
    <n v="7458814.507772021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6"/>
    <n v="1.0586"/>
    <n v="25159731.789473683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x v="6"/>
    <n v="1.0079166666666666"/>
    <n v="7127951.785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6"/>
    <n v="1.0492727272727274"/>
    <n v="16275351.295454545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6"/>
    <n v="1.01552"/>
    <n v="6632008.093896714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6"/>
    <n v="1.1073333333333333"/>
    <n v="71615798.299999997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6"/>
    <n v="1.2782222222222221"/>
    <n v="29413104.800000001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6"/>
    <n v="1.0182500000000001"/>
    <n v="12797400.243478261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6"/>
    <n v="1.012576923076923"/>
    <n v="7659910.8010752685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6"/>
    <n v="1.75"/>
    <n v="78339687.5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6"/>
    <n v="1.2806"/>
    <n v="8137099.8693181816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6"/>
    <n v="1.0629949999999999"/>
    <n v="36223852.487804875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6"/>
    <n v="1.052142857142857"/>
    <n v="18908798.146666668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6"/>
    <n v="1.0616782608695652"/>
    <n v="15183028.298969071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6"/>
    <n v="1.0924"/>
    <n v="19806516.684931505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6"/>
    <n v="1.0045454545454546"/>
    <n v="29275009.714285713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6"/>
    <n v="1.0304098360655738"/>
    <n v="10571307.925373135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6"/>
    <n v="1.121664"/>
    <n v="21238538.05882353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6"/>
    <n v="1.03"/>
    <n v="29001835.469387755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x v="6"/>
    <n v="1.64"/>
    <n v="22961433.571428571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6"/>
    <n v="1.3128333333333333"/>
    <n v="8781810.5644171778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6"/>
    <n v="1.0209999999999999"/>
    <n v="4981127.291666667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6"/>
    <n v="1.28"/>
    <n v="35016488.761904761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6"/>
    <n v="1.0149999999999999"/>
    <n v="20450134.242857143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6"/>
    <n v="1.0166666666666666"/>
    <n v="47803775.5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x v="6"/>
    <n v="1.3"/>
    <n v="27692787.74509804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6"/>
    <n v="1.5443"/>
    <n v="9960132.4758620691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6"/>
    <n v="1.0740000000000001"/>
    <n v="70118954.38095238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6"/>
    <n v="1.0132258064516129"/>
    <n v="5084822.6293706298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6"/>
    <n v="1.0027777777777778"/>
    <n v="118431939.25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x v="6"/>
    <n v="1.1684444444444444"/>
    <n v="14565268.789999999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6"/>
    <n v="1.0860000000000001"/>
    <n v="14137358.060000001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6"/>
    <n v="1.034"/>
    <n v="42071332.44117647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6"/>
    <n v="1.1427586206896552"/>
    <n v="23125169.19047619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6"/>
    <n v="1.03"/>
    <n v="47671939.93333333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6"/>
    <n v="1.216"/>
    <n v="30607695.851063829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6"/>
    <n v="1.026467741935484"/>
    <n v="6152334.1265822789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6"/>
    <n v="1.0475000000000001"/>
    <n v="30903155.276595745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6"/>
    <n v="1.016"/>
    <n v="96836456.86666666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x v="6"/>
    <n v="1.1210242048409682"/>
    <n v="18340205.259259257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6"/>
    <n v="1.0176666666666667"/>
    <n v="12038522.803278688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x v="6"/>
    <n v="1"/>
    <n v="42546283.176470585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6"/>
    <n v="1.0026489999999999"/>
    <n v="7069262.3913043477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6"/>
    <n v="1.3304200000000002"/>
    <n v="59406456.079999998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6"/>
    <n v="1.212"/>
    <n v="20647817.930555556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6"/>
    <n v="1.1399999999999999"/>
    <n v="102838850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6"/>
    <n v="2.8613861386138613"/>
    <n v="96271316.533333331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x v="6"/>
    <n v="1.7044444444444444"/>
    <n v="16330003.868131869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6"/>
    <n v="1.1833333333333333"/>
    <n v="59661148.083333336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6"/>
    <n v="1.0285857142857142"/>
    <n v="54529415.888888888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6"/>
    <n v="1.4406666666666668"/>
    <n v="30774497.276595745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6"/>
    <n v="1.0007272727272727"/>
    <n v="32645005.818181816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6"/>
    <n v="1.0173000000000001"/>
    <n v="20005149.55555555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6"/>
    <n v="1.1619999999999999"/>
    <n v="22893143.857142858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6"/>
    <n v="1.3616666666666666"/>
    <n v="16233130.25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6"/>
    <n v="1.3346666666666667"/>
    <n v="20945502.514285713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x v="6"/>
    <n v="1.0339285714285715"/>
    <n v="29570143.52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6"/>
    <n v="1.1588888888888889"/>
    <n v="40700945.257142857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6"/>
    <n v="1.0451666666666666"/>
    <n v="8456152.8685714286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6"/>
    <n v="1.0202500000000001"/>
    <n v="71789137.400000006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6"/>
    <n v="1.7533333333333334"/>
    <n v="27078750.777777776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6"/>
    <n v="1.0668"/>
    <n v="73034166.950000003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6"/>
    <n v="1.2228571428571429"/>
    <n v="25592402.894736841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x v="6"/>
    <n v="1.5942857142857143"/>
    <n v="47546896.064516127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6"/>
    <n v="1.0007692307692309"/>
    <n v="46502510.483870968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6"/>
    <n v="1.0984"/>
    <n v="32054960.222222224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6"/>
    <n v="1.0004"/>
    <n v="36026291.36585366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6"/>
    <n v="1.1605000000000001"/>
    <n v="5009187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6"/>
    <n v="2.1074999999999999"/>
    <n v="24633336.396551725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6"/>
    <n v="1.1000000000000001"/>
    <n v="16403674.617977528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6"/>
    <n v="1.0008673425918038"/>
    <n v="11237440.6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6"/>
    <n v="1.0619047619047619"/>
    <n v="81264190.222222224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x v="6"/>
    <n v="1.256"/>
    <n v="45528215.4062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6"/>
    <n v="1.08"/>
    <n v="88676561.62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6"/>
    <n v="1.01"/>
    <n v="38525409.394736841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6"/>
    <n v="1.0740000000000001"/>
    <n v="94147777.666666672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6"/>
    <n v="1.0151515151515151"/>
    <n v="63680595.47826086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6"/>
    <n v="1.2589999999999999"/>
    <n v="30044922.61224489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x v="6"/>
    <n v="1.0166666666666666"/>
    <n v="146392559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6"/>
    <n v="1.125"/>
    <n v="95015725.13333334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6"/>
    <n v="1.0137499999999999"/>
    <n v="24969166.754385963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6"/>
    <n v="1.0125"/>
    <n v="44245635.333333336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6"/>
    <n v="1.4638888888888888"/>
    <n v="156034320.33333334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6"/>
    <n v="1.1679999999999999"/>
    <n v="54060888.769230768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6"/>
    <n v="1.0626666666666666"/>
    <n v="2065697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6"/>
    <n v="1.0451999999999999"/>
    <n v="22171167.476923078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6"/>
    <n v="1"/>
    <n v="16906148.554216869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6"/>
    <n v="1.0457142857142858"/>
    <n v="12905261.981981982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6"/>
    <n v="1.3862051149573753"/>
    <n v="31210161.347826086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6"/>
    <n v="1.0032000000000001"/>
    <n v="22297610.253968254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6"/>
    <n v="1"/>
    <n v="161936627.33333334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6"/>
    <n v="1.1020000000000001"/>
    <n v="41503210.79411764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6"/>
    <n v="1.0218"/>
    <n v="13269015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6"/>
    <n v="1.0435000000000001"/>
    <n v="31215521.659574468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6"/>
    <n v="1.3816666666666666"/>
    <n v="38918593.526315786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6"/>
    <n v="1"/>
    <n v="52277550.75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6"/>
    <n v="1.0166666666666666"/>
    <n v="18269497.56410256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6"/>
    <n v="1.7142857142857142"/>
    <n v="63424799.30434782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6"/>
    <n v="1.0144444444444445"/>
    <n v="35169552.325000003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6"/>
    <n v="1.3"/>
    <n v="109555905.23076923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6"/>
    <n v="1.1000000000000001"/>
    <n v="79128117.222222224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6"/>
    <n v="1.1944999999999999"/>
    <n v="66431984.272727273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6"/>
    <n v="1.002909090909091"/>
    <n v="18480368.101265822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6"/>
    <n v="1.534"/>
    <n v="104569369.42857143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x v="6"/>
    <n v="1.0442857142857143"/>
    <n v="28348859.039215688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6"/>
    <n v="1.0109999999999999"/>
    <n v="25979832.685185187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6"/>
    <n v="1.0751999999999999"/>
    <n v="20892745.399999999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6"/>
    <n v="3.15"/>
    <n v="33205939.772727273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6"/>
    <n v="1.0193333333333334"/>
    <n v="26236894.65454545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6"/>
    <n v="1.2628571428571429"/>
    <n v="97462768.466666669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6"/>
    <n v="1.014"/>
    <n v="54297010.074074075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6"/>
    <n v="1.01"/>
    <n v="66871205.23809523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6"/>
    <n v="1.0299"/>
    <n v="8727099.2530864198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6"/>
    <n v="1.0625"/>
    <n v="64525988.43478260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x v="6"/>
    <n v="1.0137777777777779"/>
    <n v="20553699.20833333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6"/>
    <n v="1.1346000000000001"/>
    <n v="20706808.67647058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6"/>
    <n v="2.1800000000000002"/>
    <n v="71224235.849999994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6"/>
    <n v="1.0141935483870967"/>
    <n v="54108901.7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6"/>
    <n v="1.0593333333333332"/>
    <n v="20224772.90277777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6"/>
    <n v="1.04"/>
    <n v="482460530.66666669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6"/>
    <n v="2.21"/>
    <n v="79382724.27777777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6"/>
    <n v="1.1866666666666668"/>
    <n v="47876929.799999997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6"/>
    <n v="1.046"/>
    <n v="61607706.913043477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x v="6"/>
    <n v="1.0389999999999999"/>
    <n v="27393666.296296295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x v="6"/>
    <n v="1.1773333333333333"/>
    <n v="56895510.961538464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6"/>
    <n v="1.385"/>
    <n v="160741196.1111111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6"/>
    <n v="1.0349999999999999"/>
    <n v="52116953.925925925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6"/>
    <n v="1.0024999999999999"/>
    <n v="47839261.333333336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x v="6"/>
    <n v="1.0657142857142856"/>
    <n v="27758877.230769232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6"/>
    <n v="1"/>
    <n v="82316892.529411763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6"/>
    <n v="1.0001249999999999"/>
    <n v="74989294.421052635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6"/>
    <n v="1.0105"/>
    <n v="18497154.532467533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6"/>
    <n v="1.0763636363636364"/>
    <n v="67019062.190476194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6"/>
    <n v="1.0365"/>
    <n v="37871652.631578945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6"/>
    <n v="1.0443333333333333"/>
    <n v="50509913.5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6"/>
    <n v="1.0225"/>
    <n v="29655332.979166668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6"/>
    <n v="1.0074285714285713"/>
    <n v="31912462.086956523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6"/>
    <n v="1.1171428571428572"/>
    <n v="48832654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6"/>
    <n v="1.0001100000000001"/>
    <n v="22576168.25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6"/>
    <n v="1"/>
    <n v="94376836.799999997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6"/>
    <n v="1.05"/>
    <n v="34512890.390243903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6"/>
    <n v="1.1686666666666667"/>
    <n v="40432145.371428572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6"/>
    <n v="1.038"/>
    <n v="31822965.355555557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6"/>
    <n v="1.145"/>
    <n v="23586591.64516129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6"/>
    <n v="1.024"/>
    <n v="63805515.68181818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6"/>
    <n v="2.23"/>
    <n v="78055419.333333328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6"/>
    <n v="1"/>
    <n v="121520487.91666667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6"/>
    <n v="1.0580000000000001"/>
    <n v="32115118.863636363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6"/>
    <n v="1.4236363636363636"/>
    <n v="51995505.370370373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6"/>
    <n v="1.84"/>
    <n v="37678840.631578945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6"/>
    <n v="1.0433333333333332"/>
    <n v="49974521.035714284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6"/>
    <n v="1.1200000000000001"/>
    <n v="60514122.041666664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6"/>
    <n v="1.1107499999999999"/>
    <n v="21763165.784615386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6"/>
    <n v="1.0375000000000001"/>
    <n v="30912267.934782609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6"/>
    <n v="1.0041"/>
    <n v="16533863.694117647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6"/>
    <n v="1.0186206896551724"/>
    <n v="21763274.93939393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6"/>
    <n v="1.0976666666666666"/>
    <n v="8756047.533333333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6"/>
    <n v="1"/>
    <n v="84272842.588235289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6"/>
    <n v="1.22"/>
    <n v="477604900.66666669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6"/>
    <n v="1.3757142857142857"/>
    <n v="85591993.294117644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6"/>
    <n v="1.0031000000000001"/>
    <n v="15402454.681318682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6"/>
    <n v="1.071"/>
    <n v="20926108.791044775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6"/>
    <n v="2.11"/>
    <n v="77951961.333333328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6"/>
    <n v="1.236"/>
    <n v="69843350.380952388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6"/>
    <n v="1.085"/>
    <n v="36571049.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6"/>
    <n v="1.0356666666666667"/>
    <n v="18494056.051282052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6"/>
    <n v="1"/>
    <n v="54202571.615384616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6"/>
    <n v="1.3"/>
    <n v="101734352.71428572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6"/>
    <n v="1.0349999999999999"/>
    <n v="33591598.295454547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6"/>
    <n v="1"/>
    <n v="162222184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6"/>
    <n v="1.196"/>
    <n v="47578788.166666664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6"/>
    <n v="1.0000058823529412"/>
    <n v="31345754.3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6"/>
    <n v="1.00875"/>
    <n v="24969344.767857142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x v="6"/>
    <n v="1.0654545454545454"/>
    <n v="31704708.369565219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6"/>
    <n v="1.38"/>
    <n v="42783476.529411763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6"/>
    <n v="1.0115000000000001"/>
    <n v="14519424.112244898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6"/>
    <n v="1.091"/>
    <n v="31469438.608695652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6"/>
    <n v="1.4"/>
    <n v="142732034.09999999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6"/>
    <n v="1.0358333333333334"/>
    <n v="18700685.315789472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6"/>
    <n v="1.0297033333333332"/>
    <n v="13554512.84615384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6"/>
    <n v="1.0813333333333333"/>
    <n v="16202539.114942528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6"/>
    <n v="1"/>
    <n v="48335274.206896551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6"/>
    <n v="1.0275000000000001"/>
    <n v="27901644.05882353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6"/>
    <n v="1.3"/>
    <n v="123069755.08333333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6"/>
    <n v="1.0854949999999999"/>
    <n v="19502334.736111112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6"/>
    <n v="1"/>
    <n v="66942435.857142858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6"/>
    <n v="1.0965"/>
    <n v="34583824.142857142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6"/>
    <n v="1.0026315789473683"/>
    <n v="19722397.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6"/>
    <n v="1.0555000000000001"/>
    <n v="8347567.0773809524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6"/>
    <n v="1.1200000000000001"/>
    <n v="77321710.157894731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6"/>
    <n v="1.0589999999999999"/>
    <n v="38021934.945945948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6"/>
    <n v="1.01"/>
    <n v="39928106.111111112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6"/>
    <n v="1.042"/>
    <n v="102025611.92857143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6"/>
    <n v="1.3467833333333334"/>
    <n v="80668373.888888896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6"/>
    <n v="1.052184"/>
    <n v="17111544.243902437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6"/>
    <n v="1.026"/>
    <n v="33606444.67441860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6"/>
    <n v="1"/>
    <n v="178803084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6"/>
    <n v="1.855"/>
    <n v="31281647.688888889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x v="6"/>
    <n v="2.89"/>
    <n v="73233899.299999997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6"/>
    <n v="1"/>
    <n v="46554356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6"/>
    <n v="1.0820000000000001"/>
    <n v="56843709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6"/>
    <n v="1.0780000000000001"/>
    <n v="103889143.71428572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6"/>
    <n v="1.0976190476190477"/>
    <n v="31470948.644444443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6"/>
    <n v="1.70625"/>
    <n v="73280386.900000006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6"/>
    <n v="1.52"/>
    <n v="36482299.256410256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6"/>
    <n v="1.0123076923076924"/>
    <n v="89206507.937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6"/>
    <n v="1.532"/>
    <n v="37949773.675675675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6"/>
    <n v="1.2833333333333334"/>
    <n v="104710496.8571428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6"/>
    <n v="1.0071428571428571"/>
    <n v="66868245.666666664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6"/>
    <n v="1.0065"/>
    <n v="21359269.956521738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6"/>
    <n v="1.913"/>
    <n v="87761910.43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x v="6"/>
    <n v="1.4019999999999999"/>
    <n v="25837851.945454545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6"/>
    <n v="1.2433537832310839"/>
    <n v="52615048.259259261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6"/>
    <n v="1.262"/>
    <n v="40587551.666666664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6"/>
    <n v="1.9"/>
    <n v="74047197.473684207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6"/>
    <n v="1.39"/>
    <n v="122937356.58333333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6"/>
    <n v="2.02"/>
    <n v="84422448.705882356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x v="6"/>
    <n v="1.0338000000000001"/>
    <n v="12917496.359649124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6"/>
    <n v="1.023236"/>
    <n v="15799243.40860215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6"/>
    <n v="1.03"/>
    <n v="3991590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6"/>
    <n v="1.2714285714285714"/>
    <n v="23867672.950819671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x v="6"/>
    <n v="1.01"/>
    <n v="30303736.851063829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6"/>
    <n v="1.2178"/>
    <n v="86586854.64705883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6"/>
    <n v="1.1339285714285714"/>
    <n v="23162937.222222224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6"/>
    <n v="1.5"/>
    <n v="162816211.3333333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6"/>
    <n v="2.1459999999999999"/>
    <n v="46865723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6"/>
    <n v="1.0205"/>
    <n v="61453579.60869564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6"/>
    <n v="1"/>
    <n v="43183857.454545453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6"/>
    <n v="1.01"/>
    <n v="37600618.743589744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6"/>
    <n v="1.1333333333333333"/>
    <n v="83095864.941176474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6"/>
    <n v="1.04"/>
    <n v="235472831.66666666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6"/>
    <n v="1.1533333333333333"/>
    <n v="36686185.71794872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6"/>
    <n v="1.1285000000000001"/>
    <n v="24987663.543859649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6"/>
    <n v="1.2786666666666666"/>
    <n v="25014119.285714287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6"/>
    <n v="1.4266666666666667"/>
    <n v="110341555.92307693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x v="6"/>
    <n v="1.1879999999999999"/>
    <n v="14933783.03157894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6"/>
    <n v="1.3833333333333333"/>
    <n v="17525993.324999999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6"/>
    <n v="1.599402985074627"/>
    <n v="10539935.195488721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6"/>
    <n v="1.1424000000000001"/>
    <n v="33259602.25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6"/>
    <n v="1.0060606060606061"/>
    <n v="483946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6"/>
    <n v="1.552"/>
    <n v="25546435.732142858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6"/>
    <n v="1.2775000000000001"/>
    <n v="21705958.363636363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6"/>
    <n v="1.212"/>
    <n v="49214536.551724136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6"/>
    <n v="1.127"/>
    <n v="19421562.93055555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6"/>
    <n v="1.2749999999999999"/>
    <n v="53999367.55555555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6"/>
    <n v="1.5820000000000001"/>
    <n v="143011438.40000001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6"/>
    <n v="1.0526894736842105"/>
    <n v="41222697.057142854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6"/>
    <n v="1"/>
    <n v="48502773.655172415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6"/>
    <n v="1"/>
    <n v="113783582.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x v="6"/>
    <n v="1.0686"/>
    <n v="19616115.402777776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6"/>
    <n v="1.244"/>
    <n v="18848322.64102564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6"/>
    <n v="1.0870406189555126"/>
    <n v="29874549.06122449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x v="6"/>
    <n v="1.0242424242424242"/>
    <n v="34745469.142857142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6"/>
    <n v="1.0549999999999999"/>
    <n v="40887037.857142858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6"/>
    <n v="1.0629999999999999"/>
    <n v="34664748.523809522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6"/>
    <n v="1.0066666666666666"/>
    <n v="34281799.880952381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6"/>
    <n v="1.054"/>
    <n v="46995578.193548389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6"/>
    <n v="1.0755999999999999"/>
    <n v="38599150.736842103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6"/>
    <n v="1"/>
    <n v="180670486.37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6"/>
    <n v="1.0376000000000001"/>
    <n v="35871365.256410256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6"/>
    <n v="1.0149999999999999"/>
    <n v="48445773.793103449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6"/>
    <n v="1.044"/>
    <n v="20307507.458333332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6"/>
    <n v="1.8"/>
    <n v="97394283.533333331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6"/>
    <n v="1.0633333333333332"/>
    <n v="42890686.84848485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6"/>
    <n v="1.0055555555555555"/>
    <n v="93505656.40000000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6"/>
    <n v="1.012"/>
    <n v="74389826.052631572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6"/>
    <n v="1"/>
    <n v="83800564.235294119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6"/>
    <n v="1.1839285714285714"/>
    <n v="31834661.636363637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6"/>
    <n v="1.1000000000000001"/>
    <n v="142143955.19999999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6"/>
    <n v="1.0266666666666666"/>
    <n v="31097938.5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6"/>
    <n v="1"/>
    <n v="127927060.90909091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6"/>
    <n v="1"/>
    <n v="107839279.53846154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6"/>
    <n v="1.10046"/>
    <n v="42741251.484848484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6"/>
    <n v="1.0135000000000001"/>
    <n v="50817391.071428575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6"/>
    <n v="1.0075000000000001"/>
    <n v="68539162.476190478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6"/>
    <n v="1.6942857142857144"/>
    <n v="108414463.07692307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6"/>
    <n v="1"/>
    <n v="42350713.117647059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6"/>
    <n v="1.1365000000000001"/>
    <n v="18373389.350000001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6"/>
    <n v="1.0156000000000001"/>
    <n v="19045086.12162162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6"/>
    <n v="1.06"/>
    <n v="205455443.7142857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6"/>
    <n v="1.02"/>
    <n v="42923863.852941178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6"/>
    <n v="1.1691666666666667"/>
    <n v="16675223.313953489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6"/>
    <n v="1.0115151515151515"/>
    <n v="40081430.216216214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6"/>
    <n v="1.32"/>
    <n v="79722056.555555552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6"/>
    <n v="1"/>
    <n v="66267320.772727273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x v="6"/>
    <n v="1.28"/>
    <n v="56334974.38461538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6"/>
    <n v="1.1895833333333334"/>
    <n v="52209919.518518515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6"/>
    <n v="1.262"/>
    <n v="180584220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6"/>
    <n v="1.5620000000000001"/>
    <n v="7062194.2303921571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6"/>
    <n v="1.0315000000000001"/>
    <n v="31328715.434782609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6"/>
    <n v="1.5333333333333334"/>
    <n v="85178848.529411763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x v="6"/>
    <n v="1.8044444444444445"/>
    <n v="50464864.857142858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6"/>
    <n v="1.2845"/>
    <n v="17698905.301204819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6"/>
    <n v="1.1966666666666668"/>
    <n v="113195670.92307693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6"/>
    <n v="1.23"/>
    <n v="183038436.37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6"/>
    <n v="1.05"/>
    <n v="44965071.09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6"/>
    <n v="1.0223636363636364"/>
    <n v="16528421.435294118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x v="6"/>
    <n v="1.0466666666666666"/>
    <n v="49402195.137931034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6"/>
    <n v="1"/>
    <n v="59298594.041666664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6"/>
    <n v="1.004"/>
    <n v="178273519.8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6"/>
    <n v="1.0227272727272727"/>
    <n v="75052772.842105269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6"/>
    <n v="1.1440928571428572"/>
    <n v="4348563.0982142854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6"/>
    <n v="1.019047619047619"/>
    <n v="111940785.6923077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6"/>
    <n v="1.02"/>
    <n v="34260468.404761903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6"/>
    <n v="1.048"/>
    <n v="22806756.218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6"/>
    <n v="1.0183333333333333"/>
    <n v="55933686.799999997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6"/>
    <n v="1"/>
    <n v="70068616.200000003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6"/>
    <n v="1.0627272727272727"/>
    <n v="13813223.846153846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6"/>
    <n v="1.1342219999999998"/>
    <n v="26811795.452830188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x v="6"/>
    <n v="1"/>
    <n v="105484785.28571428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6"/>
    <n v="1.0045454545454546"/>
    <n v="70155286.200000003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6"/>
    <n v="1.0003599999999999"/>
    <n v="2502391.2383512543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6"/>
    <n v="1.44"/>
    <n v="65078117.045454547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x v="6"/>
    <n v="1.0349999999999999"/>
    <n v="59850346.166666664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x v="6"/>
    <n v="1.0843750000000001"/>
    <n v="19319611.702702701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6"/>
    <n v="1.024"/>
    <n v="26615488.481481481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6"/>
    <n v="1.4888888888888889"/>
    <n v="47003723.451612905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6"/>
    <n v="1.0549000000000002"/>
    <n v="58705938.240000002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6"/>
    <n v="1.0049999999999999"/>
    <n v="84710744.058823526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6"/>
    <n v="1.3055555555555556"/>
    <n v="118121350.66666667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6"/>
    <n v="1.0475000000000001"/>
    <n v="37353239.026315786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6"/>
    <n v="1.0880000000000001"/>
    <n v="34911523.024390243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6"/>
    <n v="1.1100000000000001"/>
    <n v="74125473.368421048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6"/>
    <n v="1.0047999999999999"/>
    <n v="34588846.243902437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6"/>
    <n v="1.1435"/>
    <n v="54522826.269230768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6"/>
    <n v="1.2206666666666666"/>
    <n v="56484376.520000003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6"/>
    <n v="1"/>
    <n v="159144675.77777779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6"/>
    <n v="1.028"/>
    <n v="18113400.589743588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6"/>
    <n v="1.0612068965517241"/>
    <n v="31407249.955555554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6"/>
    <n v="1.0133000000000001"/>
    <n v="14393887.51960784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6"/>
    <n v="1"/>
    <n v="295151890.80000001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6"/>
    <n v="1.3"/>
    <n v="52879317.888888888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6"/>
    <n v="1.0001333333333333"/>
    <n v="39444480.459459461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6"/>
    <n v="1"/>
    <n v="104061161.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6"/>
    <n v="1.1388888888888888"/>
    <n v="52662963.77777777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6"/>
    <n v="1"/>
    <n v="31233544.666666668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6"/>
    <n v="2.87"/>
    <n v="29767613.91836734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6"/>
    <n v="1.085"/>
    <n v="60657933.541666664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6"/>
    <n v="1.155"/>
    <n v="12805187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6"/>
    <n v="1.1911764705882353"/>
    <n v="61590864.782608695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x v="6"/>
    <n v="1.0942666666666667"/>
    <n v="27212316.111111112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6"/>
    <n v="1.266"/>
    <n v="52255151.928571425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6"/>
    <n v="1.0049999999999999"/>
    <n v="129857855.45454545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6"/>
    <n v="1.2749999999999999"/>
    <n v="23072489.467741936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6"/>
    <n v="1.0005999999999999"/>
    <n v="19331507.31506849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6"/>
    <n v="1.75"/>
    <n v="78887752.444444448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6"/>
    <n v="1.2725"/>
    <n v="40533523.05714285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6"/>
    <n v="1.1063333333333334"/>
    <n v="32964410.209302325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6"/>
    <n v="1.2593749999999999"/>
    <n v="40855360.611111112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x v="6"/>
    <n v="1.1850000000000001"/>
    <n v="22967082.629032258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x v="6"/>
    <n v="1.0772727272727274"/>
    <n v="93817238.799999997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6"/>
    <n v="1.026"/>
    <n v="44112660.303030305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6"/>
    <n v="1.101"/>
    <n v="52152956.370370373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6"/>
    <n v="2.02"/>
    <n v="84630298.64705883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x v="6"/>
    <n v="1.3"/>
    <n v="368492741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6"/>
    <n v="1.0435000000000001"/>
    <n v="26770956.264150944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6"/>
    <n v="1.0004999999999999"/>
    <n v="29761968.959183674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6"/>
    <n v="1.7066666666666668"/>
    <n v="25336215.438596491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6"/>
    <n v="1.1283333333333334"/>
    <n v="21179289.21739130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6"/>
    <n v="1.84"/>
    <n v="96853208.400000006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6"/>
    <n v="1.3026666666666666"/>
    <n v="22946766.515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6"/>
    <n v="1.0545454545454545"/>
    <n v="72446244.099999994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6"/>
    <n v="1"/>
    <n v="54200670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6"/>
    <n v="1.5331632653061225"/>
    <n v="69370937.380952388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6"/>
    <n v="1.623"/>
    <n v="46361772.129032262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6"/>
    <n v="1.36"/>
    <n v="2795865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x v="6"/>
    <n v="1.444"/>
    <n v="24587207.21052631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6"/>
    <n v="1"/>
    <n v="70068628.700000003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6"/>
    <n v="1.008"/>
    <n v="20170191.774647888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6"/>
    <n v="1.0680000000000001"/>
    <n v="20099512.444444444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6"/>
    <n v="1.248"/>
    <n v="31649183.644444443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6"/>
    <n v="1.1891891891891893"/>
    <n v="29156798.607843138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6"/>
    <n v="1.01"/>
    <n v="25549140.17857142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6"/>
    <n v="1.1299999999999999"/>
    <n v="86868248.588235289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6"/>
    <n v="1.0519047619047619"/>
    <n v="7222925.1827411167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6"/>
    <n v="1.0973333333333333"/>
    <n v="21045726.342857141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6"/>
    <n v="1.00099"/>
    <n v="67096684.333333336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6"/>
    <n v="1.2"/>
    <n v="41318860.882352941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6"/>
    <n v="1.0493333333333332"/>
    <n v="37610084.35897436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6"/>
    <n v="1.0266666666666666"/>
    <n v="18375122.782051284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6"/>
    <n v="1.0182500000000001"/>
    <n v="29299801.1875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6"/>
    <n v="1"/>
    <n v="50325740.931034483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40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40"/>
    <n v="1.9999999999999999E-6"/>
    <n v="728701682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40"/>
    <n v="3.3333333333333332E-4"/>
    <n v="1414700390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40"/>
    <n v="0.51023391812865493"/>
    <n v="23887042.322033897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40"/>
    <n v="0.2"/>
    <n v="1415053749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40"/>
    <n v="0.35239999999999999"/>
    <n v="47605350.548387095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x v="40"/>
    <n v="4.2466666666666666E-2"/>
    <n v="82234398.555555552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40"/>
    <n v="0.36457142857142855"/>
    <n v="145859467.59999999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40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40"/>
    <n v="0.30866666666666664"/>
    <n v="101252781.07142857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x v="40"/>
    <n v="6.545454545454546E-2"/>
    <n v="712137866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40"/>
    <n v="4.0000000000000003E-5"/>
    <n v="1470672906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40"/>
    <n v="5.5E-2"/>
    <n v="476230510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40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x v="40"/>
    <n v="2.1428571428571429E-2"/>
    <n v="722684863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40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40"/>
    <n v="0.16420000000000001"/>
    <n v="121249740.58333333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x v="40"/>
    <n v="1E-3"/>
    <n v="1477178238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40"/>
    <n v="4.8099999999999997E-2"/>
    <n v="178971350.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40"/>
    <n v="0.06"/>
    <n v="735685163.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6"/>
    <n v="1.003825"/>
    <n v="19313704.726027396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x v="6"/>
    <n v="1.04"/>
    <n v="175086499.2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6"/>
    <n v="1"/>
    <n v="85446952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6"/>
    <n v="1.04"/>
    <n v="156092604.66666666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x v="6"/>
    <n v="2.5066666666666668"/>
    <n v="86540500.117647052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6"/>
    <n v="1.0049999999999999"/>
    <n v="43520369.909090906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6"/>
    <n v="1.744"/>
    <n v="38360273.315789476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6"/>
    <n v="1.1626000000000001"/>
    <n v="18160189.848101266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x v="6"/>
    <n v="1.0582"/>
    <n v="32247692.086956523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x v="6"/>
    <n v="1.1074999999999999"/>
    <n v="73140320.950000003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x v="6"/>
    <n v="1.0066666666666666"/>
    <n v="70013629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6"/>
    <n v="1.0203333333333333"/>
    <n v="109570334.61538461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6"/>
    <n v="1"/>
    <n v="64418587.5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6"/>
    <n v="1.1100000000000001"/>
    <n v="40509352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x v="6"/>
    <n v="1.0142500000000001"/>
    <n v="35629675.350000001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6"/>
    <n v="1.04"/>
    <n v="164125936.6666666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6"/>
    <n v="1.09375"/>
    <n v="77097215.21052631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x v="6"/>
    <n v="1.1516129032258065"/>
    <n v="103222130.14285715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x v="6"/>
    <n v="1"/>
    <n v="36956246.89473684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6"/>
    <n v="1.0317033333333334"/>
    <n v="24735679.637931034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6"/>
    <n v="1.0349999999999999"/>
    <n v="51273944.714285716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6"/>
    <n v="1.3819999999999999"/>
    <n v="84202772.764705881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6"/>
    <n v="1.0954545454545455"/>
    <n v="119329300.91666667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6"/>
    <n v="1.0085714285714287"/>
    <n v="35103516.674999997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6"/>
    <n v="1.0153333333333334"/>
    <n v="24722445.333333332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6"/>
    <n v="1.13625"/>
    <n v="12388013.131578946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x v="6"/>
    <n v="1"/>
    <n v="47346846.096774191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6"/>
    <n v="1.4"/>
    <n v="487428394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6"/>
    <n v="1.2875000000000001"/>
    <n v="88062205.2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6"/>
    <n v="1.0290416666666666"/>
    <n v="7048144.8140703514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6"/>
    <n v="1.0249999999999999"/>
    <n v="46130719.290322579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6"/>
    <n v="1.101"/>
    <n v="46707152.700000003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6"/>
    <n v="1.1276666666666666"/>
    <n v="43348542.17647058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6"/>
    <n v="1.119"/>
    <n v="80667127.22222222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6"/>
    <n v="1.3919999999999999"/>
    <n v="20895498.776119404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6"/>
    <n v="1.1085714285714285"/>
    <n v="22338480.242424242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6"/>
    <n v="1.3906666666666667"/>
    <n v="62546764.608695649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6"/>
    <n v="1.0569999999999999"/>
    <n v="11098006.817460317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6"/>
    <n v="1.0142857142857142"/>
    <n v="239927943.3333333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6"/>
    <n v="1.0024500000000001"/>
    <n v="56050162.200000003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6"/>
    <n v="1.0916666666666666"/>
    <n v="36023897.538461536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6"/>
    <n v="1.1833333333333333"/>
    <n v="23103397.40322580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6"/>
    <n v="1.2"/>
    <n v="45629228.483870968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x v="6"/>
    <n v="1.2796000000000001"/>
    <n v="5187689.5218978105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x v="6"/>
    <n v="1.26"/>
    <n v="82959069.35294117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6"/>
    <n v="1.2912912912912913"/>
    <n v="103310894.92857143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6"/>
    <n v="1.0742857142857143"/>
    <n v="24366432.783333335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6"/>
    <n v="1.00125"/>
    <n v="43008533.636363633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6"/>
    <n v="1.55"/>
    <n v="18187883.53846154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6"/>
    <n v="1.08"/>
    <n v="48702141.600000001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6"/>
    <n v="1.1052"/>
    <n v="10693782.992647059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6"/>
    <n v="1.008"/>
    <n v="35269780.399999999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x v="6"/>
    <n v="1.212"/>
    <n v="78305211.11111110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6"/>
    <n v="1.0033333333333334"/>
    <n v="36687969.051282048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6"/>
    <n v="1.0916666666666666"/>
    <n v="69759927.80952380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6"/>
    <n v="1.2342857142857142"/>
    <n v="48924012.93333333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6"/>
    <n v="1.3633666666666666"/>
    <n v="54056607.185185187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6"/>
    <n v="1.0346657233816767"/>
    <n v="40048974.685714282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6"/>
    <n v="1.2133333333333334"/>
    <n v="108404842.23076923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6"/>
    <n v="1.86"/>
    <n v="63797190.347826086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6"/>
    <n v="3"/>
    <n v="35980376.564102568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6"/>
    <n v="1.0825"/>
    <n v="40032101.314285718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x v="6"/>
    <n v="1.4115384615384616"/>
    <n v="52811444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x v="6"/>
    <n v="1.1399999999999999"/>
    <n v="66695551.095238097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6"/>
    <n v="1.5373333333333334"/>
    <n v="13761835.259615384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6"/>
    <n v="1.0149999999999999"/>
    <n v="77017587.684210524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6"/>
    <n v="1.0235000000000001"/>
    <n v="14741048.113402061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6"/>
    <n v="1.0257142857142858"/>
    <n v="52697585.888888888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6"/>
    <n v="1.5575000000000001"/>
    <n v="60450796.208333336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6"/>
    <n v="1.0075000000000001"/>
    <n v="109886619.15384616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6"/>
    <n v="2.3940000000000001"/>
    <n v="30923153.804347824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x v="6"/>
    <n v="2.1"/>
    <n v="358100566.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x v="6"/>
    <n v="1.0451515151515152"/>
    <n v="35849505.149999999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6"/>
    <n v="1.008"/>
    <n v="32123001.90909091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x v="6"/>
    <n v="1.1120000000000001"/>
    <n v="41503281.342857145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x v="6"/>
    <n v="1.0204444444444445"/>
    <n v="22456804.1587301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6"/>
    <n v="1.0254767441860466"/>
    <n v="16402886.067415731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6"/>
    <n v="1.27"/>
    <n v="96957764.466666669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6"/>
    <n v="3.3870588235294119"/>
    <n v="31729725.456521738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6"/>
    <n v="1.0075000000000001"/>
    <n v="44674948.303030305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6"/>
    <n v="9.3100000000000002E-2"/>
    <n v="46366618.580645159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6"/>
    <n v="7.2400000000000006E-2"/>
    <n v="284639702.39999998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6"/>
    <n v="0.1"/>
    <n v="1437236159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6"/>
    <n v="0.11272727272727273"/>
    <n v="118186220.5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x v="6"/>
    <n v="0.15411764705882353"/>
    <n v="354233033.2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6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6"/>
    <n v="0.28466666666666668"/>
    <n v="203915128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6"/>
    <n v="0.13333333333333333"/>
    <n v="715119544.5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6"/>
    <n v="6.6666666666666671E-3"/>
    <n v="1423847093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6"/>
    <n v="0.21428571428571427"/>
    <n v="361339725.7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6"/>
    <n v="0.18"/>
    <n v="233927117.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6"/>
    <n v="0.20125000000000001"/>
    <n v="183378058.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6"/>
    <n v="0.17899999999999999"/>
    <n v="100372668.21428572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6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6"/>
    <n v="0.02"/>
    <n v="351847036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6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6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6"/>
    <n v="0.1"/>
    <n v="1405097102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x v="6"/>
    <n v="2.3764705882352941E-2"/>
    <n v="1473326439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6"/>
    <n v="0.01"/>
    <n v="1433833896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40"/>
    <n v="1.0351999999999999"/>
    <n v="27958219.923076924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40"/>
    <n v="1.05"/>
    <n v="208460084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40"/>
    <n v="1.0044999999999999"/>
    <n v="50753771.714285716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40"/>
    <n v="1.3260000000000001"/>
    <n v="132223697.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40"/>
    <n v="1.1299999999999999"/>
    <n v="98212622.333333328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40"/>
    <n v="1.0334000000000001"/>
    <n v="47692293.333333336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40"/>
    <n v="1.2"/>
    <n v="51967619.888888888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40"/>
    <n v="1.2963636363636364"/>
    <n v="52077189.535714284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40"/>
    <n v="1.0111111111111111"/>
    <n v="82348423.411764711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40"/>
    <n v="1.0851428571428572"/>
    <n v="28314750.300000001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x v="40"/>
    <n v="1.0233333333333334"/>
    <n v="53762305.30769230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x v="40"/>
    <n v="1.1024425000000002"/>
    <n v="16311051.73863636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40"/>
    <n v="1.010154"/>
    <n v="15353114.131868131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40"/>
    <n v="1"/>
    <n v="478208645.66666669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40"/>
    <n v="1.0624"/>
    <n v="51299424.607142858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40"/>
    <n v="1"/>
    <n v="18510639.298701297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40"/>
    <n v="1"/>
    <n v="54178697.481481485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40"/>
    <n v="1.1345714285714286"/>
    <n v="13122929.738317758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40"/>
    <n v="1.0265010000000001"/>
    <n v="14597250.46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40"/>
    <n v="1.1675"/>
    <n v="25427858.875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40"/>
    <n v="1.0765274999999999"/>
    <n v="24137967.068965517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40"/>
    <n v="1"/>
    <n v="97209205.266666666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40"/>
    <n v="1"/>
    <n v="71582100.5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x v="40"/>
    <n v="1.46"/>
    <n v="38481780.315789476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40"/>
    <n v="1.1020000000000001"/>
    <n v="44806560.787878789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x v="40"/>
    <n v="1.0820000000000001"/>
    <n v="25900302.578947369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x v="40"/>
    <n v="1"/>
    <n v="57088946.200000003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40"/>
    <n v="1.0024999999999999"/>
    <n v="101871417.35714285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40"/>
    <n v="1.0671250000000001"/>
    <n v="14931912.531914894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40"/>
    <n v="1.4319999999999999"/>
    <n v="23896352.898305085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x v="40"/>
    <n v="1.0504166666666668"/>
    <n v="39409966.111111112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x v="40"/>
    <n v="1.0398000000000001"/>
    <n v="12664538.608695652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40"/>
    <n v="1.2"/>
    <n v="47799992.833333336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40"/>
    <n v="1.0966666666666667"/>
    <n v="27077897.78846154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40"/>
    <n v="1.0175000000000001"/>
    <n v="54329159.148148149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40"/>
    <n v="1.2891666666666666"/>
    <n v="60664105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x v="40"/>
    <n v="1.1499999999999999"/>
    <n v="146560153.19999999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40"/>
    <n v="1.5075000000000001"/>
    <n v="48901358.966666669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40"/>
    <n v="1.1096666666666666"/>
    <n v="20587584.154929578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40"/>
    <n v="1.0028571428571429"/>
    <n v="143411340.59999999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40"/>
    <n v="6.6666666666666671E-3"/>
    <n v="1448469719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40"/>
    <n v="3.267605633802817E-2"/>
    <n v="357907654.5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40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x v="40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x v="40"/>
    <n v="2.8E-3"/>
    <n v="717182511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40"/>
    <n v="0.59657142857142853"/>
    <n v="59039780.375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40"/>
    <n v="0.01"/>
    <n v="1431093354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40"/>
    <n v="1.6666666666666666E-2"/>
    <n v="71852124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40"/>
    <n v="4.4444444444444447E-5"/>
    <n v="1479170556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40"/>
    <n v="0.89666666666666661"/>
    <n v="38566815.270270273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40"/>
    <n v="1.4642857142857143E-2"/>
    <n v="281019849.60000002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40"/>
    <n v="4.02E-2"/>
    <n v="363785710.7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40"/>
    <n v="4.0045454545454544E-2"/>
    <n v="88634180.187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40"/>
    <n v="8.5199999999999998E-2"/>
    <n v="157504090.6666666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40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x v="40"/>
    <n v="0.19650000000000001"/>
    <n v="36363539.200000003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40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40"/>
    <n v="2.0000000000000002E-5"/>
    <n v="703334320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x v="40"/>
    <n v="6.6666666666666664E-4"/>
    <n v="1402294381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40"/>
    <n v="0.30333333333333334"/>
    <n v="158610326.55555555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6"/>
    <n v="1"/>
    <n v="59365634.125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6"/>
    <n v="1.0125"/>
    <n v="36905365.973684214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6"/>
    <n v="1.2173333333333334"/>
    <n v="54783744.53846153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6"/>
    <n v="3.3"/>
    <n v="76935230.157894731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x v="6"/>
    <n v="1.0954999999999999"/>
    <n v="129920082.54545455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6"/>
    <n v="1.0095190476190474"/>
    <n v="54170482.259259261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6"/>
    <n v="1.4013333333333333"/>
    <n v="41903756.235294119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x v="6"/>
    <n v="1.0000100000000001"/>
    <n v="71877282.849999994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6"/>
    <n v="1.19238"/>
    <n v="37919535.7567567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6"/>
    <n v="1.0725"/>
    <n v="72211810.799999997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6"/>
    <n v="2.2799999999999998"/>
    <n v="142359918.19999999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6"/>
    <n v="1.0640000000000001"/>
    <n v="55213619.384615384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6"/>
    <n v="1.4333333333333333"/>
    <n v="71675935.849999994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6"/>
    <n v="1.0454285714285714"/>
    <n v="31502530.58695652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x v="6"/>
    <n v="1.1002000000000001"/>
    <n v="19054426.539473683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6"/>
    <n v="1.06"/>
    <n v="34985488.878048778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6"/>
    <n v="1.08"/>
    <n v="209860986.14285713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6"/>
    <n v="1.0542"/>
    <n v="29238588.040816326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6"/>
    <n v="1.1916666666666667"/>
    <n v="54938515.153846152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6"/>
    <n v="1.5266666666666666"/>
    <n v="21887018.476923078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6"/>
    <n v="1"/>
    <n v="50530199.535714284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6"/>
    <n v="1.002"/>
    <n v="183868546.37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6"/>
    <n v="2.25"/>
    <n v="487720537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6"/>
    <n v="1.0602199999999999"/>
    <n v="157044949.44444445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6"/>
    <n v="1.0466666666666666"/>
    <n v="161338703.8888889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x v="6"/>
    <n v="1.1666666666666667"/>
    <n v="70825848.599999994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6"/>
    <n v="1.0903333333333334"/>
    <n v="25123369.59649122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6"/>
    <n v="1.6"/>
    <n v="182432976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6"/>
    <n v="1.125"/>
    <n v="104821260.85714285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x v="6"/>
    <n v="1.0209999999999999"/>
    <n v="84284550.470588237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x v="6"/>
    <n v="1.00824"/>
    <n v="14297222.09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6"/>
    <n v="1.0125"/>
    <n v="44782585.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6"/>
    <n v="65"/>
    <n v="485674609.66666669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6"/>
    <n v="8.72E-2"/>
    <n v="41197008.441176474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6"/>
    <n v="0.21940000000000001"/>
    <n v="60748567.47826086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6"/>
    <n v="0.21299999999999999"/>
    <n v="73654056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6"/>
    <n v="0.41489795918367345"/>
    <n v="27989482.68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6"/>
    <n v="2.1049999999999999E-2"/>
    <n v="120093314.5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6"/>
    <n v="2.7E-2"/>
    <n v="176215192.7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6"/>
    <n v="0.16161904761904761"/>
    <n v="159266154.55555555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6"/>
    <n v="0.16376923076923078"/>
    <n v="33548953.232558139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x v="6"/>
    <n v="7.0433333333333334E-2"/>
    <n v="51123395.85714285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x v="6"/>
    <n v="3.7999999999999999E-2"/>
    <n v="354372285.7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6"/>
    <n v="0.34079999999999999"/>
    <n v="59772382.458333336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6"/>
    <n v="2E-3"/>
    <n v="712635438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6"/>
    <n v="2.5999999999999998E-4"/>
    <n v="703289089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x v="6"/>
    <n v="0.16254545454545455"/>
    <n v="71430702.900000006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6"/>
    <n v="2.5000000000000001E-2"/>
    <n v="1424819871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6"/>
    <n v="2.0000000000000001E-4"/>
    <n v="1423245003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6"/>
    <n v="5.1999999999999998E-2"/>
    <n v="351231922.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6"/>
    <n v="0.02"/>
    <n v="1430734844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6"/>
    <n v="4.0000000000000002E-4"/>
    <n v="1401485207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6"/>
    <n v="0.17666666666666667"/>
    <n v="108097439.2307692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x v="6"/>
    <n v="0.05"/>
    <n v="1412258977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x v="6"/>
    <n v="1.3333333333333334E-4"/>
    <n v="1472451356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6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6"/>
    <n v="1.2E-2"/>
    <n v="481734484.66666669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x v="6"/>
    <n v="0.26937422295897223"/>
    <n v="100425507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x v="6"/>
    <n v="5.4999999999999997E-3"/>
    <n v="727226510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6"/>
    <n v="0.1255"/>
    <n v="292737267.80000001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x v="40"/>
    <n v="2E-3"/>
    <n v="1408031405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40"/>
    <n v="3.44748684310884E-2"/>
    <n v="94917452.799999997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40"/>
    <n v="0.15"/>
    <n v="140176847.80000001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40"/>
    <n v="2.6666666666666668E-2"/>
    <n v="495209683.33333331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40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40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x v="40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x v="40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40"/>
    <n v="0.52794871794871789"/>
    <n v="31561589.739130434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40"/>
    <n v="4.9639999999999997E-2"/>
    <n v="105615839.42857143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40"/>
    <n v="5.5555555555555556E-4"/>
    <n v="1433014746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40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40"/>
    <n v="0.13066666666666665"/>
    <n v="82572048.235294119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40"/>
    <n v="0.05"/>
    <n v="1484958399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x v="40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40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40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40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x v="40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40"/>
    <n v="1.7500000000000002E-2"/>
    <n v="713269064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6"/>
    <n v="0.27100000000000002"/>
    <n v="106108739.8571428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6"/>
    <n v="1.4749999999999999E-2"/>
    <n v="157516847.77777779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6"/>
    <n v="0.16826666666666668"/>
    <n v="179309793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x v="6"/>
    <n v="0.32500000000000001"/>
    <n v="203498320.57142857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6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6"/>
    <n v="0.2155"/>
    <n v="16673819.523809524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6"/>
    <n v="3.4666666666666665E-2"/>
    <n v="134398801.09090909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6"/>
    <n v="0.05"/>
    <n v="1422424818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6"/>
    <n v="0.10625"/>
    <n v="350442544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x v="6"/>
    <n v="0.17599999999999999"/>
    <n v="141815868.30000001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6"/>
    <n v="0.3256"/>
    <n v="89772204.3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6"/>
    <n v="1.2500000000000001E-2"/>
    <n v="703070280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6"/>
    <n v="5.3999999999999999E-2"/>
    <n v="286279358.19999999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6"/>
    <n v="8.3333333333333332E-3"/>
    <n v="1447098599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6"/>
    <n v="0.48833333333333334"/>
    <n v="47643936.838709675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6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x v="6"/>
    <n v="2.9999999999999997E-4"/>
    <n v="713933100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6"/>
    <n v="0.11533333333333333"/>
    <n v="204343700.42857143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6"/>
    <n v="0.67333333333333334"/>
    <n v="89504555.8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6"/>
    <n v="0.153"/>
    <n v="352896901.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6"/>
    <n v="8.666666666666667E-2"/>
    <n v="351326924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6"/>
    <n v="2.2499999999999998E-3"/>
    <n v="351958160.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6"/>
    <n v="3.0833333333333334E-2"/>
    <n v="479685799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6"/>
    <n v="0.37412499999999999"/>
    <n v="39289949.361111112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6"/>
    <n v="6.666666666666667E-5"/>
    <n v="1424759330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6"/>
    <n v="0.1"/>
    <n v="206609692.7142857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6"/>
    <n v="0.36359999999999998"/>
    <n v="52946620.59259259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6"/>
    <n v="3.3333333333333335E-3"/>
    <n v="1462232309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x v="6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6"/>
    <n v="2.8571428571428571E-3"/>
    <n v="1407847161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6"/>
    <n v="2E-3"/>
    <n v="468710341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6"/>
    <n v="1.7999999999999999E-2"/>
    <n v="483542924.33333331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6"/>
    <n v="5.3999999999999999E-2"/>
    <n v="492145553.33333331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6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6"/>
    <n v="8.1333333333333327E-2"/>
    <n v="236905468.33333334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6"/>
    <n v="0.12034782608695652"/>
    <n v="83894298.294117644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6"/>
    <n v="0.15266666666666667"/>
    <n v="35030793.049999997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6"/>
    <n v="0.1"/>
    <n v="468053879.66666669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x v="6"/>
    <n v="3.0000000000000001E-3"/>
    <n v="1417053748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6"/>
    <n v="0.01"/>
    <n v="702486752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6"/>
    <n v="0.13020000000000001"/>
    <n v="206084775.285714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6"/>
    <n v="2.265E-2"/>
    <n v="105116876.07142857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x v="6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6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6"/>
    <n v="8.3333333333333331E-5"/>
    <n v="1455508964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6"/>
    <n v="0.15742857142857142"/>
    <n v="122183771.8333333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6"/>
    <n v="0.11"/>
    <n v="119985636.58333333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6"/>
    <n v="0.43833333333333335"/>
    <n v="62556067.217391305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6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6"/>
    <n v="0.86135181975736563"/>
    <n v="146583056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6"/>
    <n v="0.12196620583717357"/>
    <n v="286552610.80000001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x v="6"/>
    <n v="1E-3"/>
    <n v="1412328979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6"/>
    <n v="2.2000000000000001E-3"/>
    <n v="70815567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6"/>
    <n v="9.0909090909090905E-3"/>
    <n v="707252568.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6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6"/>
    <n v="0.35639999999999999"/>
    <n v="111062405.23076923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6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6"/>
    <n v="2.5000000000000001E-3"/>
    <n v="1429125268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6"/>
    <n v="3.2500000000000001E-2"/>
    <n v="284477764.39999998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6"/>
    <n v="3.3666666666666664E-2"/>
    <n v="736393372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x v="6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x v="6"/>
    <n v="0.15770000000000001"/>
    <n v="44407225.656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6"/>
    <n v="6.2500000000000003E-3"/>
    <n v="1457628680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x v="6"/>
    <n v="5.0000000000000004E-6"/>
    <n v="1457120942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6"/>
    <n v="9.6153846153846159E-4"/>
    <n v="1440701890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6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x v="6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6"/>
    <n v="0.24285714285714285"/>
    <n v="180768767.6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6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6"/>
    <n v="2.5000000000000001E-4"/>
    <n v="1464045954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6"/>
    <n v="0.32050000000000001"/>
    <n v="87738932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6"/>
    <n v="0.24333333333333335"/>
    <n v="117444879.66666667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6"/>
    <n v="1.4999999999999999E-2"/>
    <n v="362315064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6"/>
    <n v="4.1999999999999997E-3"/>
    <n v="69884170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6"/>
    <n v="3.214285714285714E-2"/>
    <n v="482187498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x v="6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6"/>
    <n v="6.3E-2"/>
    <n v="474759995.33333331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6"/>
    <n v="0.14249999999999999"/>
    <n v="36385709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6"/>
    <n v="6.0000000000000001E-3"/>
    <n v="701253139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6"/>
    <n v="0.2411764705882353"/>
    <n v="148619150.69999999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6"/>
    <n v="0.10539999999999999"/>
    <n v="132614697.54545455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6"/>
    <n v="7.4690265486725665E-2"/>
    <n v="245273107.66666666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6"/>
    <n v="7.3333333333333334E-4"/>
    <n v="72916690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6"/>
    <n v="9.7142857142857135E-3"/>
    <n v="233892521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6"/>
    <n v="0.21099999999999999"/>
    <n v="177250329.2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6"/>
    <n v="0.78100000000000003"/>
    <n v="39465381.351351351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6"/>
    <n v="0.32"/>
    <n v="132934622.54545455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6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6"/>
    <n v="0.47692307692307695"/>
    <n v="140502456.09999999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6"/>
    <n v="1.4500000000000001E-2"/>
    <n v="244436955.33333334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6"/>
    <n v="0.107"/>
    <n v="177191744.12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6"/>
    <n v="1.8333333333333333E-2"/>
    <n v="237613009.5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6"/>
    <n v="0.18"/>
    <n v="200282592.42857143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6"/>
    <n v="4.0833333333333333E-2"/>
    <n v="209077878.42857143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6"/>
    <n v="0.2"/>
    <n v="286222636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6"/>
    <n v="0.34802513464991025"/>
    <n v="30388138.173913043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6"/>
    <n v="6.3333333333333339E-2"/>
    <n v="141280964.40000001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6"/>
    <n v="0.32050000000000001"/>
    <n v="76535427.36842104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6"/>
    <n v="9.7600000000000006E-2"/>
    <n v="112310353.38461539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6"/>
    <n v="0.3775"/>
    <n v="107647253.07692307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x v="6"/>
    <n v="2.1333333333333333E-2"/>
    <n v="359879353.25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6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6"/>
    <n v="4.1818181818181817E-2"/>
    <n v="484780964.33333331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x v="6"/>
    <n v="0.2"/>
    <n v="1430494082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6"/>
    <n v="5.4100000000000002E-2"/>
    <n v="160521028.77777779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6"/>
    <n v="6.0000000000000002E-5"/>
    <n v="1428957912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6"/>
    <n v="2.5000000000000001E-3"/>
    <n v="1403169690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6"/>
    <n v="0.35"/>
    <n v="355334769.2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6"/>
    <n v="0.16566666666666666"/>
    <n v="83255380.235294119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6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6"/>
    <n v="0.57199999999999995"/>
    <n v="118749335.5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6"/>
    <n v="0.16514285714285715"/>
    <n v="100432771.28571428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x v="6"/>
    <n v="1.25E-3"/>
    <n v="1457450958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6"/>
    <n v="0.3775"/>
    <n v="106191550.57142857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6"/>
    <n v="1.84E-2"/>
    <n v="352296940.2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6"/>
    <n v="0.10050000000000001"/>
    <n v="710708573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x v="6"/>
    <n v="2E-3"/>
    <n v="1410148457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6"/>
    <n v="1.3333333333333334E-2"/>
    <n v="704324492.5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6"/>
    <n v="6.666666666666667E-5"/>
    <n v="1453487587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6"/>
    <n v="2.5000000000000001E-3"/>
    <n v="1406572381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6"/>
    <n v="0.06"/>
    <n v="358753626.7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6"/>
    <n v="3.8860103626943004E-2"/>
    <n v="468941786.66666669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6"/>
    <n v="0.24194444444444443"/>
    <n v="37181035.947368421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6"/>
    <n v="7.5999999999999998E-2"/>
    <n v="354964569.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6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6"/>
    <n v="1.2999999999999999E-2"/>
    <n v="710739411.5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6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6"/>
    <n v="1.4285714285714287E-4"/>
    <n v="1434739463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6"/>
    <n v="0.14000000000000001"/>
    <n v="201199342.85714287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6"/>
    <n v="1.0500000000000001E-2"/>
    <n v="703627437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6"/>
    <n v="8.666666666666667E-2"/>
    <n v="368321277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6"/>
    <n v="8.2857142857142851E-3"/>
    <n v="363931399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6"/>
    <n v="0.16666666666666666"/>
    <n v="474859899.66666669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6"/>
    <n v="8.3333333333333332E-3"/>
    <n v="704588179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6"/>
    <n v="0.69561111111111107"/>
    <n v="7202156.6852791877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6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6"/>
    <n v="1.2500000000000001E-2"/>
    <n v="1438445097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x v="6"/>
    <n v="0.05"/>
    <n v="358176334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6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6"/>
    <n v="7.166666666666667E-2"/>
    <n v="212296783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6"/>
    <n v="0.28050000000000003"/>
    <n v="127219590.9090909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6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6"/>
    <n v="0.16"/>
    <n v="242001433.16666666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6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6"/>
    <n v="6.8287037037037035E-2"/>
    <n v="206431930.85714287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6"/>
    <n v="0.25698702928870293"/>
    <n v="15667140.68085106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6"/>
    <n v="1.4814814814814815E-2"/>
    <n v="712754525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6"/>
    <n v="0.36849999999999999"/>
    <n v="56453355.479999997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6"/>
    <n v="0.47049999999999997"/>
    <n v="82516762.588235289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6"/>
    <n v="0.11428571428571428"/>
    <n v="731292657.5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6"/>
    <n v="0.12039999999999999"/>
    <n v="352097252.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6"/>
    <n v="0.6"/>
    <n v="289209673.39999998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6"/>
    <n v="0.3125"/>
    <n v="716050002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6"/>
    <n v="4.1999999999999997E-3"/>
    <n v="733988477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6"/>
    <n v="2.0999999999999999E-3"/>
    <n v="473071221.33333331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x v="6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6"/>
    <n v="0.375"/>
    <n v="356512745.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x v="6"/>
    <n v="2.0000000000000001E-4"/>
    <n v="1406004589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6"/>
    <n v="8.2142857142857142E-2"/>
    <n v="117616684.16666667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6"/>
    <n v="2.1999999999999999E-2"/>
    <n v="354715685.7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6"/>
    <n v="0.17652941176470588"/>
    <n v="16014865.791208791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6"/>
    <n v="8.0000000000000004E-4"/>
    <n v="1434322815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6"/>
    <n v="6.6666666666666664E-4"/>
    <n v="141148539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6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6"/>
    <n v="0.37533333333333335"/>
    <n v="108311562.76923077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6"/>
    <n v="0.22"/>
    <n v="706738614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6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6"/>
    <n v="0.1762"/>
    <n v="66695239.571428575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6"/>
    <n v="0.53"/>
    <n v="162872959.888888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6"/>
    <n v="0.22142857142857142"/>
    <n v="241084346.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6"/>
    <n v="2.5333333333333333E-2"/>
    <n v="364544511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x v="6"/>
    <n v="2.5000000000000001E-2"/>
    <n v="201159450.2857143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x v="6"/>
    <n v="2.8500000000000001E-2"/>
    <n v="280120811.19999999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6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6"/>
    <n v="2.4500000000000001E-2"/>
    <n v="488296489.33333331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6"/>
    <n v="1.4210526315789474E-2"/>
    <n v="155699342.66666666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x v="6"/>
    <n v="0.1925"/>
    <n v="2379540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6"/>
    <n v="6.7499999999999999E-3"/>
    <n v="351322952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6"/>
    <n v="1.6666666666666668E-3"/>
    <n v="1461027388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6"/>
    <n v="0.60899999999999999"/>
    <n v="84703091.176470593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6"/>
    <n v="0.01"/>
    <n v="1481756855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6"/>
    <n v="0.34399999999999997"/>
    <n v="109353565.84615384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6"/>
    <n v="0.16500000000000001"/>
    <n v="237062403.33333334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6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6"/>
    <n v="4.0000000000000001E-3"/>
    <n v="701731055.5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6"/>
    <n v="1.0571428571428572E-2"/>
    <n v="713203713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6"/>
    <n v="0.26727272727272727"/>
    <n v="68768446.428571433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6"/>
    <n v="0.28799999999999998"/>
    <n v="107734459.15384616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6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6"/>
    <n v="8.8999999999999996E-2"/>
    <n v="246624632.33333334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6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6"/>
    <n v="1.6666666666666668E-3"/>
    <n v="1463783521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6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6"/>
    <n v="0.15737410071942445"/>
    <n v="118602585.41666667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6"/>
    <n v="0.02"/>
    <n v="723089776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6"/>
    <n v="0.21685714285714286"/>
    <n v="241700569.33333334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x v="6"/>
    <n v="3.3333333333333335E-3"/>
    <n v="1473416906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6"/>
    <n v="2.8571428571428571E-3"/>
    <n v="1424701775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6"/>
    <n v="4.7E-2"/>
    <n v="289197059.80000001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x v="6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6"/>
    <n v="0.108"/>
    <n v="472942441.33333331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6"/>
    <n v="4.8000000000000001E-2"/>
    <n v="178780311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6"/>
    <n v="3.2000000000000001E-2"/>
    <n v="479251379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6"/>
    <n v="0.1275"/>
    <n v="177352268.87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6"/>
    <n v="1.8181818181818181E-4"/>
    <n v="1423024847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6"/>
    <n v="2.4E-2"/>
    <n v="358772023.2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6"/>
    <n v="0.36499999999999999"/>
    <n v="176267737.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6"/>
    <n v="2.6666666666666668E-2"/>
    <n v="147951635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6"/>
    <n v="0.11428571428571428"/>
    <n v="296896843.80000001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6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6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6"/>
    <n v="1.1111111111111112E-2"/>
    <n v="1468959873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6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6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6"/>
    <n v="0.27400000000000002"/>
    <n v="243458612.16666666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6"/>
    <n v="0.1"/>
    <n v="239325594.33333334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x v="6"/>
    <n v="0.21366666666666667"/>
    <n v="105354173.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6"/>
    <n v="6.9696969696969702E-2"/>
    <n v="246643351.5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6"/>
    <n v="0.70599999999999996"/>
    <n v="43158238.36363636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6"/>
    <n v="2.0500000000000001E-2"/>
    <n v="35240220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6"/>
    <n v="1.9666666666666666E-2"/>
    <n v="1485909937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6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6"/>
    <n v="0.28666666666666668"/>
    <n v="243988225.16666666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6"/>
    <n v="3.1333333333333331E-2"/>
    <n v="237025956.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x v="6"/>
    <n v="4.0000000000000002E-4"/>
    <n v="1454280186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6"/>
    <n v="2E-3"/>
    <n v="483539707.66666669"/>
    <x v="1"/>
    <x v="6"/>
  </r>
  <r>
    <m/>
    <m/>
    <m/>
    <m/>
    <m/>
    <x v="4"/>
    <x v="21"/>
    <m/>
    <m/>
    <m/>
    <m/>
    <m/>
    <m/>
    <x v="41"/>
    <m/>
    <m/>
    <x v="9"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x v="0"/>
    <n v="1.3685882352941177"/>
    <n v="63.917582417582416"/>
    <s v="film &amp; video"/>
    <s v="television"/>
    <d v="1945-07-22T03:00:0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x v="0"/>
    <n v="1.4260827250608272"/>
    <n v="185.48101265822785"/>
    <s v="film &amp; video"/>
    <s v="television"/>
    <d v="1947-03-02T14:24:43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x v="0"/>
    <n v="1.05"/>
    <n v="15"/>
    <s v="film &amp; video"/>
    <s v="television"/>
    <d v="1946-02-14T16:51:23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x v="0"/>
    <n v="1.0389999999999999"/>
    <n v="69.266666666666666"/>
    <s v="film &amp; video"/>
    <s v="television"/>
    <d v="1944-08-06T12:21:47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x v="0"/>
    <n v="1.2299154545454545"/>
    <n v="190.55028169014085"/>
    <s v="film &amp; video"/>
    <s v="television"/>
    <d v="1945-12-18T20:01:19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x v="0"/>
    <n v="1.0977744436109027"/>
    <n v="93.40425531914893"/>
    <s v="film &amp; video"/>
    <s v="television"/>
    <d v="1946-07-29T05:35:00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x v="0"/>
    <n v="1.064875"/>
    <n v="146.87931034482759"/>
    <s v="film &amp; video"/>
    <s v="television"/>
    <d v="1944-06-13T01:44:10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x v="0"/>
    <n v="1.0122222222222221"/>
    <n v="159.82456140350877"/>
    <s v="film &amp; video"/>
    <s v="television"/>
    <d v="1946-07-05T01:07:47"/>
    <x v="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x v="0"/>
    <n v="1.0004342857142856"/>
    <n v="291.79333333333335"/>
    <s v="film &amp; video"/>
    <s v="television"/>
    <d v="1946-04-15T21:00:00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x v="0"/>
    <n v="1.2599800000000001"/>
    <n v="31.499500000000001"/>
    <s v="film &amp; video"/>
    <s v="television"/>
    <d v="1946-04-17T02:29:04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x v="0"/>
    <n v="1.0049999999999999"/>
    <n v="158.68421052631578"/>
    <s v="film &amp; video"/>
    <s v="television"/>
    <d v="1944-06-24T01:37:59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x v="0"/>
    <n v="1.2050000000000001"/>
    <n v="80.333333333333329"/>
    <s v="film &amp; video"/>
    <s v="television"/>
    <d v="1946-08-22T03:00:00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x v="0"/>
    <n v="1.6529333333333334"/>
    <n v="59.961305925030231"/>
    <s v="film &amp; video"/>
    <s v="television"/>
    <d v="1944-07-15T03:00:00"/>
    <x v="12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x v="0"/>
    <n v="1.5997142857142856"/>
    <n v="109.78431372549019"/>
    <s v="film &amp; video"/>
    <s v="television"/>
    <d v="1946-06-23T20:27:00"/>
    <x v="13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x v="0"/>
    <n v="1.0093333333333334"/>
    <n v="147.70731707317074"/>
    <s v="film &amp; video"/>
    <s v="television"/>
    <d v="1944-07-12T13:59:00"/>
    <x v="14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x v="0"/>
    <n v="1.0660000000000001"/>
    <n v="21.755102040816325"/>
    <s v="film &amp; video"/>
    <s v="television"/>
    <d v="1945-09-26T20:14:00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x v="0"/>
    <n v="1.0024166666666667"/>
    <n v="171.84285714285716"/>
    <s v="film &amp; video"/>
    <s v="television"/>
    <d v="1944-06-15T05:30:00"/>
    <x v="16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x v="0"/>
    <n v="1.0066666666666666"/>
    <n v="41.944444444444443"/>
    <s v="film &amp; video"/>
    <s v="television"/>
    <d v="1944-11-03T18:33:42"/>
    <x v="17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x v="0"/>
    <n v="1.0632110000000001"/>
    <n v="93.264122807017543"/>
    <s v="film &amp; video"/>
    <s v="television"/>
    <d v="1944-09-16T13:00:56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x v="0"/>
    <n v="1.4529411764705882"/>
    <n v="56.136363636363633"/>
    <s v="film &amp; video"/>
    <s v="television"/>
    <d v="1945-07-19T19:35:34"/>
    <x v="19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x v="0"/>
    <n v="1.002"/>
    <n v="80.16"/>
    <s v="film &amp; video"/>
    <s v="television"/>
    <d v="1945-09-12T18:11:52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x v="0"/>
    <n v="1.0913513513513513"/>
    <n v="199.9009900990099"/>
    <s v="film &amp; video"/>
    <s v="television"/>
    <d v="1944-09-25T15:03:09"/>
    <x v="21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x v="0"/>
    <n v="1.1714285714285715"/>
    <n v="51.25"/>
    <s v="film &amp; video"/>
    <s v="television"/>
    <d v="1944-12-31T07:59:00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x v="0"/>
    <n v="1.1850000000000001"/>
    <n v="103.04347826086956"/>
    <s v="film &amp; video"/>
    <s v="television"/>
    <d v="1945-04-29T15:20:00"/>
    <x v="23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x v="0"/>
    <n v="1.0880768571428572"/>
    <n v="66.346149825783982"/>
    <s v="film &amp; video"/>
    <s v="television"/>
    <d v="1945-09-14T19:39:00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x v="0"/>
    <n v="1.3333333333333333"/>
    <n v="57.142857142857146"/>
    <s v="film &amp; video"/>
    <s v="television"/>
    <d v="1946-01-08T00:36:01"/>
    <x v="2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x v="0"/>
    <n v="1.552"/>
    <n v="102.10526315789474"/>
    <s v="film &amp; video"/>
    <s v="television"/>
    <d v="1944-08-16T12:22:24"/>
    <x v="26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x v="0"/>
    <n v="1.1172500000000001"/>
    <n v="148.96666666666667"/>
    <s v="film &amp; video"/>
    <s v="television"/>
    <d v="1944-11-15T04:57:13"/>
    <x v="2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x v="0"/>
    <n v="1.0035000000000001"/>
    <n v="169.6056338028169"/>
    <s v="film &amp; video"/>
    <s v="television"/>
    <d v="1945-12-15T23:08:04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x v="0"/>
    <n v="1.2333333333333334"/>
    <n v="31.623931623931625"/>
    <s v="film &amp; video"/>
    <s v="television"/>
    <d v="1944-07-21T16:09:28"/>
    <x v="29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x v="0"/>
    <n v="1.0129975"/>
    <n v="76.45264150943396"/>
    <s v="film &amp; video"/>
    <s v="television"/>
    <d v="1944-08-20T07:01:55"/>
    <x v="3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x v="0"/>
    <n v="1"/>
    <n v="13"/>
    <s v="film &amp; video"/>
    <s v="television"/>
    <d v="1946-01-24T19:00:34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x v="0"/>
    <n v="1.0024604569420035"/>
    <n v="320.44943820224717"/>
    <s v="film &amp; video"/>
    <s v="television"/>
    <d v="1946-05-13T03:59:00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x v="0"/>
    <n v="1.0209523809523811"/>
    <n v="83.75"/>
    <s v="film &amp; video"/>
    <s v="television"/>
    <d v="1945-11-07T16:51:41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x v="0"/>
    <n v="1.3046153846153845"/>
    <n v="49.882352941176471"/>
    <s v="film &amp; video"/>
    <s v="television"/>
    <d v="1944-08-04T07:43:21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x v="0"/>
    <n v="1.665"/>
    <n v="59.464285714285715"/>
    <s v="film &amp; video"/>
    <s v="television"/>
    <d v="1945-04-27T00:00:00"/>
    <x v="35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x v="0"/>
    <n v="1.4215"/>
    <n v="193.84090909090909"/>
    <s v="film &amp; video"/>
    <s v="television"/>
    <d v="1945-04-03T06:22:05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x v="0"/>
    <n v="1.8344090909090909"/>
    <n v="159.51383399209487"/>
    <s v="film &amp; video"/>
    <s v="television"/>
    <d v="1945-02-26T16:37:59"/>
    <x v="37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x v="0"/>
    <n v="1.1004"/>
    <n v="41.68181818181818"/>
    <s v="film &amp; video"/>
    <s v="television"/>
    <d v="1943-05-11T01:22:24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x v="0"/>
    <n v="1.3098000000000001"/>
    <n v="150.89861751152074"/>
    <s v="film &amp; video"/>
    <s v="television"/>
    <d v="1944-05-24T22:59:00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x v="0"/>
    <n v="1.0135000000000001"/>
    <n v="126.6875"/>
    <s v="film &amp; video"/>
    <s v="television"/>
    <d v="1944-06-18T04:00:0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x v="0"/>
    <n v="1"/>
    <n v="105.26315789473684"/>
    <s v="film &amp; video"/>
    <s v="television"/>
    <d v="1944-10-04T13:39:14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x v="0"/>
    <n v="1.4185714285714286"/>
    <n v="117.51479289940828"/>
    <s v="film &amp; video"/>
    <s v="television"/>
    <d v="1944-12-27T15:20:26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x v="0"/>
    <n v="3.0865999999999998"/>
    <n v="117.36121673003802"/>
    <s v="film &amp; video"/>
    <s v="television"/>
    <d v="1944-07-12T00:00:00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x v="0"/>
    <n v="1"/>
    <n v="133.33333333333334"/>
    <s v="film &amp; video"/>
    <s v="television"/>
    <d v="1944-10-06T02:22:17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x v="0"/>
    <n v="1.2"/>
    <n v="98.360655737704917"/>
    <s v="film &amp; video"/>
    <s v="television"/>
    <d v="1946-04-27T14:58:27"/>
    <x v="45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x v="0"/>
    <n v="1.0416666666666667"/>
    <n v="194.44444444444446"/>
    <s v="film &amp; video"/>
    <s v="television"/>
    <d v="1945-12-14T23:09:34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x v="0"/>
    <n v="1.0761100000000001"/>
    <n v="76.865000000000009"/>
    <s v="film &amp; video"/>
    <s v="television"/>
    <d v="1944-12-18T20:40:0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x v="0"/>
    <n v="1.0794999999999999"/>
    <n v="56.815789473684212"/>
    <s v="film &amp; video"/>
    <s v="television"/>
    <d v="1945-02-28T12:00:00"/>
    <x v="48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x v="0"/>
    <n v="1"/>
    <n v="137.93103448275863"/>
    <s v="film &amp; video"/>
    <s v="television"/>
    <d v="1945-10-23T04:14:05"/>
    <x v="49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x v="0"/>
    <n v="1"/>
    <n v="27.272727272727273"/>
    <s v="film &amp; video"/>
    <s v="television"/>
    <d v="1945-01-29T17:00:0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x v="0"/>
    <n v="1.2801818181818181"/>
    <n v="118.33613445378151"/>
    <s v="film &amp; video"/>
    <s v="television"/>
    <d v="1945-08-09T22:17:17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x v="0"/>
    <n v="1.1620999999999999"/>
    <n v="223.48076923076923"/>
    <s v="film &amp; video"/>
    <s v="television"/>
    <d v="1944-07-16T16:50:46"/>
    <x v="52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x v="0"/>
    <n v="1.0963333333333334"/>
    <n v="28.111111111111111"/>
    <s v="film &amp; video"/>
    <s v="television"/>
    <d v="1944-04-03T22:00:00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x v="0"/>
    <n v="1.01"/>
    <n v="194.23076923076923"/>
    <s v="film &amp; video"/>
    <s v="television"/>
    <d v="1945-12-24T17:07:01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x v="0"/>
    <n v="1.2895348837209302"/>
    <n v="128.95348837209303"/>
    <s v="film &amp; video"/>
    <s v="television"/>
    <d v="1946-05-27T23:15:16"/>
    <x v="55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x v="0"/>
    <n v="1.0726249999999999"/>
    <n v="49.316091954022987"/>
    <s v="film &amp; video"/>
    <s v="television"/>
    <d v="1945-06-07T16:00:00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x v="0"/>
    <n v="1.0189999999999999"/>
    <n v="221.52173913043478"/>
    <s v="film &amp; video"/>
    <s v="television"/>
    <d v="1945-04-24T19:59:22"/>
    <x v="57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x v="0"/>
    <n v="1.0290999999999999"/>
    <n v="137.21333333333334"/>
    <s v="film &amp; video"/>
    <s v="television"/>
    <d v="1944-11-18T18:52:52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x v="0"/>
    <n v="1.0012570000000001"/>
    <n v="606.82242424242418"/>
    <s v="film &amp; video"/>
    <s v="television"/>
    <d v="1945-09-13T21:00:00"/>
    <x v="59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x v="1"/>
    <n v="1.0329622222222221"/>
    <n v="43.040092592592593"/>
    <s v="film &amp; video"/>
    <s v="shorts"/>
    <d v="1944-03-22T00:00:0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x v="1"/>
    <n v="1.4830000000000001"/>
    <n v="322.39130434782606"/>
    <s v="film &amp; video"/>
    <s v="shorts"/>
    <d v="1943-06-06T19:32:37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x v="1"/>
    <n v="1.5473333333333332"/>
    <n v="96.708333333333329"/>
    <s v="film &amp; video"/>
    <s v="shorts"/>
    <d v="1943-03-03T19:11:18"/>
    <x v="6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x v="1"/>
    <n v="1.1351849999999999"/>
    <n v="35.474531249999998"/>
    <s v="film &amp; video"/>
    <s v="shorts"/>
    <d v="1943-12-28T04:59:00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x v="1"/>
    <n v="1.7333333333333334"/>
    <n v="86.666666666666671"/>
    <s v="film &amp; video"/>
    <s v="shorts"/>
    <d v="1943-07-08T00:26:21"/>
    <x v="6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x v="1"/>
    <n v="1.0752857142857142"/>
    <n v="132.05263157894737"/>
    <s v="film &amp; video"/>
    <s v="shorts"/>
    <d v="1944-08-10T05:59:00"/>
    <x v="65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x v="1"/>
    <n v="1.1859999999999999"/>
    <n v="91.230769230769226"/>
    <s v="film &amp; video"/>
    <s v="shorts"/>
    <d v="1946-07-18T20:23:40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x v="1"/>
    <n v="1.1625000000000001"/>
    <n v="116.25"/>
    <s v="film &amp; video"/>
    <s v="shorts"/>
    <d v="1942-07-15T14:00:04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x v="1"/>
    <n v="1.2716666666666667"/>
    <n v="21.194444444444443"/>
    <s v="film &amp; video"/>
    <s v="shorts"/>
    <d v="1944-02-23T13:39:51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x v="1"/>
    <n v="1.109423"/>
    <n v="62.327134831460668"/>
    <s v="film &amp; video"/>
    <s v="shorts"/>
    <d v="1941-10-01T06:59:00"/>
    <x v="69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x v="1"/>
    <n v="1.272"/>
    <n v="37.411764705882355"/>
    <s v="film &amp; video"/>
    <s v="shorts"/>
    <d v="1941-09-03T21:30:45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x v="1"/>
    <n v="1.2394444444444443"/>
    <n v="69.71875"/>
    <s v="film &amp; video"/>
    <s v="shorts"/>
    <d v="1942-05-28T06:30:57"/>
    <x v="7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x v="1"/>
    <n v="1.084090909090909"/>
    <n v="58.170731707317074"/>
    <s v="film &amp; video"/>
    <s v="shorts"/>
    <d v="1942-11-15T00:00:00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x v="1"/>
    <n v="1"/>
    <n v="50"/>
    <s v="film &amp; video"/>
    <s v="shorts"/>
    <d v="1941-05-02T03:59:00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x v="1"/>
    <n v="1.1293199999999999"/>
    <n v="19.471034482758618"/>
    <s v="film &amp; video"/>
    <s v="shorts"/>
    <d v="1946-01-20T11:41:35"/>
    <x v="74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x v="1"/>
    <n v="1.1542857142857144"/>
    <n v="85.957446808510639"/>
    <s v="film &amp; video"/>
    <s v="shorts"/>
    <d v="1943-04-23T05:01:12"/>
    <x v="75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x v="1"/>
    <n v="1.5333333333333334"/>
    <n v="30.666666666666668"/>
    <s v="film &amp; video"/>
    <s v="shorts"/>
    <d v="1941-12-26T17:35:58"/>
    <x v="7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x v="1"/>
    <n v="3.9249999999999998"/>
    <n v="60.384615384615387"/>
    <s v="film &amp; video"/>
    <s v="shorts"/>
    <d v="1942-05-21T02:59:00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x v="1"/>
    <n v="27.02"/>
    <n v="38.6"/>
    <s v="film &amp; video"/>
    <s v="shorts"/>
    <d v="1946-09-01T17:32:01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x v="1"/>
    <n v="1.27"/>
    <n v="40.268292682926827"/>
    <s v="film &amp; video"/>
    <s v="shorts"/>
    <d v="1944-04-24T18:38:13"/>
    <x v="79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x v="1"/>
    <n v="1.0725"/>
    <n v="273.82978723404256"/>
    <s v="film &amp; video"/>
    <s v="shorts"/>
    <d v="1943-12-10T02:00:56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x v="1"/>
    <n v="1.98"/>
    <n v="53.035714285714285"/>
    <s v="film &amp; video"/>
    <s v="shorts"/>
    <d v="1942-07-14T03:02:00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x v="1"/>
    <n v="1.0001249999999999"/>
    <n v="40.005000000000003"/>
    <s v="film &amp; video"/>
    <s v="shorts"/>
    <d v="1941-10-08T19:41:01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x v="1"/>
    <n v="1.0249999999999999"/>
    <n v="15.76923076923077"/>
    <s v="film &amp; video"/>
    <s v="shorts"/>
    <d v="1945-02-21T11:30:00"/>
    <x v="83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x v="1"/>
    <n v="1"/>
    <n v="71.428571428571431"/>
    <s v="film &amp; video"/>
    <s v="shorts"/>
    <d v="1941-05-14T18:11:26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x v="1"/>
    <n v="1.2549999999999999"/>
    <n v="71.714285714285708"/>
    <s v="film &amp; video"/>
    <s v="shorts"/>
    <d v="1941-09-22T03:00:37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x v="1"/>
    <n v="1.0646666666666667"/>
    <n v="375.76470588235293"/>
    <s v="film &amp; video"/>
    <s v="shorts"/>
    <d v="1945-12-26T14:20:45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x v="1"/>
    <n v="1.046"/>
    <n v="104.6"/>
    <s v="film &amp; video"/>
    <s v="shorts"/>
    <d v="1940-06-02T01:41:00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x v="1"/>
    <n v="1.0285714285714285"/>
    <n v="60"/>
    <s v="film &amp; video"/>
    <s v="shorts"/>
    <d v="1944-06-21T15:48:51"/>
    <x v="88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x v="1"/>
    <n v="1.1506666666666667"/>
    <n v="123.28571428571429"/>
    <s v="film &amp; video"/>
    <s v="shorts"/>
    <d v="1943-06-02T18:03:12"/>
    <x v="89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x v="1"/>
    <n v="1.004"/>
    <n v="31.375"/>
    <s v="film &amp; video"/>
    <s v="shorts"/>
    <d v="1941-07-11T07:08:19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x v="1"/>
    <n v="1.2"/>
    <n v="78.260869565217391"/>
    <s v="film &amp; video"/>
    <s v="shorts"/>
    <d v="1941-05-16T09:39:24"/>
    <x v="9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x v="1"/>
    <n v="1.052"/>
    <n v="122.32558139534883"/>
    <s v="film &amp; video"/>
    <s v="shorts"/>
    <d v="1947-02-01T08:00:00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x v="1"/>
    <n v="1.1060000000000001"/>
    <n v="73.733333333333334"/>
    <s v="film &amp; video"/>
    <s v="shorts"/>
    <d v="1942-07-03T21:00:00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x v="1"/>
    <n v="1.04"/>
    <n v="21.666666666666668"/>
    <s v="film &amp; video"/>
    <s v="shorts"/>
    <d v="1944-04-06T17:13:42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x v="1"/>
    <n v="1.3142857142857143"/>
    <n v="21.904761904761905"/>
    <s v="film &amp; video"/>
    <s v="shorts"/>
    <d v="1942-02-25T00:07:21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x v="1"/>
    <n v="1.1466666666666667"/>
    <n v="50.588235294117645"/>
    <s v="film &amp; video"/>
    <s v="shorts"/>
    <d v="1940-07-31T03:00:00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x v="1"/>
    <n v="1.0625"/>
    <n v="53.125"/>
    <s v="film &amp; video"/>
    <s v="shorts"/>
    <d v="1941-07-11T03:14:42"/>
    <x v="9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x v="1"/>
    <n v="1.0625"/>
    <n v="56.666666666666664"/>
    <s v="film &amp; video"/>
    <s v="shorts"/>
    <d v="1942-12-07T23:30:00"/>
    <x v="9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x v="1"/>
    <n v="1.0601933333333333"/>
    <n v="40.776666666666664"/>
    <s v="film &amp; video"/>
    <s v="shorts"/>
    <d v="1944-01-22T21:39:59"/>
    <x v="9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x v="1"/>
    <n v="1"/>
    <n v="192.30769230769232"/>
    <s v="film &amp; video"/>
    <s v="shorts"/>
    <d v="1942-11-04T19:04:46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x v="1"/>
    <n v="1"/>
    <n v="100"/>
    <s v="film &amp; video"/>
    <s v="shorts"/>
    <d v="1943-01-24T18:38:30"/>
    <x v="1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x v="1"/>
    <n v="1.2775000000000001"/>
    <n v="117.92307692307692"/>
    <s v="film &amp; video"/>
    <s v="shorts"/>
    <d v="1940-12-22T03:08:53"/>
    <x v="102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x v="1"/>
    <n v="1.0515384615384615"/>
    <n v="27.897959183673468"/>
    <s v="film &amp; video"/>
    <s v="shorts"/>
    <d v="1944-03-06T19:20:30"/>
    <x v="10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x v="1"/>
    <n v="1.2"/>
    <n v="60"/>
    <s v="film &amp; video"/>
    <s v="shorts"/>
    <d v="1941-04-02T01:00:00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x v="1"/>
    <n v="1.074090909090909"/>
    <n v="39.383333333333333"/>
    <s v="film &amp; video"/>
    <s v="shorts"/>
    <d v="1946-05-14T00:00:00"/>
    <x v="105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x v="1"/>
    <n v="1.0049999999999999"/>
    <n v="186.11111111111111"/>
    <s v="film &amp; video"/>
    <s v="shorts"/>
    <d v="1942-04-02T18:38:21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x v="1"/>
    <n v="1.0246666666666666"/>
    <n v="111.37681159420291"/>
    <s v="film &amp; video"/>
    <s v="shorts"/>
    <d v="1941-04-23T23:34:47"/>
    <x v="10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x v="1"/>
    <n v="2.4666666666666668"/>
    <n v="78.723404255319153"/>
    <s v="film &amp; video"/>
    <s v="shorts"/>
    <d v="1943-05-31T14:42:50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x v="1"/>
    <n v="2.1949999999999998"/>
    <n v="46.702127659574465"/>
    <s v="film &amp; video"/>
    <s v="shorts"/>
    <d v="1941-02-25T00:37:10"/>
    <x v="109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x v="1"/>
    <n v="1.3076923076923077"/>
    <n v="65.384615384615387"/>
    <s v="film &amp; video"/>
    <s v="shorts"/>
    <d v="1943-11-14T05:59:0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x v="1"/>
    <n v="1.5457142857142858"/>
    <n v="102.0754716981132"/>
    <s v="film &amp; video"/>
    <s v="shorts"/>
    <d v="1945-05-30T07:59:47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x v="1"/>
    <n v="1.04"/>
    <n v="64.197530864197532"/>
    <s v="film &amp; video"/>
    <s v="shorts"/>
    <d v="1944-04-12T02:00:00"/>
    <x v="112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x v="1"/>
    <n v="1.41"/>
    <n v="90.384615384615387"/>
    <s v="film &amp; video"/>
    <s v="shorts"/>
    <d v="1941-08-05T15:00:00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x v="1"/>
    <n v="1.0333333333333334"/>
    <n v="88.571428571428569"/>
    <s v="film &amp; video"/>
    <s v="shorts"/>
    <d v="1942-01-12T06:34:48"/>
    <x v="114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x v="1"/>
    <n v="1.4044444444444444"/>
    <n v="28.727272727272727"/>
    <s v="film &amp; video"/>
    <s v="shorts"/>
    <d v="1942-02-03T17:44:04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x v="1"/>
    <n v="1.1365714285714286"/>
    <n v="69.78947368421052"/>
    <s v="film &amp; video"/>
    <s v="shorts"/>
    <d v="1941-04-07T10:55:55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x v="1"/>
    <n v="1.0049377777777779"/>
    <n v="167.48962962962963"/>
    <s v="film &amp; video"/>
    <s v="shorts"/>
    <d v="1940-06-08T19:00:00"/>
    <x v="11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x v="1"/>
    <n v="1.1303159999999999"/>
    <n v="144.91230769230768"/>
    <s v="film &amp; video"/>
    <s v="shorts"/>
    <d v="1941-07-28T01:17:16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x v="1"/>
    <n v="1.0455692307692308"/>
    <n v="91.840540540540545"/>
    <s v="film &amp; video"/>
    <s v="shorts"/>
    <d v="1941-08-12T23:00:00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x v="2"/>
    <n v="1.4285714285714287E-4"/>
    <n v="10"/>
    <s v="film &amp; video"/>
    <s v="science fiction"/>
    <d v="1946-10-03T01:11:47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x v="2"/>
    <n v="3.3333333333333332E-4"/>
    <n v="1"/>
    <s v="film &amp; video"/>
    <s v="science fiction"/>
    <d v="1945-04-17T10:16:00"/>
    <x v="12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x v="2"/>
    <n v="0"/>
    <e v="#DIV/0!"/>
    <s v="film &amp; video"/>
    <s v="science fiction"/>
    <d v="1946-10-10T10:21:47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x v="2"/>
    <n v="2.7454545454545453E-3"/>
    <n v="25.166666666666668"/>
    <s v="film &amp; video"/>
    <s v="science fiction"/>
    <d v="1944-10-27T22:00:00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x v="2"/>
    <n v="0"/>
    <e v="#DIV/0!"/>
    <s v="film &amp; video"/>
    <s v="science fiction"/>
    <d v="1945-05-14T22:17:22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x v="2"/>
    <n v="0.14000000000000001"/>
    <n v="11.666666666666666"/>
    <s v="film &amp; video"/>
    <s v="science fiction"/>
    <d v="1947-02-03T23:51:20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x v="2"/>
    <n v="5.5480000000000002E-2"/>
    <n v="106.69230769230769"/>
    <s v="film &amp; video"/>
    <s v="science fiction"/>
    <d v="1945-06-10T02:00:00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x v="2"/>
    <n v="2.375E-2"/>
    <n v="47.5"/>
    <s v="film &amp; video"/>
    <s v="science fiction"/>
    <d v="1945-04-02T13:59:01"/>
    <x v="127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x v="2"/>
    <n v="1.8669999999999999E-2"/>
    <n v="311.16666666666669"/>
    <s v="film &amp; video"/>
    <s v="science fiction"/>
    <d v="1946-10-20T05:28:13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x v="2"/>
    <n v="0"/>
    <e v="#DIV/0!"/>
    <s v="film &amp; video"/>
    <s v="science fiction"/>
    <d v="1944-10-29T22:29:43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x v="2"/>
    <n v="0"/>
    <e v="#DIV/0!"/>
    <s v="film &amp; video"/>
    <s v="science fiction"/>
    <d v="1944-06-15T20:16:00"/>
    <x v="130"/>
  </r>
  <r>
    <n v="131"/>
    <s v="I (Canceled)"/>
    <s v="I"/>
    <n v="1200"/>
    <n v="0"/>
    <x v="1"/>
    <s v="US"/>
    <s v="USD"/>
    <n v="1467763200"/>
    <n v="1466453161"/>
    <b v="0"/>
    <n v="0"/>
    <b v="0"/>
    <x v="2"/>
    <n v="0"/>
    <e v="#DIV/0!"/>
    <s v="film &amp; video"/>
    <s v="science fiction"/>
    <d v="1946-07-06T00:00:00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x v="2"/>
    <n v="9.5687499999999995E-2"/>
    <n v="94.506172839506178"/>
    <s v="film &amp; video"/>
    <s v="science fiction"/>
    <d v="1944-11-06T20:30:07"/>
    <x v="13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x v="2"/>
    <n v="0"/>
    <e v="#DIV/0!"/>
    <s v="film &amp; video"/>
    <s v="science fiction"/>
    <d v="1946-05-31T17:31:00"/>
    <x v="133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x v="2"/>
    <n v="0"/>
    <e v="#DIV/0!"/>
    <s v="film &amp; video"/>
    <s v="science fiction"/>
    <d v="1945-09-03T17:00:00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x v="2"/>
    <n v="0.13433333333333333"/>
    <n v="80.599999999999994"/>
    <s v="film &amp; video"/>
    <s v="science fiction"/>
    <d v="1944-06-30T19:00:00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x v="2"/>
    <n v="0"/>
    <e v="#DIV/0!"/>
    <s v="film &amp; video"/>
    <s v="science fiction"/>
    <d v="1945-05-15T10:16:00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x v="2"/>
    <n v="0"/>
    <e v="#DIV/0!"/>
    <s v="film &amp; video"/>
    <s v="science fiction"/>
    <d v="1945-10-11T13:46:33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x v="2"/>
    <n v="3.1413333333333335E-2"/>
    <n v="81.241379310344826"/>
    <s v="film &amp; video"/>
    <s v="science fiction"/>
    <d v="1945-07-31T04:59:00"/>
    <x v="138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x v="2"/>
    <n v="1"/>
    <n v="500"/>
    <s v="film &amp; video"/>
    <s v="science fiction"/>
    <d v="1945-07-11T22:06:12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x v="2"/>
    <n v="0"/>
    <e v="#DIV/0!"/>
    <s v="film &amp; video"/>
    <s v="science fiction"/>
    <d v="1945-03-19T03:45:32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x v="2"/>
    <n v="0.10775"/>
    <n v="46.178571428571431"/>
    <s v="film &amp; video"/>
    <s v="science fiction"/>
    <d v="1945-05-30T03:40:23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x v="2"/>
    <n v="3.3333333333333335E-3"/>
    <n v="10"/>
    <s v="film &amp; video"/>
    <s v="science fiction"/>
    <d v="1944-11-15T22:26:18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x v="2"/>
    <n v="0"/>
    <e v="#DIV/0!"/>
    <s v="film &amp; video"/>
    <s v="science fiction"/>
    <d v="1946-09-03T05:55:00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x v="2"/>
    <n v="0.27600000000000002"/>
    <n v="55.945945945945944"/>
    <s v="film &amp; video"/>
    <s v="science fiction"/>
    <d v="1945-04-12T17:17:52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x v="2"/>
    <n v="7.5111111111111115E-2"/>
    <n v="37.555555555555557"/>
    <s v="film &amp; video"/>
    <s v="science fiction"/>
    <d v="1945-08-10T13:00:52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x v="2"/>
    <n v="5.7499999999999999E-3"/>
    <n v="38.333333333333336"/>
    <s v="film &amp; video"/>
    <s v="science fiction"/>
    <d v="1947-01-18T00:23:18"/>
    <x v="146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x v="2"/>
    <n v="0"/>
    <e v="#DIV/0!"/>
    <s v="film &amp; video"/>
    <s v="science fiction"/>
    <d v="1945-01-07T18:18:00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x v="2"/>
    <n v="8.0000000000000004E-4"/>
    <n v="20"/>
    <s v="film &amp; video"/>
    <s v="science fiction"/>
    <d v="1946-02-26T06:45:36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x v="2"/>
    <n v="9.1999999999999998E-3"/>
    <n v="15.333333333333334"/>
    <s v="film &amp; video"/>
    <s v="science fiction"/>
    <d v="1944-12-24T08:00:00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x v="2"/>
    <n v="0.23163076923076922"/>
    <n v="449.43283582089555"/>
    <s v="film &amp; video"/>
    <s v="science fiction"/>
    <d v="1945-05-25T03:53:02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x v="2"/>
    <n v="5.5999999999999995E-4"/>
    <n v="28"/>
    <s v="film &amp; video"/>
    <s v="science fiction"/>
    <d v="1945-06-17T13:13:11"/>
    <x v="15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x v="2"/>
    <n v="7.8947368421052633E-5"/>
    <n v="15"/>
    <s v="film &amp; video"/>
    <s v="science fiction"/>
    <d v="1944-09-22T01:51:40"/>
    <x v="15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x v="2"/>
    <n v="7.1799999999999998E-3"/>
    <n v="35.9"/>
    <s v="film &amp; video"/>
    <s v="science fiction"/>
    <d v="1944-12-01T15:04:04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x v="2"/>
    <n v="2.6666666666666668E-2"/>
    <n v="13.333333333333334"/>
    <s v="film &amp; video"/>
    <s v="science fiction"/>
    <d v="1945-06-02T13:08:15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x v="2"/>
    <n v="6.0000000000000002E-5"/>
    <n v="20.25"/>
    <s v="film &amp; video"/>
    <s v="science fiction"/>
    <d v="1945-07-22T13:25:3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x v="2"/>
    <n v="5.0999999999999997E-2"/>
    <n v="119"/>
    <s v="film &amp; video"/>
    <s v="science fiction"/>
    <d v="1944-08-02T02:59: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x v="2"/>
    <n v="2.671118530884808E-3"/>
    <n v="4"/>
    <s v="film &amp; video"/>
    <s v="science fiction"/>
    <d v="1946-02-25T21:52:52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x v="2"/>
    <n v="0"/>
    <e v="#DIV/0!"/>
    <s v="film &amp; video"/>
    <s v="science fiction"/>
    <d v="1944-10-21T01:50:28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x v="2"/>
    <n v="2.0000000000000002E-5"/>
    <n v="10"/>
    <s v="film &amp; video"/>
    <s v="science fiction"/>
    <d v="1946-07-03T10:25:45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x v="3"/>
    <n v="0"/>
    <e v="#DIV/0!"/>
    <s v="film &amp; video"/>
    <s v="drama"/>
    <d v="1945-08-14T21:54:51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x v="3"/>
    <n v="1E-4"/>
    <n v="5"/>
    <s v="film &amp; video"/>
    <s v="drama"/>
    <d v="1944-07-01T16:29:55"/>
    <x v="161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x v="3"/>
    <n v="0.15535714285714286"/>
    <n v="43.5"/>
    <s v="film &amp; video"/>
    <s v="drama"/>
    <d v="1944-08-15T23:42:00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x v="3"/>
    <n v="0"/>
    <e v="#DIV/0!"/>
    <s v="film &amp; video"/>
    <s v="drama"/>
    <d v="1945-09-30T00:00:00"/>
    <x v="16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x v="3"/>
    <n v="5.3333333333333332E-3"/>
    <n v="91.428571428571431"/>
    <s v="film &amp; video"/>
    <s v="drama"/>
    <d v="1944-09-18T18:18:21"/>
    <x v="164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x v="3"/>
    <n v="0"/>
    <e v="#DIV/0!"/>
    <s v="film &amp; video"/>
    <s v="drama"/>
    <d v="1946-01-11T15:48:44"/>
    <x v="165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x v="3"/>
    <n v="0.6"/>
    <n v="3000"/>
    <s v="film &amp; video"/>
    <s v="drama"/>
    <d v="1947-01-16T01:49:22"/>
    <x v="166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x v="3"/>
    <n v="1E-4"/>
    <n v="5.5"/>
    <s v="film &amp; video"/>
    <s v="drama"/>
    <d v="1945-08-03T22:15:35"/>
    <x v="167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x v="3"/>
    <n v="4.0625000000000001E-2"/>
    <n v="108.33333333333333"/>
    <s v="film &amp; video"/>
    <s v="drama"/>
    <d v="1945-03-18T19:02:50"/>
    <x v="168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x v="3"/>
    <n v="0.224"/>
    <n v="56"/>
    <s v="film &amp; video"/>
    <s v="drama"/>
    <d v="1944-10-17T12:07:3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x v="3"/>
    <n v="3.2500000000000001E-2"/>
    <n v="32.5"/>
    <s v="film &amp; video"/>
    <s v="drama"/>
    <d v="1945-08-29T05:28:00"/>
    <x v="17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x v="3"/>
    <n v="2.0000000000000002E-5"/>
    <n v="1"/>
    <s v="film &amp; video"/>
    <s v="drama"/>
    <d v="1946-08-12T04:20:14"/>
    <x v="171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x v="3"/>
    <n v="0"/>
    <e v="#DIV/0!"/>
    <s v="film &amp; video"/>
    <s v="drama"/>
    <d v="1945-03-18T08:28:43"/>
    <x v="172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x v="3"/>
    <n v="0"/>
    <e v="#DIV/0!"/>
    <s v="film &amp; video"/>
    <s v="drama"/>
    <d v="1945-02-27T13:45:08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x v="3"/>
    <n v="0"/>
    <e v="#DIV/0!"/>
    <s v="film &amp; video"/>
    <s v="drama"/>
    <d v="1945-05-07T18:12:56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x v="3"/>
    <n v="6.4850000000000005E-2"/>
    <n v="49.884615384615387"/>
    <s v="film &amp; video"/>
    <s v="drama"/>
    <d v="1944-08-28T18:40:11"/>
    <x v="175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x v="3"/>
    <n v="0"/>
    <e v="#DIV/0!"/>
    <s v="film &amp; video"/>
    <s v="drama"/>
    <d v="1945-08-04T19:46:39"/>
    <x v="176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x v="3"/>
    <n v="0.4"/>
    <n v="25.714285714285715"/>
    <s v="film &amp; video"/>
    <s v="drama"/>
    <d v="1945-03-23T00:08:46"/>
    <x v="177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x v="3"/>
    <n v="0"/>
    <e v="#DIV/0!"/>
    <s v="film &amp; video"/>
    <s v="drama"/>
    <d v="1945-11-25T23:55:45"/>
    <x v="178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x v="3"/>
    <n v="0.2"/>
    <n v="100"/>
    <s v="film &amp; video"/>
    <s v="drama"/>
    <d v="1946-03-04T01:55:55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x v="3"/>
    <n v="0.33416666666666667"/>
    <n v="30.846153846153847"/>
    <s v="film &amp; video"/>
    <s v="drama"/>
    <d v="1945-04-12T19:00:00"/>
    <x v="18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x v="3"/>
    <n v="0.21092608822670172"/>
    <n v="180.5"/>
    <s v="film &amp; video"/>
    <s v="drama"/>
    <d v="1945-06-21T17:48:15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x v="3"/>
    <n v="0"/>
    <e v="#DIV/0!"/>
    <s v="film &amp; video"/>
    <s v="drama"/>
    <d v="1947-01-07T00:17:12"/>
    <x v="18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x v="3"/>
    <n v="0.35855999999999999"/>
    <n v="373.5"/>
    <s v="film &amp; video"/>
    <s v="drama"/>
    <d v="1944-11-25T20:26:50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x v="3"/>
    <n v="3.4000000000000002E-2"/>
    <n v="25.5"/>
    <s v="film &amp; video"/>
    <s v="drama"/>
    <d v="1944-08-31T03:59:00"/>
    <x v="184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x v="3"/>
    <n v="5.5E-2"/>
    <n v="220"/>
    <s v="film &amp; video"/>
    <s v="drama"/>
    <d v="1946-08-18T21:52:19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x v="3"/>
    <n v="0"/>
    <e v="#DIV/0!"/>
    <s v="film &amp; video"/>
    <s v="drama"/>
    <d v="1947-03-03T20:00:00"/>
    <x v="186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x v="3"/>
    <n v="0.16"/>
    <n v="160"/>
    <s v="film &amp; video"/>
    <s v="drama"/>
    <d v="1945-07-20T06:59:00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x v="3"/>
    <n v="0"/>
    <e v="#DIV/0!"/>
    <s v="film &amp; video"/>
    <s v="drama"/>
    <d v="1944-09-04T04:23:35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x v="3"/>
    <n v="6.8999999999999997E-4"/>
    <n v="69"/>
    <s v="film &amp; video"/>
    <s v="drama"/>
    <d v="1946-09-03T16:34:37"/>
    <x v="189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x v="3"/>
    <n v="4.1666666666666666E-3"/>
    <n v="50"/>
    <s v="film &amp; video"/>
    <s v="drama"/>
    <d v="1946-06-16T15:37:26"/>
    <x v="19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x v="3"/>
    <n v="0.05"/>
    <n v="83.333333333333329"/>
    <s v="film &amp; video"/>
    <s v="drama"/>
    <d v="1945-10-01T10:35:38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x v="3"/>
    <n v="1.7E-5"/>
    <n v="5.666666666666667"/>
    <s v="film &amp; video"/>
    <s v="drama"/>
    <d v="1944-10-16T19:00:3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x v="3"/>
    <n v="0"/>
    <e v="#DIV/0!"/>
    <s v="film &amp; video"/>
    <s v="drama"/>
    <d v="1944-11-27T23:26:06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x v="3"/>
    <n v="1.1999999999999999E-3"/>
    <n v="1"/>
    <s v="film &amp; video"/>
    <s v="drama"/>
    <d v="1946-03-06T23:55:31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x v="3"/>
    <n v="0"/>
    <e v="#DIV/0!"/>
    <s v="film &amp; video"/>
    <s v="drama"/>
    <d v="1945-07-09T16:05:32"/>
    <x v="195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x v="3"/>
    <n v="0.41857142857142859"/>
    <n v="77.10526315789474"/>
    <s v="film &amp; video"/>
    <s v="drama"/>
    <d v="1945-10-09T21:00:00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x v="3"/>
    <n v="0.1048"/>
    <n v="32.75"/>
    <s v="film &amp; video"/>
    <s v="drama"/>
    <d v="1947-02-17T21:00:00"/>
    <x v="197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x v="3"/>
    <n v="1.116E-2"/>
    <n v="46.5"/>
    <s v="film &amp; video"/>
    <s v="drama"/>
    <d v="1944-10-04T09:12:02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x v="3"/>
    <n v="0"/>
    <e v="#DIV/0!"/>
    <s v="film &amp; video"/>
    <s v="drama"/>
    <d v="1946-09-01T02:58:22"/>
    <x v="199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x v="3"/>
    <n v="0.26192500000000002"/>
    <n v="87.308333333333337"/>
    <s v="film &amp; video"/>
    <s v="drama"/>
    <d v="1944-09-14T02:00:03"/>
    <x v="2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x v="3"/>
    <n v="0.58461538461538465"/>
    <n v="54.285714285714285"/>
    <s v="film &amp; video"/>
    <s v="drama"/>
    <d v="1945-02-07T19:38:49"/>
    <x v="20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x v="3"/>
    <n v="0"/>
    <e v="#DIV/0!"/>
    <s v="film &amp; video"/>
    <s v="drama"/>
    <d v="1945-10-07T20:59:00"/>
    <x v="202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x v="3"/>
    <n v="0.2984"/>
    <n v="93.25"/>
    <s v="film &amp; video"/>
    <s v="drama"/>
    <d v="1945-01-28T20:21:04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x v="3"/>
    <n v="0.50721666666666665"/>
    <n v="117.68368136117556"/>
    <s v="film &amp; video"/>
    <s v="drama"/>
    <d v="1946-08-04T14:00:03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x v="3"/>
    <n v="0.16250000000000001"/>
    <n v="76.470588235294116"/>
    <s v="film &amp; video"/>
    <s v="drama"/>
    <d v="1945-10-05T15:10:22"/>
    <x v="205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x v="3"/>
    <n v="0"/>
    <e v="#DIV/0!"/>
    <s v="film &amp; video"/>
    <s v="drama"/>
    <d v="1946-08-06T00:06:23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x v="3"/>
    <n v="0.15214285714285714"/>
    <n v="163.84615384615384"/>
    <s v="film &amp; video"/>
    <s v="drama"/>
    <d v="1945-01-03T04:43:58"/>
    <x v="207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x v="3"/>
    <n v="0"/>
    <e v="#DIV/0!"/>
    <s v="film &amp; video"/>
    <s v="drama"/>
    <d v="1944-12-15T08:52:47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x v="3"/>
    <n v="0"/>
    <e v="#DIV/0!"/>
    <s v="film &amp; video"/>
    <s v="drama"/>
    <d v="1945-07-09T22:08:55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x v="3"/>
    <n v="0.2525"/>
    <n v="91.818181818181813"/>
    <s v="film &amp; video"/>
    <s v="drama"/>
    <d v="1945-09-30T05:00:0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x v="3"/>
    <n v="0.44600000000000001"/>
    <n v="185.83333333333334"/>
    <s v="film &amp; video"/>
    <s v="drama"/>
    <d v="1945-09-18T03:50:17"/>
    <x v="21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x v="3"/>
    <n v="1.5873015873015873E-4"/>
    <n v="1"/>
    <s v="film &amp; video"/>
    <s v="drama"/>
    <d v="1946-04-16T20:08:40"/>
    <x v="21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x v="3"/>
    <n v="4.0000000000000002E-4"/>
    <n v="20"/>
    <s v="film &amp; video"/>
    <s v="drama"/>
    <d v="1945-08-15T14:06:41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x v="3"/>
    <n v="8.0000000000000007E-5"/>
    <n v="1"/>
    <s v="film &amp; video"/>
    <s v="drama"/>
    <d v="1945-03-05T15:22:29"/>
    <x v="214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x v="3"/>
    <n v="2.2727272727272726E-3"/>
    <n v="10"/>
    <s v="film &amp; video"/>
    <s v="drama"/>
    <d v="1946-02-16T23:59:00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x v="3"/>
    <n v="0.55698440000000005"/>
    <n v="331.53833333333336"/>
    <s v="film &amp; video"/>
    <s v="drama"/>
    <d v="1945-04-21T22:00:37"/>
    <x v="216"/>
  </r>
  <r>
    <n v="217"/>
    <s v="Bitch"/>
    <s v="A roadmovie by paw"/>
    <n v="100000"/>
    <n v="11943"/>
    <x v="2"/>
    <s v="SE"/>
    <s v="SEK"/>
    <n v="1419780149"/>
    <n v="1417101749"/>
    <b v="0"/>
    <n v="38"/>
    <b v="0"/>
    <x v="3"/>
    <n v="0.11942999999999999"/>
    <n v="314.28947368421052"/>
    <s v="film &amp; video"/>
    <s v="drama"/>
    <d v="1944-12-27T15:22:29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x v="3"/>
    <n v="0.02"/>
    <n v="100"/>
    <s v="film &amp; video"/>
    <s v="drama"/>
    <d v="1945-05-14T15:04:49"/>
    <x v="218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x v="3"/>
    <n v="0.17630000000000001"/>
    <n v="115.98684210526316"/>
    <s v="film &amp; video"/>
    <s v="drama"/>
    <d v="1946-04-01T06:59:00"/>
    <x v="219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x v="3"/>
    <n v="7.1999999999999998E-3"/>
    <n v="120"/>
    <s v="film &amp; video"/>
    <s v="drama"/>
    <d v="1945-08-19T20:06:00"/>
    <x v="22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x v="3"/>
    <n v="0"/>
    <e v="#DIV/0!"/>
    <s v="film &amp; video"/>
    <s v="drama"/>
    <d v="1945-03-27T19:06:04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x v="3"/>
    <n v="0.13"/>
    <n v="65"/>
    <s v="film &amp; video"/>
    <s v="drama"/>
    <d v="1945-03-26T02:39:00"/>
    <x v="222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x v="3"/>
    <n v="0"/>
    <e v="#DIV/0!"/>
    <s v="film &amp; video"/>
    <s v="drama"/>
    <d v="1946-05-22T01:05:00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x v="3"/>
    <n v="0"/>
    <e v="#DIV/0!"/>
    <s v="film &amp; video"/>
    <s v="drama"/>
    <d v="1945-07-09T05:38:46"/>
    <x v="22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x v="3"/>
    <n v="0"/>
    <e v="#DIV/0!"/>
    <s v="film &amp; video"/>
    <s v="drama"/>
    <d v="1946-04-08T22:04:14"/>
    <x v="225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x v="3"/>
    <n v="8.6206896551724137E-3"/>
    <n v="125"/>
    <s v="film &amp; video"/>
    <s v="drama"/>
    <d v="1945-05-30T09:29:00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x v="3"/>
    <n v="0"/>
    <e v="#DIV/0!"/>
    <s v="film &amp; video"/>
    <s v="drama"/>
    <d v="1945-07-08T21:27:21"/>
    <x v="227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x v="3"/>
    <n v="0"/>
    <e v="#DIV/0!"/>
    <s v="film &amp; video"/>
    <s v="drama"/>
    <d v="1945-05-31T16:28:25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x v="3"/>
    <n v="0"/>
    <e v="#DIV/0!"/>
    <s v="film &amp; video"/>
    <s v="drama"/>
    <d v="1946-02-12T22:24:57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x v="3"/>
    <n v="4.0000000000000001E-3"/>
    <n v="30"/>
    <s v="film &amp; video"/>
    <s v="drama"/>
    <d v="1945-06-03T18:39:11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x v="3"/>
    <n v="0"/>
    <e v="#DIV/0!"/>
    <s v="film &amp; video"/>
    <s v="drama"/>
    <d v="1946-01-01T23:00:51"/>
    <x v="23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x v="3"/>
    <n v="2.75E-2"/>
    <n v="15.714285714285714"/>
    <s v="film &amp; video"/>
    <s v="drama"/>
    <d v="1945-02-26T19:49:06"/>
    <x v="232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x v="3"/>
    <n v="0"/>
    <e v="#DIV/0!"/>
    <s v="film &amp; video"/>
    <s v="drama"/>
    <d v="1946-09-29T21:52:52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x v="3"/>
    <n v="0.40100000000000002"/>
    <n v="80.2"/>
    <s v="film &amp; video"/>
    <s v="drama"/>
    <d v="1945-06-20T00:50:59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x v="3"/>
    <n v="0"/>
    <e v="#DIV/0!"/>
    <s v="film &amp; video"/>
    <s v="drama"/>
    <d v="1945-07-08T21:48:17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x v="3"/>
    <n v="0"/>
    <e v="#DIV/0!"/>
    <s v="film &amp; video"/>
    <s v="drama"/>
    <d v="1946-01-04T00:00:00"/>
    <x v="236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x v="3"/>
    <n v="3.3333333333333335E-3"/>
    <n v="50"/>
    <s v="film &amp; video"/>
    <s v="drama"/>
    <d v="1946-03-08T13:51:09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x v="3"/>
    <n v="0"/>
    <e v="#DIV/0!"/>
    <s v="film &amp; video"/>
    <s v="drama"/>
    <d v="1946-12-30T09:00:00"/>
    <x v="238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x v="3"/>
    <n v="0.25"/>
    <n v="50"/>
    <s v="film &amp; video"/>
    <s v="drama"/>
    <d v="1945-11-07T12:00:00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x v="4"/>
    <n v="1.0763413333333334"/>
    <n v="117.84759124087591"/>
    <s v="film &amp; video"/>
    <s v="documentary"/>
    <d v="1943-05-05T17:00:11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x v="4"/>
    <n v="1.1263736263736264"/>
    <n v="109.04255319148936"/>
    <s v="film &amp; video"/>
    <s v="documentary"/>
    <d v="1944-12-20T16:45:04"/>
    <x v="241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x v="4"/>
    <n v="1.1346153846153846"/>
    <n v="73.019801980198025"/>
    <s v="film &amp; video"/>
    <s v="documentary"/>
    <d v="1941-12-19T11:49:50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x v="4"/>
    <n v="1.0259199999999999"/>
    <n v="78.195121951219505"/>
    <s v="film &amp; video"/>
    <s v="documentary"/>
    <d v="1944-02-22T01:08:24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x v="4"/>
    <n v="1.1375714285714287"/>
    <n v="47.398809523809526"/>
    <s v="film &amp; video"/>
    <s v="documentary"/>
    <d v="1940-03-15T07:06:00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x v="4"/>
    <n v="1.0371999999999999"/>
    <n v="54.020833333333336"/>
    <s v="film &amp; video"/>
    <s v="documentary"/>
    <d v="1942-08-16T01:16:25"/>
    <x v="24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x v="4"/>
    <n v="3.0546000000000002"/>
    <n v="68.488789237668158"/>
    <s v="film &amp; video"/>
    <s v="documentary"/>
    <d v="1940-12-17T09:43:25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x v="4"/>
    <n v="1.341"/>
    <n v="108.14516129032258"/>
    <s v="film &amp; video"/>
    <s v="documentary"/>
    <d v="1940-10-15T03:39:00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x v="4"/>
    <n v="1.0133294117647058"/>
    <n v="589.95205479452056"/>
    <s v="film &amp; video"/>
    <s v="documentary"/>
    <d v="1942-01-06T18:35:09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x v="4"/>
    <n v="1.1292"/>
    <n v="48.051063829787232"/>
    <s v="film &amp; video"/>
    <s v="documentary"/>
    <d v="1940-08-21T17:40:00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x v="4"/>
    <n v="1.0558333333333334"/>
    <n v="72.482837528604122"/>
    <s v="film &amp; video"/>
    <s v="documentary"/>
    <d v="1943-06-06T13:34:51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x v="4"/>
    <n v="1.2557142857142858"/>
    <n v="57.077922077922075"/>
    <s v="film &amp; video"/>
    <s v="documentary"/>
    <d v="1942-05-16T19:00:00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x v="4"/>
    <n v="1.8455999999999999"/>
    <n v="85.444444444444443"/>
    <s v="film &amp; video"/>
    <s v="documentary"/>
    <d v="1940-05-31T03:59:00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x v="4"/>
    <n v="1.0073333333333334"/>
    <n v="215.85714285714286"/>
    <s v="film &amp; video"/>
    <s v="documentary"/>
    <d v="1942-02-14T15:37:15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x v="4"/>
    <n v="1.1694724999999999"/>
    <n v="89.38643312101911"/>
    <s v="film &amp; video"/>
    <s v="documentary"/>
    <d v="1945-10-16T02:00:00"/>
    <x v="25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x v="4"/>
    <n v="1.0673325"/>
    <n v="45.418404255319146"/>
    <s v="film &amp; video"/>
    <s v="documentary"/>
    <d v="1941-03-15T11:38:02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x v="4"/>
    <n v="1.391"/>
    <n v="65.756363636363631"/>
    <s v="film &amp; video"/>
    <s v="documentary"/>
    <d v="1943-03-16T18:27:47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x v="4"/>
    <n v="1.0672648571428571"/>
    <n v="66.70405357142856"/>
    <s v="film &amp; video"/>
    <s v="documentary"/>
    <d v="1946-05-19T15:02:42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x v="4"/>
    <n v="1.9114"/>
    <n v="83.345930232558146"/>
    <s v="film &amp; video"/>
    <s v="documentary"/>
    <d v="1941-06-17T01:14:26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x v="4"/>
    <n v="1.3193789333333332"/>
    <n v="105.04609341825902"/>
    <s v="film &amp; video"/>
    <s v="documentary"/>
    <d v="1945-04-07T17:42:4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x v="4"/>
    <n v="1.0640000000000001"/>
    <n v="120.90909090909091"/>
    <s v="film &amp; video"/>
    <s v="documentary"/>
    <d v="1940-07-16T09:59:00"/>
    <x v="26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x v="4"/>
    <n v="1.0740000000000001"/>
    <n v="97.63636363636364"/>
    <s v="film &amp; video"/>
    <s v="documentary"/>
    <d v="1942-06-07T14:55:00"/>
    <x v="261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x v="4"/>
    <n v="2.4"/>
    <n v="41.379310344827587"/>
    <s v="film &amp; video"/>
    <s v="documentary"/>
    <d v="1941-02-25T05:57:08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x v="4"/>
    <n v="1.1808107999999999"/>
    <n v="30.654485981308412"/>
    <s v="film &amp; video"/>
    <s v="documentary"/>
    <d v="1942-09-27T22:54:54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x v="4"/>
    <n v="1.1819999999999999"/>
    <n v="64.945054945054949"/>
    <s v="film &amp; video"/>
    <s v="documentary"/>
    <d v="1942-05-11T14:53:15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x v="4"/>
    <n v="1.111"/>
    <n v="95.775862068965523"/>
    <s v="film &amp; video"/>
    <s v="documentary"/>
    <d v="1940-05-09T20:16:00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x v="4"/>
    <n v="1.4550000000000001"/>
    <n v="40.416666666666664"/>
    <s v="film &amp; video"/>
    <s v="documentary"/>
    <d v="1940-04-22T03:51:00"/>
    <x v="266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x v="4"/>
    <n v="1.3162883248730965"/>
    <n v="78.578424242424248"/>
    <s v="film &amp; video"/>
    <s v="documentary"/>
    <d v="1944-06-24T10:51:39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x v="4"/>
    <n v="1.1140000000000001"/>
    <n v="50.18018018018018"/>
    <s v="film &amp; video"/>
    <s v="documentary"/>
    <d v="1941-11-06T04:39:3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x v="4"/>
    <n v="1.4723377"/>
    <n v="92.251735588972423"/>
    <s v="film &amp; video"/>
    <s v="documentary"/>
    <d v="1947-02-22T04:43:42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x v="4"/>
    <n v="1.5260869565217392"/>
    <n v="57.540983606557376"/>
    <s v="film &amp; video"/>
    <s v="documentary"/>
    <d v="1941-05-24T04:00:0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x v="4"/>
    <n v="1.0468"/>
    <n v="109.42160278745645"/>
    <s v="film &amp; video"/>
    <s v="documentary"/>
    <d v="1944-01-02T08:00:00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x v="4"/>
    <n v="1.7743366666666667"/>
    <n v="81.892461538461546"/>
    <s v="film &amp; video"/>
    <s v="documentary"/>
    <d v="1940-04-27T18:49:00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x v="4"/>
    <n v="1.077758"/>
    <n v="45.667711864406776"/>
    <s v="film &amp; video"/>
    <s v="documentary"/>
    <d v="1941-07-02T11:57:46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x v="4"/>
    <n v="1.56"/>
    <n v="55.221238938053098"/>
    <s v="film &amp; video"/>
    <s v="documentary"/>
    <d v="1942-04-05T06:59:00"/>
    <x v="27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x v="4"/>
    <n v="1.08395"/>
    <n v="65.298192771084331"/>
    <s v="film &amp; video"/>
    <s v="documentary"/>
    <d v="1942-11-10T01:46:06"/>
    <x v="27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x v="4"/>
    <n v="1.476"/>
    <n v="95.225806451612897"/>
    <s v="film &amp; video"/>
    <s v="documentary"/>
    <d v="1942-04-28T00:57:54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x v="4"/>
    <n v="1.1038153846153846"/>
    <n v="75.444794952681391"/>
    <s v="film &amp; video"/>
    <s v="documentary"/>
    <d v="1945-05-22T21:23:39"/>
    <x v="277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x v="4"/>
    <n v="1.5034814814814814"/>
    <n v="97.816867469879512"/>
    <s v="film &amp; video"/>
    <s v="documentary"/>
    <d v="1942-10-12T00:58:59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x v="4"/>
    <n v="1.5731829411764706"/>
    <n v="87.685606557377056"/>
    <s v="film &amp; video"/>
    <s v="documentary"/>
    <d v="1947-02-27T02:01:00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x v="4"/>
    <n v="1.5614399999999999"/>
    <n v="54.748948106591868"/>
    <s v="film &amp; video"/>
    <s v="documentary"/>
    <d v="1944-05-29T14:10:35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x v="4"/>
    <n v="1.2058763636363636"/>
    <n v="83.953417721518989"/>
    <s v="film &amp; video"/>
    <s v="documentary"/>
    <d v="1939-08-10T19:26:00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x v="4"/>
    <n v="1.0118888888888888"/>
    <n v="254.38547486033519"/>
    <s v="film &amp; video"/>
    <s v="documentary"/>
    <d v="1940-02-22T22:00:00"/>
    <x v="282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x v="4"/>
    <n v="1.142725"/>
    <n v="101.8269801980198"/>
    <s v="film &amp; video"/>
    <s v="documentary"/>
    <d v="1941-05-31T04:59:00"/>
    <x v="283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x v="4"/>
    <n v="1.0462615"/>
    <n v="55.066394736842106"/>
    <s v="film &amp; video"/>
    <s v="documentary"/>
    <d v="1942-01-20T17:43:00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x v="4"/>
    <n v="2.2882507142857142"/>
    <n v="56.901438721136763"/>
    <s v="film &amp; video"/>
    <s v="documentary"/>
    <d v="1943-09-19T18:08:48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x v="4"/>
    <n v="1.0915333333333332"/>
    <n v="121.28148148148148"/>
    <s v="film &amp; video"/>
    <s v="documentary"/>
    <d v="1943-03-25T18:35:24"/>
    <x v="286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x v="4"/>
    <n v="1.7629999999999999"/>
    <n v="91.189655172413794"/>
    <s v="film &amp; video"/>
    <s v="documentary"/>
    <d v="1942-11-02T04:00:00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x v="4"/>
    <n v="1.0321061999999999"/>
    <n v="115.44812080536913"/>
    <s v="film &amp; video"/>
    <s v="documentary"/>
    <d v="1942-06-26T04:03:13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x v="4"/>
    <n v="1.0482"/>
    <n v="67.771551724137936"/>
    <s v="film &amp; video"/>
    <s v="documentary"/>
    <d v="1943-11-02T10:57:14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x v="4"/>
    <n v="1.0668444444444445"/>
    <n v="28.576190476190476"/>
    <s v="film &amp; video"/>
    <s v="documentary"/>
    <d v="1941-02-01T07:59:0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x v="4"/>
    <n v="1.2001999999999999"/>
    <n v="46.8828125"/>
    <s v="film &amp; video"/>
    <s v="documentary"/>
    <d v="1943-05-01T00:01:00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x v="4"/>
    <n v="1.0150693333333334"/>
    <n v="154.42231237322514"/>
    <s v="film &amp; video"/>
    <s v="documentary"/>
    <d v="1941-10-28T03:59:00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x v="4"/>
    <n v="1.0138461538461538"/>
    <n v="201.22137404580153"/>
    <s v="film &amp; video"/>
    <s v="documentary"/>
    <d v="1944-04-19T16:01:54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x v="4"/>
    <n v="1"/>
    <n v="100"/>
    <s v="film &amp; video"/>
    <s v="documentary"/>
    <d v="1940-07-18T16:00:00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x v="4"/>
    <n v="1.3310911999999999"/>
    <n v="100.08204511278196"/>
    <s v="film &amp; video"/>
    <s v="documentary"/>
    <d v="1943-11-01T00:00:00"/>
    <x v="29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x v="4"/>
    <n v="1.187262"/>
    <n v="230.08953488372092"/>
    <s v="film &amp; video"/>
    <s v="documentary"/>
    <d v="1942-09-07T11:24:43"/>
    <x v="296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x v="4"/>
    <n v="1.0064"/>
    <n v="141.74647887323943"/>
    <s v="film &amp; video"/>
    <s v="documentary"/>
    <d v="1945-04-30T03:59:00"/>
    <x v="297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x v="4"/>
    <n v="1.089324126984127"/>
    <n v="56.344351395730705"/>
    <s v="film &amp; video"/>
    <s v="documentary"/>
    <d v="1944-05-08T21:00:00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x v="4"/>
    <n v="1.789525"/>
    <n v="73.341188524590166"/>
    <s v="film &amp; video"/>
    <s v="documentary"/>
    <d v="1940-11-16T06:24:20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x v="4"/>
    <n v="1.0172264"/>
    <n v="85.337785234899329"/>
    <s v="film &amp; video"/>
    <s v="documentary"/>
    <d v="1941-04-23T23:02:18"/>
    <x v="30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x v="4"/>
    <n v="1.1873499999999999"/>
    <n v="61.496215139442228"/>
    <s v="film &amp; video"/>
    <s v="documentary"/>
    <d v="1943-03-19T16:42:15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x v="4"/>
    <n v="1.0045999999999999"/>
    <n v="93.018518518518519"/>
    <s v="film &amp; video"/>
    <s v="documentary"/>
    <d v="1942-02-23T20:33:58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x v="4"/>
    <n v="1.3746666666666667"/>
    <n v="50.292682926829265"/>
    <s v="film &amp; video"/>
    <s v="documentary"/>
    <d v="1942-06-02T01:42:26"/>
    <x v="303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x v="4"/>
    <n v="2.3164705882352941"/>
    <n v="106.43243243243244"/>
    <s v="film &amp; video"/>
    <s v="documentary"/>
    <d v="1942-09-01T02:00:00"/>
    <x v="30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x v="4"/>
    <n v="1.3033333333333332"/>
    <n v="51.719576719576722"/>
    <s v="film &amp; video"/>
    <s v="documentary"/>
    <d v="1942-03-10T15:07:29"/>
    <x v="30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x v="4"/>
    <n v="2.9289999999999998"/>
    <n v="36.612499999999997"/>
    <s v="film &amp; video"/>
    <s v="documentary"/>
    <d v="1943-03-20T19:05:33"/>
    <x v="306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x v="4"/>
    <n v="1.1131818181818183"/>
    <n v="42.517361111111114"/>
    <s v="film &amp; video"/>
    <s v="documentary"/>
    <d v="1943-02-07T22:40:01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x v="4"/>
    <n v="1.0556666666666668"/>
    <n v="62.712871287128714"/>
    <s v="film &amp; video"/>
    <s v="documentary"/>
    <d v="1941-03-09T16:40:10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x v="4"/>
    <n v="1.1894444444444445"/>
    <n v="89.957983193277315"/>
    <s v="film &amp; video"/>
    <s v="documentary"/>
    <d v="1942-09-03T18:02:14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x v="4"/>
    <n v="1.04129"/>
    <n v="28.924722222222222"/>
    <s v="film &amp; video"/>
    <s v="documentary"/>
    <d v="1941-10-19T02:00:0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x v="4"/>
    <n v="1.0410165"/>
    <n v="138.8022"/>
    <s v="film &amp; video"/>
    <s v="documentary"/>
    <d v="1941-12-31T07:59:00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x v="4"/>
    <n v="1.1187499999999999"/>
    <n v="61.301369863013697"/>
    <s v="film &amp; video"/>
    <s v="documentary"/>
    <d v="1943-04-14T21:03:5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x v="4"/>
    <n v="1.0473529411764706"/>
    <n v="80.202702702702709"/>
    <s v="film &amp; video"/>
    <s v="documentary"/>
    <d v="1940-08-10T15:59:00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x v="4"/>
    <n v="3.8515000000000001"/>
    <n v="32.095833333333331"/>
    <s v="film &amp; video"/>
    <s v="documentary"/>
    <d v="1943-03-01T19:59:48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x v="4"/>
    <n v="1.01248"/>
    <n v="200.88888888888889"/>
    <s v="film &amp; video"/>
    <s v="documentary"/>
    <d v="1942-08-22T18:32:14"/>
    <x v="31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x v="4"/>
    <n v="1.1377333333333333"/>
    <n v="108.01265822784811"/>
    <s v="film &amp; video"/>
    <s v="documentary"/>
    <d v="1944-12-10T04:59:00"/>
    <x v="316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x v="4"/>
    <n v="1.0080333333333333"/>
    <n v="95.699367088607602"/>
    <s v="film &amp; video"/>
    <s v="documentary"/>
    <d v="1943-12-11T16:14:43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x v="4"/>
    <n v="2.8332000000000002"/>
    <n v="49.880281690140848"/>
    <s v="film &amp; video"/>
    <s v="documentary"/>
    <d v="1943-03-26T23:55:51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x v="4"/>
    <n v="1.1268"/>
    <n v="110.47058823529412"/>
    <s v="film &amp; video"/>
    <s v="documentary"/>
    <d v="1940-02-02T07:59:00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x v="4"/>
    <n v="1.0658000000000001"/>
    <n v="134.91139240506328"/>
    <s v="film &amp; video"/>
    <s v="documentary"/>
    <d v="1945-12-21T23:00:00"/>
    <x v="32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x v="4"/>
    <n v="1.0266285714285714"/>
    <n v="106.62314540059347"/>
    <s v="film &amp; video"/>
    <s v="documentary"/>
    <d v="1946-11-08T11:43:06"/>
    <x v="32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x v="4"/>
    <n v="1.0791200000000001"/>
    <n v="145.04301075268816"/>
    <s v="film &amp; video"/>
    <s v="documentary"/>
    <d v="1946-05-13T13:40:48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x v="4"/>
    <n v="1.2307407407407407"/>
    <n v="114.58620689655173"/>
    <s v="film &amp; video"/>
    <s v="documentary"/>
    <d v="1946-12-21T07:59:00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x v="4"/>
    <n v="1.016"/>
    <n v="105.3170731707317"/>
    <s v="film &amp; video"/>
    <s v="documentary"/>
    <d v="1945-07-31T15:01:48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x v="4"/>
    <n v="1.04396"/>
    <n v="70.921195652173907"/>
    <s v="film &amp; video"/>
    <s v="documentary"/>
    <d v="1946-12-20T04:30:33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x v="4"/>
    <n v="1.1292973333333334"/>
    <n v="147.17167680278018"/>
    <s v="film &amp; video"/>
    <s v="documentary"/>
    <d v="1947-03-14T22:57:00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x v="4"/>
    <n v="1.3640000000000001"/>
    <n v="160.47058823529412"/>
    <s v="film &amp; video"/>
    <s v="documentary"/>
    <d v="1945-03-21T08:00:00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x v="4"/>
    <n v="1.036144"/>
    <n v="156.04578313253012"/>
    <s v="film &amp; video"/>
    <s v="documentary"/>
    <d v="1945-10-31T04:00:00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x v="4"/>
    <n v="1.0549999999999999"/>
    <n v="63.17365269461078"/>
    <s v="film &amp; video"/>
    <s v="documentary"/>
    <d v="1945-11-06T04:00:00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x v="4"/>
    <n v="1.0182857142857142"/>
    <n v="104.82352941176471"/>
    <s v="film &amp; video"/>
    <s v="documentary"/>
    <d v="1943-05-17T03:59:0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x v="4"/>
    <n v="1.0660499999999999"/>
    <n v="97.356164383561648"/>
    <s v="film &amp; video"/>
    <s v="documentary"/>
    <d v="1946-06-17T13:57:14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x v="4"/>
    <n v="1.13015"/>
    <n v="203.63063063063063"/>
    <s v="film &amp; video"/>
    <s v="documentary"/>
    <d v="1945-10-27T08:00:00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x v="4"/>
    <n v="1.252275"/>
    <n v="188.31203007518798"/>
    <s v="film &amp; video"/>
    <s v="documentary"/>
    <d v="1946-04-07T14:16:31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x v="4"/>
    <n v="1.0119"/>
    <n v="146.65217391304347"/>
    <s v="film &amp; video"/>
    <s v="documentary"/>
    <d v="1945-05-14T19:00:00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x v="4"/>
    <n v="1.0276470588235294"/>
    <n v="109.1875"/>
    <s v="film &amp; video"/>
    <s v="documentary"/>
    <d v="1945-05-07T22:00:00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x v="4"/>
    <n v="1.1683911999999999"/>
    <n v="59.249046653144013"/>
    <s v="film &amp; video"/>
    <s v="documentary"/>
    <d v="1945-11-12T15:18:38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x v="4"/>
    <n v="1.0116833333333335"/>
    <n v="97.904838709677421"/>
    <s v="film &amp; video"/>
    <s v="documentary"/>
    <d v="1945-03-13T02:05:08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x v="4"/>
    <n v="1.1013360000000001"/>
    <n v="70.000169491525426"/>
    <s v="film &amp; video"/>
    <s v="documentary"/>
    <d v="1946-09-03T01:00:00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x v="4"/>
    <n v="1.0808333333333333"/>
    <n v="72.865168539325836"/>
    <s v="film &amp; video"/>
    <s v="documentary"/>
    <d v="1945-04-28T18:14:28"/>
    <x v="339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x v="4"/>
    <n v="1.2502285714285715"/>
    <n v="146.34782608695653"/>
    <s v="film &amp; video"/>
    <s v="documentary"/>
    <d v="1947-03-08T21:00:0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x v="4"/>
    <n v="1.0671428571428572"/>
    <n v="67.909090909090907"/>
    <s v="film &amp; video"/>
    <s v="documentary"/>
    <d v="1944-09-30T03:59:00"/>
    <x v="341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x v="4"/>
    <n v="1.0036639999999999"/>
    <n v="169.85083076923075"/>
    <s v="film &amp; video"/>
    <s v="documentary"/>
    <d v="1946-04-29T18:44:25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x v="4"/>
    <n v="1.0202863333333334"/>
    <n v="58.413339694656486"/>
    <s v="film &amp; video"/>
    <s v="documentary"/>
    <d v="1944-11-13T03:00:00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x v="4"/>
    <n v="1.0208358208955224"/>
    <n v="119.99298245614035"/>
    <s v="film &amp; video"/>
    <s v="documentary"/>
    <d v="1945-05-31T02:20:00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x v="4"/>
    <n v="1.2327586206896552"/>
    <n v="99.860335195530723"/>
    <s v="film &amp; video"/>
    <s v="documentary"/>
    <d v="1945-05-19T22:39:50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x v="4"/>
    <n v="1.7028880000000002"/>
    <n v="90.579148936170213"/>
    <s v="film &amp; video"/>
    <s v="documentary"/>
    <d v="1945-10-13T12:00:21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x v="4"/>
    <n v="1.1159049999999999"/>
    <n v="117.77361477572559"/>
    <s v="film &amp; video"/>
    <s v="documentary"/>
    <d v="1945-11-13T12:53:29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x v="4"/>
    <n v="1.03"/>
    <n v="86.554621848739501"/>
    <s v="film &amp; video"/>
    <s v="documentary"/>
    <d v="1945-08-20T14:05:16"/>
    <x v="348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x v="4"/>
    <n v="1.0663570159857905"/>
    <n v="71.899281437125751"/>
    <s v="film &amp; video"/>
    <s v="documentary"/>
    <d v="1947-02-24T11:58:28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x v="4"/>
    <n v="1.1476"/>
    <n v="129.81900452488688"/>
    <s v="film &amp; video"/>
    <s v="documentary"/>
    <d v="1946-09-11T03:59:0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x v="4"/>
    <n v="1.2734117647058822"/>
    <n v="44.912863070539416"/>
    <s v="film &amp; video"/>
    <s v="documentary"/>
    <d v="1946-04-07T22:09:14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x v="4"/>
    <n v="1.1656"/>
    <n v="40.755244755244753"/>
    <s v="film &amp; video"/>
    <s v="documentary"/>
    <d v="1944-10-07T04:01:08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x v="4"/>
    <n v="1.0861819426615318"/>
    <n v="103.52394779771615"/>
    <s v="film &amp; video"/>
    <s v="documentary"/>
    <d v="1945-11-18T20:00:19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x v="4"/>
    <n v="1.0394285714285714"/>
    <n v="125.44827586206897"/>
    <s v="film &amp; video"/>
    <s v="documentary"/>
    <d v="1946-04-08T18:52:01"/>
    <x v="35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x v="4"/>
    <n v="1.1625714285714286"/>
    <n v="246.60606060606059"/>
    <s v="film &amp; video"/>
    <s v="documentary"/>
    <d v="1944-11-30T08:03:14"/>
    <x v="355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x v="4"/>
    <n v="1.0269239999999999"/>
    <n v="79.401340206185566"/>
    <s v="film &amp; video"/>
    <s v="documentary"/>
    <d v="1946-03-16T18:16:33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x v="4"/>
    <n v="1.74"/>
    <n v="86.138613861386133"/>
    <s v="film &amp; video"/>
    <s v="documentary"/>
    <d v="1945-04-23T05:19: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x v="4"/>
    <n v="1.03088"/>
    <n v="193.04868913857678"/>
    <s v="film &amp; video"/>
    <s v="documentary"/>
    <d v="1946-06-15T15:00:00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x v="4"/>
    <n v="1.0485537190082646"/>
    <n v="84.023178807947019"/>
    <s v="film &amp; video"/>
    <s v="documentary"/>
    <d v="1944-11-13T05:12:00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x v="4"/>
    <n v="1.0137499999999999"/>
    <n v="139.82758620689654"/>
    <s v="film &amp; video"/>
    <s v="documentary"/>
    <d v="1945-07-22T03:11:0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x v="4"/>
    <n v="1.1107699999999998"/>
    <n v="109.82189265536722"/>
    <s v="film &amp; video"/>
    <s v="documentary"/>
    <d v="1944-11-22T01:01:46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x v="4"/>
    <n v="1.2415933781686497"/>
    <n v="139.53488372093022"/>
    <s v="film &amp; video"/>
    <s v="documentary"/>
    <d v="1944-08-07T00:00:00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x v="4"/>
    <n v="1.0133333333333334"/>
    <n v="347.84615384615387"/>
    <s v="film &amp; video"/>
    <s v="documentary"/>
    <d v="1940-05-01T19:22:00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x v="4"/>
    <n v="1.1016142857142857"/>
    <n v="68.24159292035398"/>
    <s v="film &amp; video"/>
    <s v="documentary"/>
    <d v="1944-06-20T03:59:00"/>
    <x v="36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x v="4"/>
    <n v="1.0397333333333334"/>
    <n v="239.93846153846152"/>
    <s v="film &amp; video"/>
    <s v="documentary"/>
    <d v="1944-02-28T14:33:19"/>
    <x v="36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x v="4"/>
    <n v="1.013157894736842"/>
    <n v="287.31343283582089"/>
    <s v="film &amp; video"/>
    <s v="documentary"/>
    <d v="1942-05-20T19:01:58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x v="4"/>
    <n v="1.033501"/>
    <n v="86.84882352941176"/>
    <s v="film &amp; video"/>
    <s v="documentary"/>
    <d v="1943-05-01T04:59:00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x v="4"/>
    <n v="1.04112"/>
    <n v="81.84905660377359"/>
    <s v="film &amp; video"/>
    <s v="documentary"/>
    <d v="1945-03-14T13:32:02"/>
    <x v="368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x v="4"/>
    <n v="1.1015569230769231"/>
    <n v="42.874970059880241"/>
    <s v="film &amp; video"/>
    <s v="documentary"/>
    <d v="1942-01-14T13:14:2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x v="4"/>
    <n v="1.2202"/>
    <n v="709.41860465116281"/>
    <s v="film &amp; video"/>
    <s v="documentary"/>
    <d v="1947-01-06T19:05:00"/>
    <x v="37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x v="4"/>
    <n v="1.1416866666666667"/>
    <n v="161.25517890772127"/>
    <s v="film &amp; video"/>
    <s v="documentary"/>
    <d v="1943-02-01T18:25:39"/>
    <x v="37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x v="4"/>
    <n v="1.2533333333333334"/>
    <n v="41.777777777777779"/>
    <s v="film &amp; video"/>
    <s v="documentary"/>
    <d v="1946-04-05T16:00:00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x v="4"/>
    <n v="1.0666666666666667"/>
    <n v="89.887640449438209"/>
    <s v="film &amp; video"/>
    <s v="documentary"/>
    <d v="1942-07-18T21:53:18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x v="4"/>
    <n v="1.3065"/>
    <n v="45.051724137931032"/>
    <s v="film &amp; video"/>
    <s v="documentary"/>
    <d v="1941-09-15T21:20:31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x v="4"/>
    <n v="1.2"/>
    <n v="42.857142857142854"/>
    <s v="film &amp; video"/>
    <s v="documentary"/>
    <d v="1944-02-29T17:18:00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x v="4"/>
    <n v="1.0595918367346939"/>
    <n v="54.083333333333336"/>
    <s v="film &amp; video"/>
    <s v="documentary"/>
    <d v="1946-08-25T10:51:5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x v="4"/>
    <n v="1.1439999999999999"/>
    <n v="103.21804511278195"/>
    <s v="film &amp; video"/>
    <s v="documentary"/>
    <d v="1945-11-13T07:01:00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x v="4"/>
    <n v="1.1176666666666666"/>
    <n v="40.397590361445786"/>
    <s v="film &amp; video"/>
    <s v="documentary"/>
    <d v="1946-01-24T23:52:00"/>
    <x v="37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x v="4"/>
    <n v="1.1608000000000001"/>
    <n v="116.85906040268456"/>
    <s v="film &amp; video"/>
    <s v="documentary"/>
    <d v="1942-05-03T16:31:12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x v="4"/>
    <n v="1.415"/>
    <n v="115.51020408163265"/>
    <s v="film &amp; video"/>
    <s v="documentary"/>
    <d v="1946-01-22T17:16:32"/>
    <x v="38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x v="4"/>
    <n v="1.0472999999999999"/>
    <n v="104.31274900398407"/>
    <s v="film &amp; video"/>
    <s v="documentary"/>
    <d v="1942-07-30T05:00:00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x v="4"/>
    <n v="2.5583333333333331"/>
    <n v="69.772727272727266"/>
    <s v="film &amp; video"/>
    <s v="documentary"/>
    <d v="1942-09-06T17:01:40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x v="4"/>
    <n v="2.0670670670670672"/>
    <n v="43.020833333333336"/>
    <s v="film &amp; video"/>
    <s v="documentary"/>
    <d v="1944-05-18T02:49:19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x v="4"/>
    <n v="1.1210500000000001"/>
    <n v="58.540469973890339"/>
    <s v="film &amp; video"/>
    <s v="documentary"/>
    <d v="1945-01-05T18:45:47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x v="4"/>
    <n v="1.05982"/>
    <n v="111.79535864978902"/>
    <s v="film &amp; video"/>
    <s v="documentary"/>
    <d v="1944-11-20T15:01:41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x v="4"/>
    <n v="1.0016666666666667"/>
    <n v="46.230769230769234"/>
    <s v="film &amp; video"/>
    <s v="documentary"/>
    <d v="1945-08-09T22:49:51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x v="4"/>
    <n v="2.1398947368421051"/>
    <n v="144.69039145907473"/>
    <s v="film &amp; video"/>
    <s v="documentary"/>
    <d v="1945-08-14T06:00:00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x v="4"/>
    <n v="1.2616000000000001"/>
    <n v="88.845070422535215"/>
    <s v="film &amp; video"/>
    <s v="documentary"/>
    <d v="1946-07-28T01:49:40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x v="4"/>
    <n v="1.8153547058823529"/>
    <n v="81.75107284768211"/>
    <s v="film &amp; video"/>
    <s v="documentary"/>
    <d v="1944-03-06T22:59:00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x v="4"/>
    <n v="1"/>
    <n v="71.428571428571431"/>
    <s v="film &amp; video"/>
    <s v="documentary"/>
    <d v="1945-05-07T00:52:52"/>
    <x v="39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x v="4"/>
    <n v="1.0061"/>
    <n v="104.25906735751295"/>
    <s v="film &amp; video"/>
    <s v="documentary"/>
    <d v="1941-12-17T00:59:00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x v="4"/>
    <n v="1.009027027027027"/>
    <n v="90.616504854368927"/>
    <s v="film &amp; video"/>
    <s v="documentary"/>
    <d v="1941-09-07T03:00:00"/>
    <x v="39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x v="4"/>
    <n v="1.10446"/>
    <n v="157.33048433048432"/>
    <s v="film &amp; video"/>
    <s v="documentary"/>
    <d v="1943-10-10T17:00:52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x v="4"/>
    <n v="1.118936170212766"/>
    <n v="105.18"/>
    <s v="film &amp; video"/>
    <s v="documentary"/>
    <d v="1946-04-17T18:38:02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x v="4"/>
    <n v="1.0804450000000001"/>
    <n v="58.719836956521746"/>
    <s v="film &amp; video"/>
    <s v="documentary"/>
    <d v="1942-04-27T21:32:00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x v="4"/>
    <n v="1.0666666666666667"/>
    <n v="81.632653061224488"/>
    <s v="film &amp; video"/>
    <s v="documentary"/>
    <d v="1942-07-07T13:33:2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x v="4"/>
    <n v="1.0390027322404372"/>
    <n v="56.460043668122275"/>
    <s v="film &amp; video"/>
    <s v="documentary"/>
    <d v="1940-08-31T03:44:00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x v="4"/>
    <n v="1.2516"/>
    <n v="140.1044776119403"/>
    <s v="film &amp; video"/>
    <s v="documentary"/>
    <d v="1945-04-28T19:02:06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x v="4"/>
    <n v="1.0680499999999999"/>
    <n v="224.85263157894738"/>
    <s v="film &amp; video"/>
    <s v="documentary"/>
    <d v="1946-12-14T12:00:00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x v="4"/>
    <n v="1.1230249999999999"/>
    <n v="181.13306451612902"/>
    <s v="film &amp; video"/>
    <s v="documentary"/>
    <d v="1944-05-16T03:30: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x v="4"/>
    <n v="1.0381199999999999"/>
    <n v="711.04109589041093"/>
    <s v="film &amp; video"/>
    <s v="documentary"/>
    <d v="1941-08-06T20:12:50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x v="4"/>
    <n v="1.4165000000000001"/>
    <n v="65.883720930232556"/>
    <s v="film &amp; video"/>
    <s v="documentary"/>
    <d v="1945-11-04T13:56:57"/>
    <x v="402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x v="4"/>
    <n v="1.0526"/>
    <n v="75.185714285714283"/>
    <s v="film &amp; video"/>
    <s v="documentary"/>
    <d v="1941-08-09T07:08:00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x v="4"/>
    <n v="1.0309142857142857"/>
    <n v="133.14391143911439"/>
    <s v="film &amp; video"/>
    <s v="documentary"/>
    <d v="1944-02-05T23:04:00"/>
    <x v="40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x v="4"/>
    <n v="1.0765957446808512"/>
    <n v="55.2"/>
    <s v="film &amp; video"/>
    <s v="documentary"/>
    <d v="1944-03-05T02:02:19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x v="4"/>
    <n v="1.0770464285714285"/>
    <n v="86.163714285714292"/>
    <s v="film &amp; video"/>
    <s v="documentary"/>
    <d v="1941-05-08T05:59:00"/>
    <x v="40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x v="4"/>
    <n v="1.0155000000000001"/>
    <n v="92.318181818181813"/>
    <s v="film &amp; video"/>
    <s v="documentary"/>
    <d v="1941-11-18T21:54:10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x v="4"/>
    <n v="1.0143766666666667"/>
    <n v="160.16473684210527"/>
    <s v="film &amp; video"/>
    <s v="documentary"/>
    <d v="1943-11-05T18:39:50"/>
    <x v="408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x v="4"/>
    <n v="1.3680000000000001"/>
    <n v="45.6"/>
    <s v="film &amp; video"/>
    <s v="documentary"/>
    <d v="1946-07-22T20:42:24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x v="4"/>
    <n v="1.2829999999999999"/>
    <n v="183.28571428571428"/>
    <s v="film &amp; video"/>
    <s v="documentary"/>
    <d v="1945-06-17T23:33:17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x v="4"/>
    <n v="1.0105"/>
    <n v="125.78838174273859"/>
    <s v="film &amp; video"/>
    <s v="documentary"/>
    <d v="1943-12-22T05:00:00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x v="4"/>
    <n v="1.2684"/>
    <n v="57.654545454545456"/>
    <s v="film &amp; video"/>
    <s v="documentary"/>
    <d v="1942-07-25T17:49:38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x v="4"/>
    <n v="1.0508593749999999"/>
    <n v="78.660818713450297"/>
    <s v="film &amp; video"/>
    <s v="documentary"/>
    <d v="1942-07-19T21:03:31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x v="4"/>
    <n v="1.0285405405405406"/>
    <n v="91.480769230769226"/>
    <s v="film &amp; video"/>
    <s v="documentary"/>
    <d v="1943-10-12T01:31:05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x v="4"/>
    <n v="1.0214714285714286"/>
    <n v="68.09809523809524"/>
    <s v="film &amp; video"/>
    <s v="documentary"/>
    <d v="1944-10-16T12:00:00"/>
    <x v="415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x v="4"/>
    <n v="1.2021700000000002"/>
    <n v="48.086800000000004"/>
    <s v="film &amp; video"/>
    <s v="documentary"/>
    <d v="1944-02-08T09:30:31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x v="4"/>
    <n v="1.0024761904761905"/>
    <n v="202.42307692307693"/>
    <s v="film &amp; video"/>
    <s v="documentary"/>
    <d v="1943-04-08T04:33:00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x v="4"/>
    <n v="1.0063392857142857"/>
    <n v="216.75"/>
    <s v="film &amp; video"/>
    <s v="documentary"/>
    <d v="1945-07-22T06:46:37"/>
    <x v="418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x v="4"/>
    <n v="1.004375"/>
    <n v="110.06849315068493"/>
    <s v="film &amp; video"/>
    <s v="documentary"/>
    <d v="1943-06-29T20:13:07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x v="5"/>
    <n v="4.3939393939393936E-3"/>
    <n v="4.833333333333333"/>
    <s v="film &amp; video"/>
    <s v="animation"/>
    <d v="1944-03-13T04:40:31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x v="5"/>
    <n v="2.0066666666666667E-2"/>
    <n v="50.166666666666664"/>
    <s v="film &amp; video"/>
    <s v="animation"/>
    <d v="1945-08-20T11:47:36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x v="5"/>
    <n v="1.0749999999999999E-2"/>
    <n v="35.833333333333336"/>
    <s v="film &amp; video"/>
    <s v="animation"/>
    <d v="1944-09-10T06:14:57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x v="5"/>
    <n v="7.6499999999999997E-3"/>
    <n v="11.76923076923077"/>
    <s v="film &amp; video"/>
    <s v="animation"/>
    <d v="1943-06-05T22:13:50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x v="5"/>
    <n v="6.7966666666666675E-2"/>
    <n v="40.78"/>
    <s v="film &amp; video"/>
    <s v="animation"/>
    <d v="1942-03-26T08:01:39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x v="5"/>
    <n v="1.2E-4"/>
    <n v="3"/>
    <s v="film &amp; video"/>
    <s v="animation"/>
    <d v="1945-11-26T21:40:04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x v="5"/>
    <n v="1.3299999999999999E-2"/>
    <n v="16.625"/>
    <s v="film &amp; video"/>
    <s v="animation"/>
    <d v="1946-03-01T17:05:14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x v="5"/>
    <n v="0"/>
    <e v="#DIV/0!"/>
    <s v="film &amp; video"/>
    <s v="animation"/>
    <d v="1945-10-21T18:59:00"/>
    <x v="427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x v="5"/>
    <n v="5.6333333333333332E-2"/>
    <n v="52"/>
    <s v="film &amp; video"/>
    <s v="animation"/>
    <d v="1944-06-15T22:00:00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x v="5"/>
    <n v="0"/>
    <e v="#DIV/0!"/>
    <s v="film &amp; video"/>
    <s v="animation"/>
    <d v="1939-11-27T04:59:00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x v="5"/>
    <n v="2.4E-2"/>
    <n v="4.8"/>
    <s v="film &amp; video"/>
    <s v="animation"/>
    <d v="1943-09-11T02:34:27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x v="5"/>
    <n v="0.13833333333333334"/>
    <n v="51.875"/>
    <s v="film &amp; video"/>
    <s v="animation"/>
    <d v="1946-07-05T20:54:43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x v="5"/>
    <n v="9.5000000000000001E-2"/>
    <n v="71.25"/>
    <s v="film &amp; video"/>
    <s v="animation"/>
    <d v="1945-10-20T17:26:21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x v="5"/>
    <n v="0"/>
    <e v="#DIV/0!"/>
    <s v="film &amp; video"/>
    <s v="animation"/>
    <d v="1945-10-10T15:07:02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x v="5"/>
    <n v="0.05"/>
    <n v="62.5"/>
    <s v="film &amp; video"/>
    <s v="animation"/>
    <d v="1943-12-01T21:01:42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x v="5"/>
    <n v="2.7272727272727273E-5"/>
    <n v="1"/>
    <s v="film &amp; video"/>
    <s v="animation"/>
    <d v="1943-09-13T17:56:20"/>
    <x v="43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x v="5"/>
    <n v="0"/>
    <e v="#DIV/0!"/>
    <s v="film &amp; video"/>
    <s v="animation"/>
    <d v="1943-07-31T08:41:53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x v="5"/>
    <n v="0"/>
    <e v="#DIV/0!"/>
    <s v="film &amp; video"/>
    <s v="animation"/>
    <d v="1946-10-08T07:38:46"/>
    <x v="437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x v="5"/>
    <n v="9.3799999999999994E-2"/>
    <n v="170.54545454545453"/>
    <s v="film &amp; video"/>
    <s v="animation"/>
    <d v="1945-11-17T07:15:5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x v="5"/>
    <n v="0"/>
    <e v="#DIV/0!"/>
    <s v="film &amp; video"/>
    <s v="animation"/>
    <d v="1944-10-16T18:16:58"/>
    <x v="439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x v="5"/>
    <n v="1E-3"/>
    <n v="5"/>
    <s v="film &amp; video"/>
    <s v="animation"/>
    <d v="1946-03-24T22:39:13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x v="5"/>
    <n v="0"/>
    <e v="#DIV/0!"/>
    <s v="film &amp; video"/>
    <s v="animation"/>
    <d v="1943-11-02T19:03:16"/>
    <x v="441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x v="5"/>
    <n v="0.39358823529411763"/>
    <n v="393.58823529411762"/>
    <s v="film &amp; video"/>
    <s v="animation"/>
    <d v="1945-02-18T21:19:43"/>
    <x v="442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x v="5"/>
    <n v="1E-3"/>
    <n v="5"/>
    <s v="film &amp; video"/>
    <s v="animation"/>
    <d v="1944-02-10T00:21:41"/>
    <x v="44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x v="5"/>
    <n v="0.05"/>
    <n v="50"/>
    <s v="film &amp; video"/>
    <s v="animation"/>
    <d v="1942-02-14T21:46:01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x v="5"/>
    <n v="3.3333333333333335E-5"/>
    <n v="1"/>
    <s v="film &amp; video"/>
    <s v="animation"/>
    <d v="1945-05-20T08:02:55"/>
    <x v="44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x v="5"/>
    <n v="7.2952380952380949E-2"/>
    <n v="47.875"/>
    <s v="film &amp; video"/>
    <s v="animation"/>
    <d v="1945-03-03T02:00:20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x v="5"/>
    <n v="1.6666666666666666E-4"/>
    <n v="5"/>
    <s v="film &amp; video"/>
    <s v="animation"/>
    <d v="1943-03-23T12:19:23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x v="5"/>
    <n v="3.2804E-2"/>
    <n v="20.502500000000001"/>
    <s v="film &amp; video"/>
    <s v="animation"/>
    <d v="1944-05-13T18:11:35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x v="5"/>
    <n v="2.2499999999999999E-2"/>
    <n v="9"/>
    <s v="film &amp; video"/>
    <s v="animation"/>
    <d v="1943-10-17T13:38:05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x v="5"/>
    <n v="7.92E-3"/>
    <n v="56.571428571428569"/>
    <s v="film &amp; video"/>
    <s v="animation"/>
    <d v="1944-02-14T22:43:2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x v="5"/>
    <n v="0"/>
    <e v="#DIV/0!"/>
    <s v="film &amp; video"/>
    <s v="animation"/>
    <d v="1944-01-25T17:09:51"/>
    <x v="4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x v="5"/>
    <n v="0.64"/>
    <n v="40"/>
    <s v="film &amp; video"/>
    <s v="animation"/>
    <d v="1945-05-12T16:53:35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x v="5"/>
    <n v="2.740447957839262E-4"/>
    <n v="13"/>
    <s v="film &amp; video"/>
    <s v="animation"/>
    <d v="1945-02-18T19:47:59"/>
    <x v="453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x v="5"/>
    <n v="8.2000000000000007E-3"/>
    <n v="16.399999999999999"/>
    <s v="film &amp; video"/>
    <s v="animation"/>
    <d v="1944-11-25T13:14:00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x v="5"/>
    <n v="6.9230769230769226E-4"/>
    <n v="22.5"/>
    <s v="film &amp; video"/>
    <s v="animation"/>
    <d v="1942-04-17T00:31:00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x v="5"/>
    <n v="6.8631863186318634E-3"/>
    <n v="20.333333333333332"/>
    <s v="film &amp; video"/>
    <s v="animation"/>
    <d v="1943-10-22T03:59:00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x v="5"/>
    <n v="0"/>
    <e v="#DIV/0!"/>
    <s v="film &amp; video"/>
    <s v="animation"/>
    <d v="1944-08-15T18:25:12"/>
    <x v="457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x v="5"/>
    <n v="8.2100000000000006E-2"/>
    <n v="16.755102040816325"/>
    <s v="film &amp; video"/>
    <s v="animation"/>
    <d v="1943-05-14T16:47:40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x v="5"/>
    <n v="6.4102564102564103E-4"/>
    <n v="25"/>
    <s v="film &amp; video"/>
    <s v="animation"/>
    <d v="1941-11-12T16:22:07"/>
    <x v="459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x v="5"/>
    <n v="2.9411764705882353E-3"/>
    <n v="12.5"/>
    <s v="film &amp; video"/>
    <s v="animation"/>
    <d v="1944-05-31T04:00:0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x v="5"/>
    <n v="0"/>
    <e v="#DIV/0!"/>
    <s v="film &amp; video"/>
    <s v="animation"/>
    <d v="1943-06-02T20:19:27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x v="5"/>
    <n v="0"/>
    <e v="#DIV/0!"/>
    <s v="film &amp; video"/>
    <s v="animation"/>
    <d v="1941-08-09T03:02:21"/>
    <x v="462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x v="5"/>
    <n v="2.2727272727272728E-2"/>
    <n v="113.63636363636364"/>
    <s v="film &amp; video"/>
    <s v="animation"/>
    <d v="1941-09-23T17:02:33"/>
    <x v="46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x v="5"/>
    <n v="9.9009900990099011E-4"/>
    <n v="1"/>
    <s v="film &amp; video"/>
    <s v="animation"/>
    <d v="1946-05-18T20:22:15"/>
    <x v="464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x v="5"/>
    <n v="0.26953125"/>
    <n v="17.25"/>
    <s v="film &amp; video"/>
    <s v="animation"/>
    <d v="1944-06-26T02:52:54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x v="5"/>
    <n v="7.6E-3"/>
    <n v="15.2"/>
    <s v="film &amp; video"/>
    <s v="animation"/>
    <d v="1942-09-07T22:37:44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x v="5"/>
    <n v="0.21575"/>
    <n v="110.64102564102564"/>
    <s v="film &amp; video"/>
    <s v="animation"/>
    <d v="1942-09-28T16:18:54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x v="5"/>
    <n v="0"/>
    <e v="#DIV/0!"/>
    <s v="film &amp; video"/>
    <s v="animation"/>
    <d v="1942-07-11T03:51:05"/>
    <x v="468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x v="5"/>
    <n v="0"/>
    <e v="#DIV/0!"/>
    <s v="film &amp; video"/>
    <s v="animation"/>
    <d v="1944-09-04T23:45:24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x v="5"/>
    <n v="1.0200000000000001E-2"/>
    <n v="25.5"/>
    <s v="film &amp; video"/>
    <s v="animation"/>
    <d v="1944-01-16T04:00:00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x v="5"/>
    <n v="0.11892727272727273"/>
    <n v="38.476470588235294"/>
    <s v="film &amp; video"/>
    <s v="animation"/>
    <d v="1944-04-18T16:19:39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x v="5"/>
    <n v="0.17624999999999999"/>
    <n v="28.2"/>
    <s v="film &amp; video"/>
    <s v="animation"/>
    <d v="1944-08-22T22:08:38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x v="5"/>
    <n v="2.87E-2"/>
    <n v="61.5"/>
    <s v="film &amp; video"/>
    <s v="animation"/>
    <d v="1944-09-16T16:45:19"/>
    <x v="47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x v="5"/>
    <n v="3.0303030303030303E-4"/>
    <n v="1"/>
    <s v="film &amp; video"/>
    <s v="animation"/>
    <d v="1947-02-17T07:53:49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x v="5"/>
    <n v="0"/>
    <e v="#DIV/0!"/>
    <s v="film &amp; video"/>
    <s v="animation"/>
    <d v="1945-05-05T02:04:03"/>
    <x v="47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x v="5"/>
    <n v="2.2302681818181819E-2"/>
    <n v="39.569274193548388"/>
    <s v="film &amp; video"/>
    <s v="animation"/>
    <d v="1944-06-02T03:59:00"/>
    <x v="47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x v="5"/>
    <n v="0"/>
    <e v="#DIV/0!"/>
    <s v="film &amp; video"/>
    <s v="animation"/>
    <d v="1942-05-18T20:02:14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x v="5"/>
    <n v="0"/>
    <e v="#DIV/0!"/>
    <s v="film &amp; video"/>
    <s v="animation"/>
    <d v="1945-03-31T20:51:49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x v="5"/>
    <n v="0.3256"/>
    <n v="88.8"/>
    <s v="film &amp; video"/>
    <s v="animation"/>
    <d v="1944-11-20T10:47:15"/>
    <x v="479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x v="5"/>
    <n v="0.19409999999999999"/>
    <n v="55.457142857142856"/>
    <s v="film &amp; video"/>
    <s v="animation"/>
    <d v="1943-08-09T12:00:15"/>
    <x v="48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x v="5"/>
    <n v="6.0999999999999999E-2"/>
    <n v="87.142857142857139"/>
    <s v="film &amp; video"/>
    <s v="animation"/>
    <d v="1942-10-10T16:08:09"/>
    <x v="48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x v="5"/>
    <n v="1E-3"/>
    <n v="10"/>
    <s v="film &amp; video"/>
    <s v="animation"/>
    <d v="1946-04-14T14:34:00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x v="5"/>
    <n v="0.502"/>
    <n v="51.224489795918366"/>
    <s v="film &amp; video"/>
    <s v="animation"/>
    <d v="1943-01-29T04:44:32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x v="5"/>
    <n v="1.8625E-3"/>
    <n v="13.545454545454545"/>
    <s v="film &amp; video"/>
    <s v="animation"/>
    <d v="1945-11-04T23:32:52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x v="5"/>
    <n v="0.21906971229845085"/>
    <n v="66.520080000000007"/>
    <s v="film &amp; video"/>
    <s v="animation"/>
    <d v="1943-05-17T12:08:19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x v="5"/>
    <n v="9.0909090909090904E-5"/>
    <n v="50"/>
    <s v="film &amp; video"/>
    <s v="animation"/>
    <d v="1944-05-31T22:37:19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x v="5"/>
    <n v="0"/>
    <e v="#DIV/0!"/>
    <s v="film &amp; video"/>
    <s v="animation"/>
    <d v="1946-12-25T15:16:34"/>
    <x v="48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x v="5"/>
    <n v="0"/>
    <e v="#DIV/0!"/>
    <s v="film &amp; video"/>
    <s v="animation"/>
    <d v="1947-01-09T01:18:20"/>
    <x v="488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x v="5"/>
    <n v="2.8667813379201833E-3"/>
    <n v="71.666666666666671"/>
    <s v="film &amp; video"/>
    <s v="animation"/>
    <d v="1942-01-04T11:33:00"/>
    <x v="489"/>
  </r>
  <r>
    <n v="490"/>
    <s v="PROJECT IS CANCELLED"/>
    <s v="Cancelled"/>
    <n v="1000"/>
    <n v="0"/>
    <x v="2"/>
    <s v="US"/>
    <s v="USD"/>
    <n v="1345677285"/>
    <n v="1343085285"/>
    <b v="0"/>
    <n v="0"/>
    <b v="0"/>
    <x v="5"/>
    <n v="0"/>
    <e v="#DIV/0!"/>
    <s v="film &amp; video"/>
    <s v="animation"/>
    <d v="1942-08-22T23:14:45"/>
    <x v="49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x v="5"/>
    <n v="0"/>
    <e v="#DIV/0!"/>
    <s v="film &amp; video"/>
    <s v="animation"/>
    <d v="1946-01-26T23:34:59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x v="5"/>
    <n v="0"/>
    <e v="#DIV/0!"/>
    <s v="film &amp; video"/>
    <s v="animation"/>
    <d v="1946-10-13T00:50:30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x v="5"/>
    <n v="0"/>
    <e v="#DIV/0!"/>
    <s v="film &amp; video"/>
    <s v="animation"/>
    <d v="1945-05-19T17:25:38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x v="5"/>
    <n v="1.5499999999999999E-3"/>
    <n v="10.333333333333334"/>
    <s v="film &amp; video"/>
    <s v="animation"/>
    <d v="1944-07-02T03:00:00"/>
    <x v="49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x v="5"/>
    <n v="0"/>
    <e v="#DIV/0!"/>
    <s v="film &amp; video"/>
    <s v="animation"/>
    <d v="1945-07-15T19:51:45"/>
    <x v="49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x v="5"/>
    <n v="1.6666666666666667E-5"/>
    <n v="1"/>
    <s v="film &amp; video"/>
    <s v="animation"/>
    <d v="1944-02-10T22:21:14"/>
    <x v="496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x v="5"/>
    <n v="6.6964285714285711E-3"/>
    <n v="10"/>
    <s v="film &amp; video"/>
    <s v="animation"/>
    <d v="1944-12-24T05:00:00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x v="5"/>
    <n v="4.5985132395404561E-2"/>
    <n v="136.09090909090909"/>
    <s v="film &amp; video"/>
    <s v="animation"/>
    <d v="1941-12-22T18:17:29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x v="5"/>
    <n v="9.5500000000000002E-2"/>
    <n v="73.461538461538467"/>
    <s v="film &amp; video"/>
    <s v="animation"/>
    <d v="1939-10-12T20:59:00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x v="5"/>
    <n v="3.307692307692308E-2"/>
    <n v="53.75"/>
    <s v="film &amp; video"/>
    <s v="animation"/>
    <d v="1940-05-07T22:16:00"/>
    <x v="5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x v="5"/>
    <n v="0"/>
    <e v="#DIV/0!"/>
    <s v="film &amp; video"/>
    <s v="animation"/>
    <d v="1941-07-08T05:37:3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x v="5"/>
    <n v="1.15E-2"/>
    <n v="57.5"/>
    <s v="film &amp; video"/>
    <s v="animation"/>
    <d v="1942-03-18T12:17:05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x v="5"/>
    <n v="1.7538461538461537E-2"/>
    <n v="12.666666666666666"/>
    <s v="film &amp; video"/>
    <s v="animation"/>
    <d v="1945-01-16T12:38:2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x v="5"/>
    <n v="1.3673469387755101E-2"/>
    <n v="67"/>
    <s v="film &amp; video"/>
    <s v="animation"/>
    <d v="1942-04-10T22:36:27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x v="5"/>
    <n v="4.3333333333333331E-3"/>
    <n v="3.7142857142857144"/>
    <s v="film &amp; video"/>
    <s v="animation"/>
    <d v="1945-12-24T02:21:26"/>
    <x v="50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x v="5"/>
    <n v="1.25E-3"/>
    <n v="250"/>
    <s v="film &amp; video"/>
    <s v="animation"/>
    <d v="1943-08-10T13:15:20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x v="5"/>
    <n v="3.2000000000000001E-2"/>
    <n v="64"/>
    <s v="film &amp; video"/>
    <s v="animation"/>
    <d v="1942-10-19T23:00:5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x v="5"/>
    <n v="8.0000000000000002E-3"/>
    <n v="133.33333333333334"/>
    <s v="film &amp; video"/>
    <s v="animation"/>
    <d v="1942-05-25T14:14:00"/>
    <x v="508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x v="5"/>
    <n v="2E-3"/>
    <n v="10"/>
    <s v="film &amp; video"/>
    <s v="animation"/>
    <d v="1945-06-27T15:09:30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x v="5"/>
    <n v="0"/>
    <e v="#DIV/0!"/>
    <s v="film &amp; video"/>
    <s v="animation"/>
    <d v="1946-03-01T04:13:59"/>
    <x v="51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x v="5"/>
    <n v="0.03"/>
    <n v="30"/>
    <s v="film &amp; video"/>
    <s v="animation"/>
    <d v="1943-04-06T06:16:22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x v="5"/>
    <n v="1.3749999999999999E-3"/>
    <n v="5.5"/>
    <s v="film &amp; video"/>
    <s v="animation"/>
    <d v="1946-11-20T18:48:47"/>
    <x v="51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x v="5"/>
    <n v="0.13924"/>
    <n v="102.38235294117646"/>
    <s v="film &amp; video"/>
    <s v="animation"/>
    <d v="1946-08-15T07:00:00"/>
    <x v="51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x v="5"/>
    <n v="3.3333333333333333E-2"/>
    <n v="16.666666666666668"/>
    <s v="film &amp; video"/>
    <s v="animation"/>
    <d v="1944-08-08T14:44:07"/>
    <x v="514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x v="5"/>
    <n v="0.25413402061855672"/>
    <n v="725.02941176470586"/>
    <s v="film &amp; video"/>
    <s v="animation"/>
    <d v="1945-12-28T11:46:41"/>
    <x v="51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x v="5"/>
    <n v="0"/>
    <e v="#DIV/0!"/>
    <s v="film &amp; video"/>
    <s v="animation"/>
    <d v="1945-05-26T18:41:20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x v="5"/>
    <n v="1.3666666666666667E-2"/>
    <n v="68.333333333333329"/>
    <s v="film &amp; video"/>
    <s v="animation"/>
    <d v="1947-02-02T14:46:01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x v="5"/>
    <n v="0"/>
    <e v="#DIV/0!"/>
    <s v="film &amp; video"/>
    <s v="animation"/>
    <d v="1945-09-05T14:46:00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x v="5"/>
    <n v="0.22881426547787684"/>
    <n v="39.228571428571428"/>
    <s v="film &amp; video"/>
    <s v="animation"/>
    <d v="1942-12-05T09:23:41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x v="6"/>
    <n v="1.0209999999999999"/>
    <n v="150.14705882352942"/>
    <s v="theater"/>
    <s v="plays"/>
    <d v="1945-12-09T16:51:01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x v="6"/>
    <n v="1.0464"/>
    <n v="93.428571428571431"/>
    <s v="theater"/>
    <s v="plays"/>
    <d v="1946-11-01T04:59:00"/>
    <x v="521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x v="6"/>
    <n v="1.1466666666666667"/>
    <n v="110.96774193548387"/>
    <s v="theater"/>
    <s v="plays"/>
    <d v="1946-03-20T23:58:45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x v="6"/>
    <n v="1.206"/>
    <n v="71.785714285714292"/>
    <s v="theater"/>
    <s v="plays"/>
    <d v="1945-09-20T03:11:16"/>
    <x v="523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x v="6"/>
    <n v="1.0867285714285715"/>
    <n v="29.258076923076924"/>
    <s v="theater"/>
    <s v="plays"/>
    <d v="1946-06-01T17:12:49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x v="6"/>
    <n v="1"/>
    <n v="1000"/>
    <s v="theater"/>
    <s v="plays"/>
    <d v="1944-09-12T09:37:21"/>
    <x v="525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x v="6"/>
    <n v="1.1399999999999999"/>
    <n v="74.347826086956516"/>
    <s v="theater"/>
    <s v="plays"/>
    <d v="1945-08-06T17:00:00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x v="6"/>
    <n v="1.0085"/>
    <n v="63.829113924050631"/>
    <s v="theater"/>
    <s v="plays"/>
    <d v="1947-02-17T16:05:00"/>
    <x v="527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x v="6"/>
    <n v="1.1565217391304348"/>
    <n v="44.333333333333336"/>
    <s v="theater"/>
    <s v="plays"/>
    <d v="1945-06-20T21:20:00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x v="6"/>
    <n v="1.3041666666666667"/>
    <n v="86.944444444444443"/>
    <s v="theater"/>
    <s v="plays"/>
    <d v="1947-01-11T05:00:00"/>
    <x v="529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x v="6"/>
    <n v="1.0778267254038179"/>
    <n v="126.55172413793103"/>
    <s v="theater"/>
    <s v="plays"/>
    <d v="1945-06-23T02:00:0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x v="6"/>
    <n v="1"/>
    <n v="129.03225806451613"/>
    <s v="theater"/>
    <s v="plays"/>
    <d v="1946-12-17T06:59:00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x v="6"/>
    <n v="1.2324999999999999"/>
    <n v="71.242774566473983"/>
    <s v="theater"/>
    <s v="plays"/>
    <d v="1946-05-13T00:10:08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x v="6"/>
    <n v="1.002"/>
    <n v="117.88235294117646"/>
    <s v="theater"/>
    <s v="plays"/>
    <d v="1946-05-16T10:26:05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x v="6"/>
    <n v="1.0466666666666666"/>
    <n v="327.08333333333331"/>
    <s v="theater"/>
    <s v="plays"/>
    <d v="1945-10-31T23:00:00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x v="6"/>
    <n v="1.0249999999999999"/>
    <n v="34.745762711864408"/>
    <s v="theater"/>
    <s v="plays"/>
    <d v="1947-01-06T13:05:0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x v="6"/>
    <n v="1.1825757575757576"/>
    <n v="100.06410256410257"/>
    <s v="theater"/>
    <s v="plays"/>
    <d v="1945-08-02T18:00:00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x v="6"/>
    <n v="1.2050000000000001"/>
    <n v="40.847457627118644"/>
    <s v="theater"/>
    <s v="plays"/>
    <d v="1945-11-03T19:26:31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x v="6"/>
    <n v="3.0242"/>
    <n v="252.01666666666668"/>
    <s v="theater"/>
    <s v="plays"/>
    <d v="1946-05-13T19:04:23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x v="6"/>
    <n v="1.00644"/>
    <n v="25.161000000000001"/>
    <s v="theater"/>
    <s v="plays"/>
    <d v="1946-07-05T01:11:47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x v="7"/>
    <n v="6.666666666666667E-5"/>
    <n v="1"/>
    <s v="technology"/>
    <s v="web"/>
    <d v="1945-02-03T19:36:46"/>
    <x v="54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x v="7"/>
    <n v="5.5555555555555558E-3"/>
    <n v="25"/>
    <s v="technology"/>
    <s v="web"/>
    <d v="1945-10-28T01:07:14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x v="7"/>
    <n v="3.9999999999999998E-6"/>
    <n v="1"/>
    <s v="technology"/>
    <s v="web"/>
    <d v="1946-05-03T16:41:56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x v="7"/>
    <n v="3.1818181818181819E-3"/>
    <n v="35"/>
    <s v="technology"/>
    <s v="web"/>
    <d v="1944-10-31T02:12:42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x v="7"/>
    <n v="1.2E-2"/>
    <n v="3"/>
    <s v="technology"/>
    <s v="web"/>
    <d v="1946-07-04T15:46:00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x v="7"/>
    <n v="0.27383999999999997"/>
    <n v="402.70588235294116"/>
    <s v="technology"/>
    <s v="web"/>
    <d v="1945-11-14T15:13:09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x v="7"/>
    <n v="8.6666666666666663E-4"/>
    <n v="26"/>
    <s v="technology"/>
    <s v="web"/>
    <d v="1945-10-16T16:01:55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x v="7"/>
    <n v="0"/>
    <e v="#DIV/0!"/>
    <s v="technology"/>
    <s v="web"/>
    <d v="1946-02-09T16:42:44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x v="7"/>
    <n v="8.9999999999999998E-4"/>
    <n v="9"/>
    <s v="technology"/>
    <s v="web"/>
    <d v="1945-10-28T21:40: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x v="7"/>
    <n v="2.7199999999999998E-2"/>
    <n v="8.5"/>
    <s v="technology"/>
    <s v="web"/>
    <d v="1945-07-07T15:17:02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x v="7"/>
    <n v="7.0000000000000001E-3"/>
    <n v="8.75"/>
    <s v="technology"/>
    <s v="web"/>
    <d v="1947-01-31T05:00:0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x v="7"/>
    <n v="5.0413333333333331E-2"/>
    <n v="135.03571428571428"/>
    <s v="technology"/>
    <s v="web"/>
    <d v="1945-07-31T17:53:00"/>
    <x v="55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x v="7"/>
    <n v="0"/>
    <e v="#DIV/0!"/>
    <s v="technology"/>
    <s v="web"/>
    <d v="1946-01-08T14:48:16"/>
    <x v="552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x v="7"/>
    <n v="4.9199999999999999E-3"/>
    <n v="20.5"/>
    <s v="technology"/>
    <s v="web"/>
    <d v="1944-11-13T18:16:31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x v="7"/>
    <n v="0.36589147286821705"/>
    <n v="64.36363636363636"/>
    <s v="technology"/>
    <s v="web"/>
    <d v="1944-10-18T16:26:12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x v="7"/>
    <n v="0"/>
    <e v="#DIV/0!"/>
    <s v="technology"/>
    <s v="web"/>
    <d v="1946-06-12T08:29:03"/>
    <x v="55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x v="7"/>
    <n v="2.5000000000000001E-2"/>
    <n v="200"/>
    <s v="technology"/>
    <s v="web"/>
    <d v="1946-01-05T20:38:37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x v="7"/>
    <n v="9.1066666666666674E-3"/>
    <n v="68.3"/>
    <s v="technology"/>
    <s v="web"/>
    <d v="1946-12-02T23:36:43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x v="7"/>
    <n v="0"/>
    <e v="#DIV/0!"/>
    <s v="technology"/>
    <s v="web"/>
    <d v="1945-03-23T20:11:45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x v="7"/>
    <n v="2.0833333333333335E-4"/>
    <n v="50"/>
    <s v="technology"/>
    <s v="web"/>
    <d v="1945-12-12T06:47:40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x v="7"/>
    <n v="1.2E-4"/>
    <n v="4"/>
    <s v="technology"/>
    <s v="web"/>
    <d v="1944-12-16T18:30:45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x v="7"/>
    <n v="3.6666666666666666E-3"/>
    <n v="27.5"/>
    <s v="technology"/>
    <s v="web"/>
    <d v="1945-10-25T15:48:33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x v="7"/>
    <n v="0"/>
    <e v="#DIV/0!"/>
    <s v="technology"/>
    <s v="web"/>
    <d v="1946-12-18T09:20:15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x v="7"/>
    <n v="9.0666666666666662E-4"/>
    <n v="34"/>
    <s v="technology"/>
    <s v="web"/>
    <d v="1945-02-16T01:40:47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x v="7"/>
    <n v="5.5555555555555558E-5"/>
    <n v="1"/>
    <s v="technology"/>
    <s v="web"/>
    <d v="1946-03-12T22:37:55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x v="7"/>
    <n v="0"/>
    <e v="#DIV/0!"/>
    <s v="technology"/>
    <s v="web"/>
    <d v="1945-07-09T18:50:49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x v="7"/>
    <n v="2.0000000000000001E-4"/>
    <n v="1"/>
    <s v="technology"/>
    <s v="web"/>
    <d v="1946-07-14T16:25:33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x v="7"/>
    <n v="0"/>
    <e v="#DIV/0!"/>
    <s v="technology"/>
    <s v="web"/>
    <d v="1944-12-31T20:13:14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x v="7"/>
    <n v="0.01"/>
    <n v="49"/>
    <s v="technology"/>
    <s v="web"/>
    <d v="1946-01-15T11:00:00"/>
    <x v="568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x v="7"/>
    <n v="8.0000000000000002E-3"/>
    <n v="20"/>
    <s v="technology"/>
    <s v="web"/>
    <d v="1945-12-31T20:20:12"/>
    <x v="56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x v="7"/>
    <n v="1.6705882352941177E-3"/>
    <n v="142"/>
    <s v="technology"/>
    <s v="web"/>
    <d v="1946-02-17T19:09:29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x v="7"/>
    <n v="4.2399999999999998E-3"/>
    <n v="53"/>
    <s v="technology"/>
    <s v="web"/>
    <d v="1945-07-26T03:59:00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x v="7"/>
    <n v="0"/>
    <e v="#DIV/0!"/>
    <s v="technology"/>
    <s v="web"/>
    <d v="1945-11-03T18:11:28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x v="7"/>
    <n v="3.892538925389254E-3"/>
    <n v="38.444444444444443"/>
    <s v="technology"/>
    <s v="web"/>
    <d v="1945-01-17T01:12:00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x v="7"/>
    <n v="7.1556350626118068E-3"/>
    <n v="20"/>
    <s v="technology"/>
    <s v="web"/>
    <d v="1946-10-19T10:38:27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x v="7"/>
    <n v="4.3166666666666666E-3"/>
    <n v="64.75"/>
    <s v="technology"/>
    <s v="web"/>
    <d v="1945-06-12T16:37:23"/>
    <x v="575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x v="7"/>
    <n v="1.2500000000000001E-5"/>
    <n v="1"/>
    <s v="technology"/>
    <s v="web"/>
    <d v="1945-03-27T10:19:12"/>
    <x v="576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x v="7"/>
    <n v="2E-3"/>
    <n v="10"/>
    <s v="technology"/>
    <s v="web"/>
    <d v="1946-05-20T14:08:22"/>
    <x v="57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x v="7"/>
    <n v="1.12E-4"/>
    <n v="2"/>
    <s v="technology"/>
    <s v="web"/>
    <d v="1945-09-06T13:53:13"/>
    <x v="578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x v="7"/>
    <n v="1.4583333333333334E-2"/>
    <n v="35"/>
    <s v="technology"/>
    <s v="web"/>
    <d v="1944-12-24T20:27:03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x v="7"/>
    <n v="3.3333333333333332E-4"/>
    <n v="1"/>
    <s v="technology"/>
    <s v="web"/>
    <d v="1946-09-22T21:47:47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x v="7"/>
    <n v="0"/>
    <e v="#DIV/0!"/>
    <s v="technology"/>
    <s v="web"/>
    <d v="1945-08-01T00:18:24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x v="7"/>
    <n v="0"/>
    <e v="#DIV/0!"/>
    <s v="technology"/>
    <s v="web"/>
    <d v="1945-03-14T18:00:00"/>
    <x v="58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x v="7"/>
    <n v="1.1111111111111112E-4"/>
    <n v="1"/>
    <s v="technology"/>
    <s v="web"/>
    <d v="1945-03-18T21:31:27"/>
    <x v="583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x v="7"/>
    <n v="0.01"/>
    <n v="5"/>
    <s v="technology"/>
    <s v="web"/>
    <d v="1945-03-15T16:11:56"/>
    <x v="584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x v="7"/>
    <n v="0"/>
    <e v="#DIV/0!"/>
    <s v="technology"/>
    <s v="web"/>
    <d v="1945-11-30T00:00:00"/>
    <x v="585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x v="7"/>
    <n v="5.5999999999999999E-3"/>
    <n v="14"/>
    <s v="technology"/>
    <s v="web"/>
    <d v="1945-02-14T20:30:07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x v="7"/>
    <n v="9.0833333333333335E-2"/>
    <n v="389.28571428571428"/>
    <s v="technology"/>
    <s v="web"/>
    <d v="1945-04-15T18:10:33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x v="7"/>
    <n v="3.3444444444444443E-2"/>
    <n v="150.5"/>
    <s v="technology"/>
    <s v="web"/>
    <d v="1946-11-17T19:28:06"/>
    <x v="588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x v="7"/>
    <n v="1.3333333333333334E-4"/>
    <n v="1"/>
    <s v="technology"/>
    <s v="web"/>
    <d v="1945-07-07T14:44:5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x v="7"/>
    <n v="4.4600000000000001E-2"/>
    <n v="24.777777777777779"/>
    <s v="technology"/>
    <s v="web"/>
    <d v="1946-02-07T13:01:0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x v="7"/>
    <n v="6.0999999999999997E-4"/>
    <n v="30.5"/>
    <s v="technology"/>
    <s v="web"/>
    <d v="1945-07-21T13:02:10"/>
    <x v="591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x v="7"/>
    <n v="3.3333333333333333E-2"/>
    <n v="250"/>
    <s v="technology"/>
    <s v="web"/>
    <d v="1944-12-02T05:34:20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x v="7"/>
    <n v="0.23"/>
    <n v="16.428571428571427"/>
    <s v="technology"/>
    <s v="web"/>
    <d v="1945-04-05T15:15:45"/>
    <x v="593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x v="7"/>
    <n v="1.0399999999999999E-3"/>
    <n v="13"/>
    <s v="technology"/>
    <s v="web"/>
    <d v="1946-04-16T18:43:26"/>
    <x v="59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x v="7"/>
    <n v="4.2599999999999999E-3"/>
    <n v="53.25"/>
    <s v="technology"/>
    <s v="web"/>
    <d v="1945-05-03T01:40:38"/>
    <x v="595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x v="7"/>
    <n v="2.9999999999999997E-4"/>
    <n v="3"/>
    <s v="technology"/>
    <s v="web"/>
    <d v="1946-11-02T21:31:32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x v="7"/>
    <n v="2.6666666666666666E-3"/>
    <n v="10"/>
    <s v="technology"/>
    <s v="web"/>
    <d v="1946-07-31T16:00:00"/>
    <x v="59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x v="7"/>
    <n v="0.34"/>
    <n v="121.42857142857143"/>
    <s v="technology"/>
    <s v="web"/>
    <d v="1944-12-04T00:03:01"/>
    <x v="598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x v="7"/>
    <n v="6.2E-4"/>
    <n v="15.5"/>
    <s v="technology"/>
    <s v="web"/>
    <d v="1945-03-07T15:16:00"/>
    <x v="59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x v="7"/>
    <n v="0.02"/>
    <n v="100"/>
    <s v="technology"/>
    <s v="web"/>
    <d v="1945-05-08T19:09:22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x v="7"/>
    <n v="1.4E-2"/>
    <n v="23.333333333333332"/>
    <s v="technology"/>
    <s v="web"/>
    <d v="1944-12-25T20:35:39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x v="7"/>
    <n v="0"/>
    <e v="#DIV/0!"/>
    <s v="technology"/>
    <s v="web"/>
    <d v="1945-06-17T19:03:35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x v="7"/>
    <n v="3.9334666666666664E-2"/>
    <n v="45.386153846153846"/>
    <s v="technology"/>
    <s v="web"/>
    <d v="1944-08-13T15:20:2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x v="7"/>
    <n v="0"/>
    <e v="#DIV/0!"/>
    <s v="technology"/>
    <s v="web"/>
    <d v="1944-08-27T00:50:56"/>
    <x v="60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x v="7"/>
    <n v="2.6200000000000001E-2"/>
    <n v="16.375"/>
    <s v="technology"/>
    <s v="web"/>
    <d v="1945-08-22T08:35:08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x v="7"/>
    <n v="2E-3"/>
    <n v="10"/>
    <s v="technology"/>
    <s v="web"/>
    <d v="1945-05-23T15:00:00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x v="7"/>
    <n v="0"/>
    <e v="#DIV/0!"/>
    <s v="technology"/>
    <s v="web"/>
    <d v="1945-11-21T20:48:56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x v="7"/>
    <n v="9.7400000000000004E-3"/>
    <n v="292.2"/>
    <s v="technology"/>
    <s v="web"/>
    <d v="1945-06-14T22:06:20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x v="7"/>
    <n v="6.41025641025641E-3"/>
    <n v="5"/>
    <s v="technology"/>
    <s v="web"/>
    <d v="1945-11-28T01:49:04"/>
    <x v="609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x v="7"/>
    <n v="0"/>
    <e v="#DIV/0!"/>
    <s v="technology"/>
    <s v="web"/>
    <d v="1945-04-21T19:56:26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x v="7"/>
    <n v="0"/>
    <e v="#DIV/0!"/>
    <s v="technology"/>
    <s v="web"/>
    <d v="1946-01-18T13:27:17"/>
    <x v="611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x v="7"/>
    <n v="0"/>
    <e v="#DIV/0!"/>
    <s v="technology"/>
    <s v="web"/>
    <d v="1946-09-02T00:45:46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x v="7"/>
    <n v="0.21363333333333334"/>
    <n v="105.93388429752066"/>
    <s v="technology"/>
    <s v="web"/>
    <d v="1945-09-30T04:59:00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x v="7"/>
    <n v="0"/>
    <e v="#DIV/0!"/>
    <s v="technology"/>
    <s v="web"/>
    <d v="1946-06-24T01:29:00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x v="7"/>
    <n v="0"/>
    <e v="#DIV/0!"/>
    <s v="technology"/>
    <s v="web"/>
    <d v="1945-09-24T02:55:59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x v="7"/>
    <n v="0"/>
    <e v="#DIV/0!"/>
    <s v="technology"/>
    <s v="web"/>
    <d v="1947-02-25T09:01:47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x v="7"/>
    <n v="0.03"/>
    <n v="20"/>
    <s v="technology"/>
    <s v="web"/>
    <d v="1945-05-07T08:14:03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x v="7"/>
    <n v="0"/>
    <e v="#DIV/0!"/>
    <s v="technology"/>
    <s v="web"/>
    <d v="1945-12-08T19:26:43"/>
    <x v="618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x v="7"/>
    <n v="3.9999999999999998E-7"/>
    <n v="1"/>
    <s v="technology"/>
    <s v="web"/>
    <d v="1944-11-24T16:36:30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x v="7"/>
    <n v="0.01"/>
    <n v="300"/>
    <s v="technology"/>
    <s v="web"/>
    <d v="1944-08-24T17:12:18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x v="7"/>
    <n v="1.044E-2"/>
    <n v="87"/>
    <s v="technology"/>
    <s v="web"/>
    <d v="1946-07-07T23:42:17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x v="7"/>
    <n v="5.6833333333333333E-2"/>
    <n v="37.888888888888886"/>
    <s v="technology"/>
    <s v="web"/>
    <d v="1946-07-01T18:35:38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x v="7"/>
    <n v="0"/>
    <e v="#DIV/0!"/>
    <s v="technology"/>
    <s v="web"/>
    <d v="1945-05-27T00:13:17"/>
    <x v="623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x v="7"/>
    <n v="0"/>
    <e v="#DIV/0!"/>
    <s v="technology"/>
    <s v="web"/>
    <d v="1945-05-13T23:44:01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x v="7"/>
    <n v="0"/>
    <e v="#DIV/0!"/>
    <s v="technology"/>
    <s v="web"/>
    <d v="1947-03-26T20:29:37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x v="7"/>
    <n v="0.17380000000000001"/>
    <n v="111.41025641025641"/>
    <s v="technology"/>
    <s v="web"/>
    <d v="1945-08-14T13:22:00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x v="7"/>
    <n v="2.0000000000000001E-4"/>
    <n v="90"/>
    <s v="technology"/>
    <s v="web"/>
    <d v="1946-03-14T23:00:00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x v="7"/>
    <n v="0"/>
    <e v="#DIV/0!"/>
    <s v="technology"/>
    <s v="web"/>
    <d v="1944-07-12T16:37:37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x v="7"/>
    <n v="1.75E-3"/>
    <n v="116.66666666666667"/>
    <s v="technology"/>
    <s v="web"/>
    <d v="1946-05-14T15:18:28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x v="7"/>
    <n v="8.3340278356529708E-4"/>
    <n v="10"/>
    <s v="technology"/>
    <s v="web"/>
    <d v="1945-09-05T05:10:0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x v="7"/>
    <n v="1.38E-2"/>
    <n v="76.666666666666671"/>
    <s v="technology"/>
    <s v="web"/>
    <d v="1946-05-28T18:32:09"/>
    <x v="631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x v="7"/>
    <n v="0"/>
    <e v="#DIV/0!"/>
    <s v="technology"/>
    <s v="web"/>
    <d v="1945-11-24T16:49:25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x v="7"/>
    <n v="0.1245"/>
    <n v="49.8"/>
    <s v="technology"/>
    <s v="web"/>
    <d v="1946-06-17T23:00:00"/>
    <x v="633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x v="7"/>
    <n v="2.0000000000000001E-4"/>
    <n v="1"/>
    <s v="technology"/>
    <s v="web"/>
    <d v="1945-02-25T22:17:09"/>
    <x v="634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x v="7"/>
    <n v="8.0000000000000007E-5"/>
    <n v="2"/>
    <s v="technology"/>
    <s v="web"/>
    <d v="1945-04-11T02:12:42"/>
    <x v="635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x v="7"/>
    <n v="2E-3"/>
    <n v="4"/>
    <s v="technology"/>
    <s v="web"/>
    <d v="1945-06-05T10:47:00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x v="7"/>
    <n v="0"/>
    <e v="#DIV/0!"/>
    <s v="technology"/>
    <s v="web"/>
    <d v="1947-02-25T23:04:00"/>
    <x v="637"/>
  </r>
  <r>
    <n v="638"/>
    <s v="W (Canceled)"/>
    <s v="O0"/>
    <n v="200000"/>
    <n v="18"/>
    <x v="1"/>
    <s v="DE"/>
    <s v="EUR"/>
    <n v="1490447662"/>
    <n v="1485267262"/>
    <b v="0"/>
    <n v="6"/>
    <b v="0"/>
    <x v="7"/>
    <n v="9.0000000000000006E-5"/>
    <n v="3"/>
    <s v="technology"/>
    <s v="web"/>
    <d v="1947-03-25T13:14:22"/>
    <x v="638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x v="7"/>
    <n v="9.9999999999999995E-7"/>
    <n v="1"/>
    <s v="technology"/>
    <s v="web"/>
    <d v="1944-10-12T13:59:55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x v="8"/>
    <n v="1.4428571428571428"/>
    <n v="50.5"/>
    <s v="technology"/>
    <s v="wearables"/>
    <d v="1946-11-24T23:00:0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x v="8"/>
    <n v="1.1916249999999999"/>
    <n v="151.31746031746033"/>
    <s v="technology"/>
    <s v="wearables"/>
    <d v="1945-08-12T13:40:48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x v="8"/>
    <n v="14.604850000000001"/>
    <n v="134.3592456301748"/>
    <s v="technology"/>
    <s v="wearables"/>
    <d v="1945-08-18T15:37:54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x v="8"/>
    <n v="1.0580799999999999"/>
    <n v="174.02631578947367"/>
    <s v="technology"/>
    <s v="wearables"/>
    <d v="1945-05-30T15:24:35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x v="8"/>
    <n v="3.0011791999999997"/>
    <n v="73.486268364348675"/>
    <s v="technology"/>
    <s v="wearables"/>
    <d v="1944-10-28T01:00:00"/>
    <x v="644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x v="8"/>
    <n v="2.7869999999999999"/>
    <n v="23.518987341772153"/>
    <s v="technology"/>
    <s v="wearables"/>
    <d v="1946-08-12T00:37:54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x v="8"/>
    <n v="1.3187625000000001"/>
    <n v="39.074444444444445"/>
    <s v="technology"/>
    <s v="wearables"/>
    <d v="1944-08-10T20:27:47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x v="8"/>
    <n v="1.0705"/>
    <n v="125.94117647058823"/>
    <s v="technology"/>
    <s v="wearables"/>
    <d v="1946-03-17T17:25:49"/>
    <x v="647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x v="8"/>
    <n v="1.2682285714285715"/>
    <n v="1644"/>
    <s v="technology"/>
    <s v="wearables"/>
    <d v="1944-10-13T16:38:2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x v="8"/>
    <n v="1.3996"/>
    <n v="42.670731707317074"/>
    <s v="technology"/>
    <s v="wearables"/>
    <d v="1944-09-15T21:53:33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x v="8"/>
    <n v="1.1240000000000001"/>
    <n v="35.125"/>
    <s v="technology"/>
    <s v="wearables"/>
    <d v="1944-12-18T01:53:04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x v="8"/>
    <n v="1.00528"/>
    <n v="239.35238095238094"/>
    <s v="technology"/>
    <s v="wearables"/>
    <d v="1944-12-12T00:25:1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x v="8"/>
    <n v="1.0046666666666666"/>
    <n v="107.64285714285714"/>
    <s v="technology"/>
    <s v="wearables"/>
    <d v="1946-12-01T17:34:10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x v="8"/>
    <n v="1.4144600000000001"/>
    <n v="95.830623306233065"/>
    <s v="technology"/>
    <s v="wearables"/>
    <d v="1945-08-19T14:50:40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x v="8"/>
    <n v="2.6729166666666666"/>
    <n v="31.663376110562684"/>
    <s v="technology"/>
    <s v="wearables"/>
    <d v="1945-07-07T22:58:33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x v="8"/>
    <n v="1.4688749999999999"/>
    <n v="42.886861313868614"/>
    <s v="technology"/>
    <s v="wearables"/>
    <d v="1945-03-11T21:58:32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x v="8"/>
    <n v="2.1356000000000002"/>
    <n v="122.73563218390805"/>
    <s v="technology"/>
    <s v="wearables"/>
    <d v="1946-04-17T18:18:39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x v="8"/>
    <n v="1.2569999999999999"/>
    <n v="190.45454545454547"/>
    <s v="technology"/>
    <s v="wearables"/>
    <d v="1945-12-22T20:17:52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x v="8"/>
    <n v="1.0446206037108834"/>
    <n v="109.33695652173913"/>
    <s v="technology"/>
    <s v="wearables"/>
    <d v="1945-07-25T18:00:00"/>
    <x v="65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x v="8"/>
    <n v="1.0056666666666667"/>
    <n v="143.66666666666666"/>
    <s v="technology"/>
    <s v="wearables"/>
    <d v="1945-08-22T14:14:55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x v="8"/>
    <n v="3.058E-2"/>
    <n v="84.944444444444443"/>
    <s v="technology"/>
    <s v="wearables"/>
    <d v="1944-11-08T18:47:59"/>
    <x v="66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x v="8"/>
    <n v="9.4999999999999998E-3"/>
    <n v="10.555555555555555"/>
    <s v="technology"/>
    <s v="wearables"/>
    <d v="1946-10-23T15:29:19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x v="8"/>
    <n v="4.0000000000000001E-3"/>
    <n v="39"/>
    <s v="technology"/>
    <s v="wearables"/>
    <d v="1945-01-15T10:30:47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x v="8"/>
    <n v="3.5000000000000001E-3"/>
    <n v="100"/>
    <s v="technology"/>
    <s v="wearables"/>
    <d v="1945-07-17T20:14:16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x v="8"/>
    <n v="7.5333333333333335E-2"/>
    <n v="31.172413793103448"/>
    <s v="technology"/>
    <s v="wearables"/>
    <d v="1945-04-12T15:59:35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x v="8"/>
    <n v="0.18640000000000001"/>
    <n v="155.33333333333334"/>
    <s v="technology"/>
    <s v="wearables"/>
    <d v="1947-01-13T17:04:21"/>
    <x v="66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x v="8"/>
    <n v="4.0000000000000003E-5"/>
    <n v="2"/>
    <s v="technology"/>
    <s v="wearables"/>
    <d v="1944-08-16T19:58:18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x v="8"/>
    <n v="0.1002"/>
    <n v="178.92857142857142"/>
    <s v="technology"/>
    <s v="wearables"/>
    <d v="1946-10-29T08:57:43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x v="8"/>
    <n v="4.5600000000000002E-2"/>
    <n v="27.36"/>
    <s v="technology"/>
    <s v="wearables"/>
    <d v="1945-05-10T19:57:02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x v="8"/>
    <n v="0.21507499999999999"/>
    <n v="1536.25"/>
    <s v="technology"/>
    <s v="wearables"/>
    <d v="1946-07-06T15:00:58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x v="8"/>
    <n v="0.29276666666666668"/>
    <n v="84.99677419354839"/>
    <s v="technology"/>
    <s v="wearables"/>
    <d v="1946-06-19T08:10:0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x v="8"/>
    <n v="0.39426666666666665"/>
    <n v="788.5333333333333"/>
    <s v="technology"/>
    <s v="wearables"/>
    <d v="1945-01-13T04:00:00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x v="8"/>
    <n v="0.21628"/>
    <n v="50.29767441860465"/>
    <s v="technology"/>
    <s v="wearables"/>
    <d v="1944-12-31T04:59:00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x v="8"/>
    <n v="2.0500000000000002E-3"/>
    <n v="68.333333333333329"/>
    <s v="technology"/>
    <s v="wearables"/>
    <d v="1944-08-31T20:10:17"/>
    <x v="67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x v="8"/>
    <n v="2.9999999999999997E-4"/>
    <n v="7.5"/>
    <s v="technology"/>
    <s v="wearables"/>
    <d v="1944-08-11T02:47:07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x v="8"/>
    <n v="0.14849999999999999"/>
    <n v="34.269230769230766"/>
    <s v="technology"/>
    <s v="wearables"/>
    <d v="1944-12-31T06:59:00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x v="8"/>
    <n v="1.4710000000000001E-2"/>
    <n v="61.291666666666664"/>
    <s v="technology"/>
    <s v="wearables"/>
    <d v="1945-02-06T18:26:21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x v="8"/>
    <n v="0.25584000000000001"/>
    <n v="133.25"/>
    <s v="technology"/>
    <s v="wearables"/>
    <d v="1946-06-28T09:41:35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x v="8"/>
    <n v="3.8206896551724136E-2"/>
    <n v="65.17647058823529"/>
    <s v="technology"/>
    <s v="wearables"/>
    <d v="1946-05-21T09:02:1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x v="8"/>
    <n v="0.15485964912280703"/>
    <n v="93.90425531914893"/>
    <s v="technology"/>
    <s v="wearables"/>
    <d v="1946-09-03T16:41:4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x v="8"/>
    <n v="0.25912000000000002"/>
    <n v="150.65116279069767"/>
    <s v="technology"/>
    <s v="wearables"/>
    <d v="1944-09-16T12:02:11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x v="8"/>
    <n v="4.0000000000000002E-4"/>
    <n v="1"/>
    <s v="technology"/>
    <s v="wearables"/>
    <d v="1946-10-26T19:20:04"/>
    <x v="681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x v="8"/>
    <n v="1.06E-3"/>
    <n v="13.25"/>
    <s v="technology"/>
    <s v="wearables"/>
    <d v="1947-03-14T17:22:0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x v="8"/>
    <n v="8.5142857142857138E-3"/>
    <n v="99.333333333333329"/>
    <s v="technology"/>
    <s v="wearables"/>
    <d v="1946-10-31T21:36:04"/>
    <x v="683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x v="8"/>
    <n v="7.4837500000000001E-2"/>
    <n v="177.39259259259259"/>
    <s v="technology"/>
    <s v="wearables"/>
    <d v="1944-07-24T03:00:00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x v="8"/>
    <n v="0.27650000000000002"/>
    <n v="55.3"/>
    <s v="technology"/>
    <s v="wearables"/>
    <d v="1945-01-11T20:47:52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x v="8"/>
    <n v="0"/>
    <e v="#DIV/0!"/>
    <s v="technology"/>
    <s v="wearables"/>
    <d v="1945-08-02T16:09:30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x v="8"/>
    <n v="3.5499999999999997E-2"/>
    <n v="591.66666666666663"/>
    <s v="technology"/>
    <s v="wearables"/>
    <d v="1947-02-05T18:00:53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x v="8"/>
    <n v="0.72989999999999999"/>
    <n v="405.5"/>
    <s v="technology"/>
    <s v="wearables"/>
    <d v="1945-10-14T02:30:53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x v="8"/>
    <n v="0.57648750000000004"/>
    <n v="343.14732142857144"/>
    <s v="technology"/>
    <s v="wearables"/>
    <d v="1946-12-08T04:59:00"/>
    <x v="689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x v="8"/>
    <n v="0.1234"/>
    <n v="72.588235294117652"/>
    <s v="technology"/>
    <s v="wearables"/>
    <d v="1946-09-09T06:00:0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x v="8"/>
    <n v="5.1999999999999998E-3"/>
    <n v="26"/>
    <s v="technology"/>
    <s v="wearables"/>
    <d v="1945-06-30T00:40:46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x v="8"/>
    <n v="6.5299999999999997E-2"/>
    <n v="6.4975124378109452"/>
    <s v="technology"/>
    <s v="wearables"/>
    <d v="1946-12-22T09:01:03"/>
    <x v="69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x v="8"/>
    <n v="0.35338000000000003"/>
    <n v="119.38513513513513"/>
    <s v="technology"/>
    <s v="wearables"/>
    <d v="1945-04-29T19:23:47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x v="8"/>
    <n v="3.933333333333333E-3"/>
    <n v="84.285714285714292"/>
    <s v="technology"/>
    <s v="wearables"/>
    <d v="1947-02-01T15:55:59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x v="8"/>
    <n v="1.06E-2"/>
    <n v="90.857142857142861"/>
    <s v="technology"/>
    <s v="wearables"/>
    <d v="1944-10-30T12:30:20"/>
    <x v="695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x v="8"/>
    <n v="5.7142857142857145E-6"/>
    <n v="1"/>
    <s v="technology"/>
    <s v="wearables"/>
    <d v="1944-07-24T22:15:02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x v="8"/>
    <n v="0.46379999999999999"/>
    <n v="20.342105263157894"/>
    <s v="technology"/>
    <s v="wearables"/>
    <d v="1946-02-02T12:33:09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x v="8"/>
    <n v="0.15390000000000001"/>
    <n v="530.68965517241384"/>
    <s v="technology"/>
    <s v="wearables"/>
    <d v="1944-09-17T02:00:00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x v="8"/>
    <n v="0.824221076923077"/>
    <n v="120.39184269662923"/>
    <s v="technology"/>
    <s v="wearables"/>
    <d v="1943-11-22T16:00:00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x v="8"/>
    <n v="2.6866666666666667E-2"/>
    <n v="13"/>
    <s v="technology"/>
    <s v="wearables"/>
    <d v="1947-01-10T16:31:21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x v="8"/>
    <n v="0.26600000000000001"/>
    <n v="291.33333333333331"/>
    <s v="technology"/>
    <s v="wearables"/>
    <d v="1944-07-22T15:54:40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x v="8"/>
    <n v="0.30813400000000002"/>
    <n v="124.9191891891892"/>
    <s v="technology"/>
    <s v="wearables"/>
    <d v="1946-11-24T18:26:27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x v="8"/>
    <n v="5.5800000000000002E-2"/>
    <n v="119.57142857142857"/>
    <s v="technology"/>
    <s v="wearables"/>
    <d v="1947-01-31T23:32:00"/>
    <x v="703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x v="8"/>
    <n v="8.7454545454545458E-3"/>
    <n v="120.25"/>
    <s v="technology"/>
    <s v="wearables"/>
    <d v="1947-02-20T04:37:48"/>
    <x v="704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x v="8"/>
    <n v="9.7699999999999992E-3"/>
    <n v="195.4"/>
    <s v="technology"/>
    <s v="wearables"/>
    <d v="1947-01-21T11:47:58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x v="8"/>
    <n v="0"/>
    <e v="#DIV/0!"/>
    <s v="technology"/>
    <s v="wearables"/>
    <d v="1946-12-14T18:39:00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x v="8"/>
    <n v="0.78927352941176465"/>
    <n v="117.69868421052631"/>
    <s v="technology"/>
    <s v="wearables"/>
    <d v="1947-01-01T15:55:2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x v="8"/>
    <n v="0.22092500000000001"/>
    <n v="23.948509485094849"/>
    <s v="technology"/>
    <s v="wearables"/>
    <d v="1944-09-12T13:56:40"/>
    <x v="70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x v="8"/>
    <n v="4.0666666666666663E-3"/>
    <n v="30.5"/>
    <s v="technology"/>
    <s v="wearables"/>
    <d v="1944-12-04T00:59:19"/>
    <x v="70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x v="8"/>
    <n v="0"/>
    <e v="#DIV/0!"/>
    <s v="technology"/>
    <s v="wearables"/>
    <d v="1944-08-19T00:44:0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x v="8"/>
    <n v="0.33790999999999999"/>
    <n v="99.973372781065095"/>
    <s v="technology"/>
    <s v="wearables"/>
    <d v="1946-12-14T12:01:08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x v="8"/>
    <n v="2.1649484536082476E-3"/>
    <n v="26.25"/>
    <s v="technology"/>
    <s v="wearables"/>
    <d v="1946-02-13T16:20:3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x v="8"/>
    <n v="7.9600000000000001E-3"/>
    <n v="199"/>
    <s v="technology"/>
    <s v="wearables"/>
    <d v="1946-06-05T12:42:12"/>
    <x v="713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x v="8"/>
    <n v="0.14993333333333334"/>
    <n v="80.321428571428569"/>
    <s v="technology"/>
    <s v="wearables"/>
    <d v="1947-02-28T18:54:42"/>
    <x v="71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x v="8"/>
    <n v="5.0509090909090906E-2"/>
    <n v="115.75"/>
    <s v="technology"/>
    <s v="wearables"/>
    <d v="1945-11-04T03:10:40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x v="8"/>
    <n v="0.10214285714285715"/>
    <n v="44.6875"/>
    <s v="technology"/>
    <s v="wearables"/>
    <d v="1944-11-30T00:00:00"/>
    <x v="716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x v="8"/>
    <n v="3.0500000000000002E-3"/>
    <n v="76.25"/>
    <s v="technology"/>
    <s v="wearables"/>
    <d v="1944-09-04T20:30:02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x v="8"/>
    <n v="7.4999999999999997E-3"/>
    <n v="22.5"/>
    <s v="technology"/>
    <s v="wearables"/>
    <d v="1947-02-18T05:59:00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x v="8"/>
    <n v="1.2933333333333333E-2"/>
    <n v="19.399999999999999"/>
    <s v="technology"/>
    <s v="wearables"/>
    <d v="1946-02-22T00:57:56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x v="9"/>
    <n v="1.4394736842105262"/>
    <n v="66.707317073170728"/>
    <s v="publishing"/>
    <s v="nonfiction"/>
    <d v="1942-01-28T15:34:51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x v="9"/>
    <n v="1.2210975609756098"/>
    <n v="84.142857142857139"/>
    <s v="publishing"/>
    <s v="nonfiction"/>
    <d v="1944-07-31T13:43:27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x v="9"/>
    <n v="1.3202400000000001"/>
    <n v="215.72549019607843"/>
    <s v="publishing"/>
    <s v="nonfiction"/>
    <d v="1942-04-08T18:19:38"/>
    <x v="722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x v="9"/>
    <n v="1.0938000000000001"/>
    <n v="54.69"/>
    <s v="publishing"/>
    <s v="nonfiction"/>
    <d v="1945-07-29T03:59:00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x v="9"/>
    <n v="1.0547157142857144"/>
    <n v="51.62944055944056"/>
    <s v="publishing"/>
    <s v="nonfiction"/>
    <d v="1941-06-29T15:19:23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x v="9"/>
    <n v="1.0035000000000001"/>
    <n v="143.35714285714286"/>
    <s v="publishing"/>
    <s v="nonfiction"/>
    <d v="1945-12-12T15:01:52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x v="9"/>
    <n v="1.014"/>
    <n v="72.428571428571431"/>
    <s v="publishing"/>
    <s v="nonfiction"/>
    <d v="1943-04-12T01:01:27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x v="9"/>
    <n v="1.5551428571428572"/>
    <n v="36.530201342281877"/>
    <s v="publishing"/>
    <s v="nonfiction"/>
    <d v="1943-01-14T21:20:00"/>
    <x v="727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x v="9"/>
    <n v="1.05566"/>
    <n v="60.903461538461535"/>
    <s v="publishing"/>
    <s v="nonfiction"/>
    <d v="1941-08-20T20:05:57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x v="9"/>
    <n v="1.3065"/>
    <n v="43.55"/>
    <s v="publishing"/>
    <s v="nonfiction"/>
    <d v="1942-09-19T04:27:41"/>
    <x v="72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x v="9"/>
    <n v="1.3219000000000001"/>
    <n v="99.766037735849054"/>
    <s v="publishing"/>
    <s v="nonfiction"/>
    <d v="1941-12-06T17:53:11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x v="9"/>
    <n v="1.26"/>
    <n v="88.732394366197184"/>
    <s v="publishing"/>
    <s v="nonfiction"/>
    <d v="1942-01-21T06:00:00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x v="9"/>
    <n v="1.6"/>
    <n v="4.9230769230769234"/>
    <s v="publishing"/>
    <s v="nonfiction"/>
    <d v="1943-09-29T10:11:01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x v="9"/>
    <n v="1.2048000000000001"/>
    <n v="17.822485207100591"/>
    <s v="publishing"/>
    <s v="nonfiction"/>
    <d v="1943-12-20T10:04:52"/>
    <x v="733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x v="9"/>
    <n v="1.2552941176470589"/>
    <n v="187.19298245614036"/>
    <s v="publishing"/>
    <s v="nonfiction"/>
    <d v="1945-05-08T05:00:00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x v="9"/>
    <n v="1.1440638297872341"/>
    <n v="234.80786026200875"/>
    <s v="publishing"/>
    <s v="nonfiction"/>
    <d v="1944-12-03T00:39:00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x v="9"/>
    <n v="3.151388888888889"/>
    <n v="105.04629629629629"/>
    <s v="publishing"/>
    <s v="nonfiction"/>
    <d v="1943-11-21T04:59:00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x v="9"/>
    <n v="1.224"/>
    <n v="56.666666666666664"/>
    <s v="publishing"/>
    <s v="nonfiction"/>
    <d v="1944-02-14T20:00:00"/>
    <x v="73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x v="9"/>
    <n v="1.0673333333333332"/>
    <n v="39.048780487804876"/>
    <s v="publishing"/>
    <s v="nonfiction"/>
    <d v="1944-11-30T04:59:00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x v="9"/>
    <n v="1.5833333333333333"/>
    <n v="68.345323741007192"/>
    <s v="publishing"/>
    <s v="nonfiction"/>
    <d v="1944-08-10T12:03:4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x v="9"/>
    <n v="1.0740000000000001"/>
    <n v="169.57894736842104"/>
    <s v="publishing"/>
    <s v="nonfiction"/>
    <d v="1945-06-20T03:31:22"/>
    <x v="74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x v="9"/>
    <n v="1.0226"/>
    <n v="141.42340425531913"/>
    <s v="publishing"/>
    <s v="nonfiction"/>
    <d v="1943-06-11T15:33:26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x v="9"/>
    <n v="1.1071428571428572"/>
    <n v="67.391304347826093"/>
    <s v="publishing"/>
    <s v="nonfiction"/>
    <d v="1944-03-20T21:01:5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x v="9"/>
    <n v="1.48"/>
    <n v="54.266666666666666"/>
    <s v="publishing"/>
    <s v="nonfiction"/>
    <d v="1942-04-16T21:00:00"/>
    <x v="743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x v="9"/>
    <n v="1.0232000000000001"/>
    <n v="82.516129032258064"/>
    <s v="publishing"/>
    <s v="nonfiction"/>
    <d v="1942-12-13T22:58:23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x v="9"/>
    <n v="1.7909909909909909"/>
    <n v="53.729729729729726"/>
    <s v="publishing"/>
    <s v="nonfiction"/>
    <d v="1943-05-03T13:44:05"/>
    <x v="74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x v="9"/>
    <n v="1.1108135252761968"/>
    <n v="34.206185567010309"/>
    <s v="publishing"/>
    <s v="nonfiction"/>
    <d v="1942-09-23T03:59:00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x v="9"/>
    <n v="1.0004285714285714"/>
    <n v="127.32727272727273"/>
    <s v="publishing"/>
    <s v="nonfiction"/>
    <d v="1945-01-14T10:54:00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x v="9"/>
    <n v="1.0024999999999999"/>
    <n v="45.56818181818182"/>
    <s v="publishing"/>
    <s v="nonfiction"/>
    <d v="1944-08-09T20:19:26"/>
    <x v="748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x v="9"/>
    <n v="1.0556000000000001"/>
    <n v="95.963636363636368"/>
    <s v="publishing"/>
    <s v="nonfiction"/>
    <d v="1947-01-28T22:35:30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x v="9"/>
    <n v="1.0258775877587758"/>
    <n v="77.271186440677965"/>
    <s v="publishing"/>
    <s v="nonfiction"/>
    <d v="1943-02-24T21:04:32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x v="9"/>
    <n v="1.1850000000000001"/>
    <n v="57.338709677419352"/>
    <s v="publishing"/>
    <s v="nonfiction"/>
    <d v="1941-08-03T15:07:55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x v="9"/>
    <n v="1.117"/>
    <n v="53.19047619047619"/>
    <s v="publishing"/>
    <s v="nonfiction"/>
    <d v="1946-10-16T11:00:00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x v="9"/>
    <n v="1.28"/>
    <n v="492.30769230769232"/>
    <s v="publishing"/>
    <s v="nonfiction"/>
    <d v="1945-02-13T14:09:51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x v="9"/>
    <n v="1.0375000000000001"/>
    <n v="42.346938775510203"/>
    <s v="publishing"/>
    <s v="nonfiction"/>
    <d v="1943-01-05T17:58:41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x v="9"/>
    <n v="1.0190760000000001"/>
    <n v="37.466029411764708"/>
    <s v="publishing"/>
    <s v="nonfiction"/>
    <d v="1943-05-20T00:41:00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x v="9"/>
    <n v="1.177142857142857"/>
    <n v="37.454545454545453"/>
    <s v="publishing"/>
    <s v="nonfiction"/>
    <d v="1941-04-17T17:24:19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x v="9"/>
    <n v="2.38"/>
    <n v="33.055555555555557"/>
    <s v="publishing"/>
    <s v="nonfiction"/>
    <d v="1942-12-06T01:18:34"/>
    <x v="757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x v="9"/>
    <n v="1.02"/>
    <n v="134.21052631578948"/>
    <s v="publishing"/>
    <s v="nonfiction"/>
    <d v="1940-10-07T20:04:28"/>
    <x v="75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x v="9"/>
    <n v="1.0192000000000001"/>
    <n v="51.474747474747474"/>
    <s v="publishing"/>
    <s v="nonfiction"/>
    <d v="1944-07-08T07:55:3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x v="10"/>
    <n v="0"/>
    <e v="#DIV/0!"/>
    <s v="publishing"/>
    <s v="fiction"/>
    <d v="1946-11-26T19:20:13"/>
    <x v="76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x v="10"/>
    <n v="4.7E-2"/>
    <n v="39.166666666666664"/>
    <s v="publishing"/>
    <s v="fiction"/>
    <d v="1944-02-02T18:02:06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x v="10"/>
    <n v="0"/>
    <e v="#DIV/0!"/>
    <s v="publishing"/>
    <s v="fiction"/>
    <d v="1946-12-04T06:00:00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x v="10"/>
    <n v="1.1655011655011655E-3"/>
    <n v="5"/>
    <s v="publishing"/>
    <s v="fiction"/>
    <d v="1943-08-15T10:43:28"/>
    <x v="76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x v="10"/>
    <n v="0"/>
    <e v="#DIV/0!"/>
    <s v="publishing"/>
    <s v="fiction"/>
    <d v="1945-09-09T04:09:21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x v="10"/>
    <n v="0.36014285714285715"/>
    <n v="57.295454545454547"/>
    <s v="publishing"/>
    <s v="fiction"/>
    <d v="1944-10-18T13:01:24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x v="10"/>
    <n v="0"/>
    <e v="#DIV/0!"/>
    <s v="publishing"/>
    <s v="fiction"/>
    <d v="1945-02-15T18:48:03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x v="10"/>
    <n v="3.5400000000000001E-2"/>
    <n v="59"/>
    <s v="publishing"/>
    <s v="fiction"/>
    <d v="1945-05-20T03:26:50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x v="10"/>
    <n v="0"/>
    <e v="#DIV/0!"/>
    <s v="publishing"/>
    <s v="fiction"/>
    <d v="1943-12-16T04:58:10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x v="10"/>
    <n v="0.41399999999999998"/>
    <n v="31.846153846153847"/>
    <s v="publishing"/>
    <s v="fiction"/>
    <d v="1943-12-26T23:54:54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x v="10"/>
    <n v="0"/>
    <e v="#DIV/0!"/>
    <s v="publishing"/>
    <s v="fiction"/>
    <d v="1943-02-24T23:59:29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x v="10"/>
    <n v="2.631578947368421E-4"/>
    <n v="10"/>
    <s v="publishing"/>
    <s v="fiction"/>
    <d v="1946-01-29T19:46:42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x v="10"/>
    <n v="3.3333333333333333E-2"/>
    <n v="50"/>
    <s v="publishing"/>
    <s v="fiction"/>
    <d v="1939-11-01T03:59:00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x v="10"/>
    <n v="8.5129023676509714E-3"/>
    <n v="16"/>
    <s v="publishing"/>
    <s v="fiction"/>
    <d v="1945-05-09T23:01:00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x v="10"/>
    <n v="0.70199999999999996"/>
    <n v="39"/>
    <s v="publishing"/>
    <s v="fiction"/>
    <d v="1944-02-23T18:43:38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x v="10"/>
    <n v="1.7000000000000001E-2"/>
    <n v="34"/>
    <s v="publishing"/>
    <s v="fiction"/>
    <d v="1941-12-15T01:26:35"/>
    <x v="77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x v="10"/>
    <n v="0.51400000000000001"/>
    <n v="63.122807017543863"/>
    <s v="publishing"/>
    <s v="fiction"/>
    <d v="1945-10-10T05:00:00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x v="10"/>
    <n v="7.0000000000000001E-3"/>
    <n v="7"/>
    <s v="publishing"/>
    <s v="fiction"/>
    <d v="1943-07-31T23:32:5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x v="10"/>
    <n v="4.0000000000000001E-3"/>
    <n v="2"/>
    <s v="publishing"/>
    <s v="fiction"/>
    <d v="1944-04-29T16:51:20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x v="10"/>
    <n v="2.6666666666666668E-2"/>
    <n v="66.666666666666671"/>
    <s v="publishing"/>
    <s v="fiction"/>
    <d v="1940-10-14T04:00:00"/>
    <x v="779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x v="11"/>
    <n v="1.04"/>
    <n v="38.518518518518519"/>
    <s v="music"/>
    <s v="rock"/>
    <d v="1941-05-02T16:10:25"/>
    <x v="78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x v="11"/>
    <n v="1.3315375"/>
    <n v="42.609200000000001"/>
    <s v="music"/>
    <s v="rock"/>
    <d v="1943-06-08T00:01:14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x v="11"/>
    <n v="1"/>
    <n v="50"/>
    <s v="music"/>
    <s v="rock"/>
    <d v="1942-08-25T18:11:4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x v="11"/>
    <n v="1.4813333333333334"/>
    <n v="63.485714285714288"/>
    <s v="music"/>
    <s v="rock"/>
    <d v="1942-04-27T22:00:00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x v="11"/>
    <n v="1.0249999999999999"/>
    <n v="102.5"/>
    <s v="music"/>
    <s v="rock"/>
    <d v="1944-03-16T02:35:19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x v="11"/>
    <n v="1.8062799999999999"/>
    <n v="31.142758620689655"/>
    <s v="music"/>
    <s v="rock"/>
    <d v="1943-02-28T14:15:1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x v="11"/>
    <n v="1.4279999999999999"/>
    <n v="162.27272727272728"/>
    <s v="music"/>
    <s v="rock"/>
    <d v="1942-05-11T15:47:00"/>
    <x v="786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x v="11"/>
    <n v="1.1416666666666666"/>
    <n v="80.588235294117652"/>
    <s v="music"/>
    <s v="rock"/>
    <d v="1943-11-01T15:03:46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x v="11"/>
    <n v="2.03505"/>
    <n v="59.85441176470588"/>
    <s v="music"/>
    <s v="rock"/>
    <d v="1942-07-07T03:59:00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x v="11"/>
    <n v="1.0941176470588236"/>
    <n v="132.85714285714286"/>
    <s v="music"/>
    <s v="rock"/>
    <d v="1943-01-21T07:59:00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x v="11"/>
    <n v="1.443746"/>
    <n v="92.547820512820508"/>
    <s v="music"/>
    <s v="rock"/>
    <d v="1943-02-01T01:08:59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x v="11"/>
    <n v="1.0386666666666666"/>
    <n v="60.859375"/>
    <s v="music"/>
    <s v="rock"/>
    <d v="1943-11-13T05:59:00"/>
    <x v="79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x v="11"/>
    <n v="1.0044440000000001"/>
    <n v="41.851833333333339"/>
    <s v="music"/>
    <s v="rock"/>
    <d v="1943-11-07T21:58:03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x v="11"/>
    <n v="1.0277927272727272"/>
    <n v="88.325937499999995"/>
    <s v="music"/>
    <s v="rock"/>
    <d v="1943-07-03T04:59:00"/>
    <x v="793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x v="11"/>
    <n v="1.0531250000000001"/>
    <n v="158.96226415094338"/>
    <s v="music"/>
    <s v="rock"/>
    <d v="1941-09-04T17:06:00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x v="11"/>
    <n v="1.1178571428571429"/>
    <n v="85.054347826086953"/>
    <s v="music"/>
    <s v="rock"/>
    <d v="1942-04-07T04:59:00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x v="11"/>
    <n v="1.0135000000000001"/>
    <n v="112.61111111111111"/>
    <s v="music"/>
    <s v="rock"/>
    <d v="1943-09-15T21:10:00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x v="11"/>
    <n v="1.0753333333333333"/>
    <n v="45.436619718309856"/>
    <s v="music"/>
    <s v="rock"/>
    <d v="1942-04-29T04:00:00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x v="11"/>
    <n v="1.1488571428571428"/>
    <n v="46.218390804597703"/>
    <s v="music"/>
    <s v="rock"/>
    <d v="1944-09-29T14:09:47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x v="11"/>
    <n v="1.0002"/>
    <n v="178.60714285714286"/>
    <s v="music"/>
    <s v="rock"/>
    <d v="1942-04-27T16:00:46"/>
    <x v="799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x v="11"/>
    <n v="1.5213333333333334"/>
    <n v="40.75"/>
    <s v="music"/>
    <s v="rock"/>
    <d v="1944-09-10T10:24:14"/>
    <x v="80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x v="11"/>
    <n v="1.1152149999999998"/>
    <n v="43.733921568627444"/>
    <s v="music"/>
    <s v="rock"/>
    <d v="1941-06-30T19:05:20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x v="11"/>
    <n v="1.0133333333333334"/>
    <n v="81.066666666666663"/>
    <s v="music"/>
    <s v="rock"/>
    <d v="1942-09-17T04:05:00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x v="11"/>
    <n v="1.232608695652174"/>
    <n v="74.60526315789474"/>
    <s v="music"/>
    <s v="rock"/>
    <d v="1941-05-28T01:00:00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x v="11"/>
    <n v="1"/>
    <n v="305.55555555555554"/>
    <s v="music"/>
    <s v="rock"/>
    <d v="1941-07-22T03:59:00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x v="11"/>
    <n v="1.05"/>
    <n v="58.333333333333336"/>
    <s v="music"/>
    <s v="rock"/>
    <d v="1941-07-15T23:00:00"/>
    <x v="805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x v="11"/>
    <n v="1.0443750000000001"/>
    <n v="117.67605633802818"/>
    <s v="music"/>
    <s v="rock"/>
    <d v="1941-09-06T16:35:39"/>
    <x v="80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x v="11"/>
    <n v="1.05125"/>
    <n v="73.771929824561397"/>
    <s v="music"/>
    <s v="rock"/>
    <d v="1947-03-01T02:00:00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x v="11"/>
    <n v="1"/>
    <n v="104.65116279069767"/>
    <s v="music"/>
    <s v="rock"/>
    <d v="1944-12-21T04:59:00"/>
    <x v="808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x v="11"/>
    <n v="1.03775"/>
    <n v="79.82692307692308"/>
    <s v="music"/>
    <s v="rock"/>
    <d v="1944-01-19T20:00:30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x v="11"/>
    <n v="1.05"/>
    <n v="58.333333333333336"/>
    <s v="music"/>
    <s v="rock"/>
    <d v="1942-09-01T01:21:02"/>
    <x v="81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x v="11"/>
    <n v="1.04"/>
    <n v="86.666666666666671"/>
    <s v="music"/>
    <s v="rock"/>
    <d v="1943-07-10T16:52:00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x v="11"/>
    <n v="1.5183333333333333"/>
    <n v="27.606060606060606"/>
    <s v="music"/>
    <s v="rock"/>
    <d v="1943-03-01T13:58:00"/>
    <x v="812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x v="11"/>
    <n v="1.59996"/>
    <n v="24.999375000000001"/>
    <s v="music"/>
    <s v="rock"/>
    <d v="1942-07-20T23:02:45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x v="11"/>
    <n v="1.2729999999999999"/>
    <n v="45.464285714285715"/>
    <s v="music"/>
    <s v="rock"/>
    <d v="1941-05-30T18:04:00"/>
    <x v="814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x v="11"/>
    <n v="1.07"/>
    <n v="99.534883720930239"/>
    <s v="music"/>
    <s v="rock"/>
    <d v="1944-10-31T22:01:43"/>
    <x v="81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x v="11"/>
    <n v="1.1512214285714286"/>
    <n v="39.31"/>
    <s v="music"/>
    <s v="rock"/>
    <d v="1943-04-09T06:30:00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x v="11"/>
    <n v="1.3711066666666665"/>
    <n v="89.419999999999987"/>
    <s v="music"/>
    <s v="rock"/>
    <d v="1942-03-11T04:59:00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x v="11"/>
    <n v="1.5571428571428572"/>
    <n v="28.684210526315791"/>
    <s v="music"/>
    <s v="rock"/>
    <d v="1942-08-07T17:01:00"/>
    <x v="818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x v="11"/>
    <n v="1.0874999999999999"/>
    <n v="31.071428571428573"/>
    <s v="music"/>
    <s v="rock"/>
    <d v="1943-12-21T04:44:00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x v="11"/>
    <n v="1.3405"/>
    <n v="70.55263157894737"/>
    <s v="music"/>
    <s v="rock"/>
    <d v="1944-06-08T05:00:0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x v="11"/>
    <n v="1"/>
    <n v="224.12820512820514"/>
    <s v="music"/>
    <s v="rock"/>
    <d v="1945-05-03T04:01:00"/>
    <x v="82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x v="11"/>
    <n v="1.1916666666666667"/>
    <n v="51.811594202898547"/>
    <s v="music"/>
    <s v="rock"/>
    <d v="1942-10-05T22:44:10"/>
    <x v="822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x v="11"/>
    <n v="1.7949999999999999"/>
    <n v="43.515151515151516"/>
    <s v="music"/>
    <s v="rock"/>
    <d v="1945-03-21T22:20:52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x v="11"/>
    <n v="1.3438124999999999"/>
    <n v="39.816666666666663"/>
    <s v="music"/>
    <s v="rock"/>
    <d v="1940-04-17T06:59:00"/>
    <x v="824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x v="11"/>
    <n v="1.0043200000000001"/>
    <n v="126.8080808080808"/>
    <s v="music"/>
    <s v="rock"/>
    <d v="1942-10-29T07:21:24"/>
    <x v="82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x v="11"/>
    <n v="1.0145454545454546"/>
    <n v="113.87755102040816"/>
    <s v="music"/>
    <s v="rock"/>
    <d v="1942-03-25T23:55:30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x v="11"/>
    <n v="1.0333333333333334"/>
    <n v="28.181818181818183"/>
    <s v="music"/>
    <s v="rock"/>
    <d v="1942-02-13T19:49:00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x v="11"/>
    <n v="1.07"/>
    <n v="36.60526315789474"/>
    <s v="music"/>
    <s v="rock"/>
    <d v="1942-06-25T16:24:00"/>
    <x v="828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x v="11"/>
    <n v="1.04"/>
    <n v="32.5"/>
    <s v="music"/>
    <s v="rock"/>
    <d v="1946-07-13T19:14:00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x v="11"/>
    <n v="1.0783333333333334"/>
    <n v="60.65625"/>
    <s v="music"/>
    <s v="rock"/>
    <d v="1943-03-22T11:37:05"/>
    <x v="83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x v="11"/>
    <n v="2.3333333333333335"/>
    <n v="175"/>
    <s v="music"/>
    <s v="rock"/>
    <d v="1942-04-27T15:31:34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x v="11"/>
    <n v="1.0060706666666666"/>
    <n v="97.993896103896105"/>
    <s v="music"/>
    <s v="rock"/>
    <d v="1942-01-20T08:13:00"/>
    <x v="832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x v="11"/>
    <n v="1.0166666666666666"/>
    <n v="148.78048780487805"/>
    <s v="music"/>
    <s v="rock"/>
    <d v="1944-04-18T21:04:35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x v="11"/>
    <n v="1.3101818181818181"/>
    <n v="96.08"/>
    <s v="music"/>
    <s v="rock"/>
    <d v="1943-07-01T03:59:00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x v="11"/>
    <n v="1.1725000000000001"/>
    <n v="58.625"/>
    <s v="music"/>
    <s v="rock"/>
    <d v="1942-05-19T03:00:00"/>
    <x v="83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x v="11"/>
    <n v="1.009304"/>
    <n v="109.70695652173914"/>
    <s v="music"/>
    <s v="rock"/>
    <d v="1943-10-07T01:21:58"/>
    <x v="836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x v="11"/>
    <n v="1.218"/>
    <n v="49.112903225806448"/>
    <s v="music"/>
    <s v="rock"/>
    <d v="1944-04-30T23:57:42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x v="11"/>
    <n v="1.454"/>
    <n v="47.672131147540981"/>
    <s v="music"/>
    <s v="rock"/>
    <d v="1942-01-16T21:33:05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x v="11"/>
    <n v="1.166166"/>
    <n v="60.737812499999997"/>
    <s v="music"/>
    <s v="rock"/>
    <d v="1942-09-22T18:19:16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x v="12"/>
    <n v="1.2041660000000001"/>
    <n v="63.37715789473684"/>
    <s v="music"/>
    <s v="metal"/>
    <d v="1946-09-24T05:26:27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x v="12"/>
    <n v="1.0132000000000001"/>
    <n v="53.893617021276597"/>
    <s v="music"/>
    <s v="metal"/>
    <d v="1944-11-09T21:07:43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x v="12"/>
    <n v="1.0431999999999999"/>
    <n v="66.871794871794876"/>
    <s v="music"/>
    <s v="metal"/>
    <d v="1943-10-14T03:59:00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x v="12"/>
    <n v="2.6713333333333331"/>
    <n v="63.102362204724407"/>
    <s v="music"/>
    <s v="metal"/>
    <d v="1946-12-08T08:00:00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x v="12"/>
    <n v="1.9413333333333334"/>
    <n v="36.628930817610062"/>
    <s v="music"/>
    <s v="metal"/>
    <d v="1944-10-31T04:59:00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x v="12"/>
    <n v="1.203802"/>
    <n v="34.005706214689269"/>
    <s v="music"/>
    <s v="metal"/>
    <d v="1946-09-05T03:59:00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x v="12"/>
    <n v="1.2200090909090908"/>
    <n v="28.553404255319148"/>
    <s v="music"/>
    <s v="metal"/>
    <d v="1944-03-09T14:00:00"/>
    <x v="846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x v="12"/>
    <n v="1"/>
    <n v="10"/>
    <s v="music"/>
    <s v="metal"/>
    <d v="1945-07-09T19:09:36"/>
    <x v="847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x v="12"/>
    <n v="1"/>
    <n v="18.75"/>
    <s v="music"/>
    <s v="metal"/>
    <d v="1945-04-13T19:00:33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x v="12"/>
    <n v="1.1990000000000001"/>
    <n v="41.704347826086959"/>
    <s v="music"/>
    <s v="metal"/>
    <d v="1945-03-15T02:34:24"/>
    <x v="849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x v="12"/>
    <n v="1.55175"/>
    <n v="46.669172932330824"/>
    <s v="music"/>
    <s v="metal"/>
    <d v="1946-04-25T04:59:0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x v="12"/>
    <n v="1.3045"/>
    <n v="37.271428571428572"/>
    <s v="music"/>
    <s v="metal"/>
    <d v="1946-07-31T19:45:00"/>
    <x v="851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x v="12"/>
    <n v="1.0497142857142858"/>
    <n v="59.258064516129032"/>
    <s v="music"/>
    <s v="metal"/>
    <d v="1946-10-24T21:00:00"/>
    <x v="85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x v="12"/>
    <n v="1"/>
    <n v="30"/>
    <s v="music"/>
    <s v="metal"/>
    <d v="1945-02-15T19:58:29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x v="12"/>
    <n v="1.1822050359712231"/>
    <n v="65.8623246492986"/>
    <s v="music"/>
    <s v="metal"/>
    <d v="1946-12-28T05:05:46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x v="12"/>
    <n v="1.0344827586206897"/>
    <n v="31.914893617021278"/>
    <s v="music"/>
    <s v="metal"/>
    <d v="1946-07-24T03:00:17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x v="12"/>
    <n v="2.1800000000000002"/>
    <n v="19.464285714285715"/>
    <s v="music"/>
    <s v="metal"/>
    <d v="1946-10-25T19:00:00"/>
    <x v="856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x v="12"/>
    <n v="1"/>
    <n v="50"/>
    <s v="music"/>
    <s v="metal"/>
    <d v="1945-11-24T14:57:11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x v="12"/>
    <n v="1.4400583333333332"/>
    <n v="22.737763157894737"/>
    <s v="music"/>
    <s v="metal"/>
    <d v="1945-04-14T22:59:00"/>
    <x v="858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x v="12"/>
    <n v="1.0467500000000001"/>
    <n v="42.724489795918366"/>
    <s v="music"/>
    <s v="metal"/>
    <d v="1945-06-03T00:00:00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x v="13"/>
    <n v="0.18142857142857144"/>
    <n v="52.916666666666664"/>
    <s v="music"/>
    <s v="jazz"/>
    <d v="1943-11-22T12:35:13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x v="13"/>
    <n v="2.2444444444444444E-2"/>
    <n v="50.5"/>
    <s v="music"/>
    <s v="jazz"/>
    <d v="1946-09-16T23:10:04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x v="13"/>
    <n v="3.3999999999999998E-3"/>
    <n v="42.5"/>
    <s v="music"/>
    <s v="jazz"/>
    <d v="1943-11-11T14:19:08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x v="13"/>
    <n v="4.4999999999999998E-2"/>
    <n v="18"/>
    <s v="music"/>
    <s v="jazz"/>
    <d v="1942-02-11T02:49:26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x v="13"/>
    <n v="0.41538461538461541"/>
    <n v="34.177215189873415"/>
    <s v="music"/>
    <s v="jazz"/>
    <d v="1943-10-16T09:59:00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x v="13"/>
    <n v="2.0454545454545454E-2"/>
    <n v="22.5"/>
    <s v="music"/>
    <s v="jazz"/>
    <d v="1943-01-16T18:33:17"/>
    <x v="86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x v="13"/>
    <n v="0.18285714285714286"/>
    <n v="58.18181818181818"/>
    <s v="music"/>
    <s v="jazz"/>
    <d v="1945-02-27T15:10:00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x v="13"/>
    <n v="0.2402"/>
    <n v="109.18181818181819"/>
    <s v="music"/>
    <s v="jazz"/>
    <d v="1939-12-01T04:59:00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x v="13"/>
    <n v="1.1111111111111111E-3"/>
    <n v="50"/>
    <s v="music"/>
    <s v="jazz"/>
    <d v="1944-01-07T00:39:5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x v="13"/>
    <n v="0.11818181818181818"/>
    <n v="346.66666666666669"/>
    <s v="music"/>
    <s v="jazz"/>
    <d v="1943-04-08T19:17:37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x v="13"/>
    <n v="3.0999999999999999E-3"/>
    <n v="12.4"/>
    <s v="music"/>
    <s v="jazz"/>
    <d v="1943-09-01T00:32:03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x v="13"/>
    <n v="5.4166666666666669E-2"/>
    <n v="27.083333333333332"/>
    <s v="music"/>
    <s v="jazz"/>
    <d v="1943-11-29T14:28:15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x v="13"/>
    <n v="8.1250000000000003E-3"/>
    <n v="32.5"/>
    <s v="music"/>
    <s v="jazz"/>
    <d v="1941-03-09T19:48:47"/>
    <x v="872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x v="13"/>
    <n v="1.2857142857142857E-2"/>
    <n v="9"/>
    <s v="music"/>
    <s v="jazz"/>
    <d v="1942-11-11T05:00:40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x v="13"/>
    <n v="0.24333333333333335"/>
    <n v="34.761904761904759"/>
    <s v="music"/>
    <s v="jazz"/>
    <d v="1943-05-04T14:00:3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x v="13"/>
    <n v="0"/>
    <e v="#DIV/0!"/>
    <s v="music"/>
    <s v="jazz"/>
    <d v="1945-09-20T17:22:11"/>
    <x v="875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x v="13"/>
    <n v="0.40799492385786801"/>
    <n v="28.577777777777779"/>
    <s v="music"/>
    <s v="jazz"/>
    <d v="1943-02-04T11:55:27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x v="13"/>
    <n v="0.67549999999999999"/>
    <n v="46.586206896551722"/>
    <s v="music"/>
    <s v="jazz"/>
    <d v="1943-12-19T18:56:00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x v="13"/>
    <n v="1.2999999999999999E-2"/>
    <n v="32.5"/>
    <s v="music"/>
    <s v="jazz"/>
    <d v="1940-12-22T05:35:24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x v="13"/>
    <n v="0.30666666666666664"/>
    <n v="21.466666666666665"/>
    <s v="music"/>
    <s v="jazz"/>
    <d v="1942-05-29T19:55:05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x v="14"/>
    <n v="2.9894179894179893E-2"/>
    <n v="14.125"/>
    <s v="music"/>
    <s v="indie rock"/>
    <d v="1942-10-30T07:42:18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x v="14"/>
    <n v="8.0000000000000002E-3"/>
    <n v="30"/>
    <s v="music"/>
    <s v="indie rock"/>
    <d v="1942-01-13T06:01:26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x v="14"/>
    <n v="0.20133333333333334"/>
    <n v="21.571428571428573"/>
    <s v="music"/>
    <s v="indie rock"/>
    <d v="1941-09-05T20:39:10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x v="14"/>
    <n v="0.4002"/>
    <n v="83.375"/>
    <s v="music"/>
    <s v="indie rock"/>
    <d v="1946-03-02T22:27:15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x v="14"/>
    <n v="0.01"/>
    <n v="10"/>
    <s v="music"/>
    <s v="indie rock"/>
    <d v="1942-05-12T02:31:00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x v="14"/>
    <n v="0.75"/>
    <n v="35.714285714285715"/>
    <s v="music"/>
    <s v="indie rock"/>
    <d v="1946-12-30T22:35:11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x v="14"/>
    <n v="0.41"/>
    <n v="29.285714285714285"/>
    <s v="music"/>
    <s v="indie rock"/>
    <d v="1946-09-15T20:53:33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x v="14"/>
    <n v="0"/>
    <e v="#DIV/0!"/>
    <s v="music"/>
    <s v="indie rock"/>
    <d v="1942-05-27T23:00:55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x v="14"/>
    <n v="7.1999999999999995E-2"/>
    <n v="18"/>
    <s v="music"/>
    <s v="indie rock"/>
    <d v="1941-08-31T06:00:00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x v="14"/>
    <n v="9.4412800000000005E-2"/>
    <n v="73.760000000000005"/>
    <s v="music"/>
    <s v="indie rock"/>
    <d v="1944-10-04T18:49:03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x v="14"/>
    <n v="4.1666666666666664E-2"/>
    <n v="31.25"/>
    <s v="music"/>
    <s v="indie rock"/>
    <d v="1943-11-21T17:46:19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x v="14"/>
    <n v="3.2500000000000001E-2"/>
    <n v="28.888888888888889"/>
    <s v="music"/>
    <s v="indie rock"/>
    <d v="1944-08-20T00:45:30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x v="14"/>
    <n v="0.40749999999999997"/>
    <n v="143.8235294117647"/>
    <s v="music"/>
    <s v="indie rock"/>
    <d v="1940-07-31T04:00:00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x v="14"/>
    <n v="0.1"/>
    <n v="40"/>
    <s v="music"/>
    <s v="indie rock"/>
    <d v="1945-03-31T20:32:4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x v="14"/>
    <n v="0.39169999999999999"/>
    <n v="147.81132075471697"/>
    <s v="music"/>
    <s v="indie rock"/>
    <d v="1946-06-05T23:33:30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x v="14"/>
    <n v="2.4375000000000001E-2"/>
    <n v="27.857142857142858"/>
    <s v="music"/>
    <s v="indie rock"/>
    <d v="1940-10-24T03:03:49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x v="14"/>
    <n v="0.4"/>
    <n v="44.444444444444443"/>
    <s v="music"/>
    <s v="indie rock"/>
    <d v="1945-08-27T04:00:00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x v="14"/>
    <n v="0"/>
    <e v="#DIV/0!"/>
    <s v="music"/>
    <s v="indie rock"/>
    <d v="1942-11-28T17:31:48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x v="14"/>
    <n v="2.8000000000000001E-2"/>
    <n v="35"/>
    <s v="music"/>
    <s v="indie rock"/>
    <d v="1942-01-14T18:11:50"/>
    <x v="898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x v="14"/>
    <n v="0.37333333333333335"/>
    <n v="35"/>
    <s v="music"/>
    <s v="indie rock"/>
    <d v="1941-05-27T02:22:42"/>
    <x v="899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x v="13"/>
    <n v="4.1999999999999997E-3"/>
    <n v="10.5"/>
    <s v="music"/>
    <s v="jazz"/>
    <d v="1946-03-30T19:23:22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x v="13"/>
    <n v="0"/>
    <e v="#DIV/0!"/>
    <s v="music"/>
    <s v="jazz"/>
    <d v="1940-06-07T19:11:00"/>
    <x v="901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x v="13"/>
    <n v="3.0000000000000001E-3"/>
    <n v="30"/>
    <s v="music"/>
    <s v="jazz"/>
    <d v="1944-08-29T15:30:00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x v="13"/>
    <n v="3.2000000000000001E-2"/>
    <n v="40"/>
    <s v="music"/>
    <s v="jazz"/>
    <d v="1942-09-23T02:25:00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x v="13"/>
    <n v="3.0200000000000001E-3"/>
    <n v="50.333333333333336"/>
    <s v="music"/>
    <s v="jazz"/>
    <d v="1946-01-02T01:55:37"/>
    <x v="904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x v="13"/>
    <n v="3.0153846153846153E-2"/>
    <n v="32.666666666666664"/>
    <s v="music"/>
    <s v="jazz"/>
    <d v="1941-01-23T05:45:26"/>
    <x v="905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x v="13"/>
    <n v="0"/>
    <e v="#DIV/0!"/>
    <s v="music"/>
    <s v="jazz"/>
    <d v="1944-03-12T03:33:10"/>
    <x v="906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x v="13"/>
    <n v="0"/>
    <e v="#DIV/0!"/>
    <s v="music"/>
    <s v="jazz"/>
    <d v="1941-09-10T04:37:03"/>
    <x v="907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x v="13"/>
    <n v="0"/>
    <e v="#DIV/0!"/>
    <s v="music"/>
    <s v="jazz"/>
    <d v="1940-07-26T04:59:00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x v="13"/>
    <n v="3.2500000000000001E-2"/>
    <n v="65"/>
    <s v="music"/>
    <s v="jazz"/>
    <d v="1942-07-23T04:00:00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x v="13"/>
    <n v="0.22363636363636363"/>
    <n v="24.6"/>
    <s v="music"/>
    <s v="jazz"/>
    <d v="1947-03-03T13:05:19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x v="13"/>
    <n v="0"/>
    <e v="#DIV/0!"/>
    <s v="music"/>
    <s v="jazz"/>
    <d v="1944-01-24T00:07:25"/>
    <x v="91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x v="13"/>
    <n v="8.5714285714285719E-3"/>
    <n v="15"/>
    <s v="music"/>
    <s v="jazz"/>
    <d v="1942-12-11T03:37:27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x v="13"/>
    <n v="6.6066666666666662E-2"/>
    <n v="82.583333333333329"/>
    <s v="music"/>
    <s v="jazz"/>
    <d v="1942-05-05T03:20:19"/>
    <x v="9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x v="13"/>
    <n v="0"/>
    <e v="#DIV/0!"/>
    <s v="music"/>
    <s v="jazz"/>
    <d v="1942-08-25T18:19:07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x v="13"/>
    <n v="5.7692307692307696E-2"/>
    <n v="41.666666666666664"/>
    <s v="music"/>
    <s v="jazz"/>
    <d v="1942-03-01T04:59:00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x v="13"/>
    <n v="0"/>
    <e v="#DIV/0!"/>
    <s v="music"/>
    <s v="jazz"/>
    <d v="1940-10-21T05:00:00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x v="13"/>
    <n v="6.0000000000000001E-3"/>
    <n v="30"/>
    <s v="music"/>
    <s v="jazz"/>
    <d v="1944-07-13T02:30:00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x v="13"/>
    <n v="5.0256410256410255E-2"/>
    <n v="19.600000000000001"/>
    <s v="music"/>
    <s v="jazz"/>
    <d v="1944-11-30T22:59:21"/>
    <x v="918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x v="13"/>
    <n v="5.0000000000000001E-3"/>
    <n v="100"/>
    <s v="music"/>
    <s v="jazz"/>
    <d v="1942-12-19T15:24:05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x v="13"/>
    <n v="0"/>
    <e v="#DIV/0!"/>
    <s v="music"/>
    <s v="jazz"/>
    <d v="1943-11-14T17:07:02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x v="13"/>
    <n v="0.309"/>
    <n v="231.75"/>
    <s v="music"/>
    <s v="jazz"/>
    <d v="1941-12-11T05:06:16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x v="13"/>
    <n v="0.21037037037037037"/>
    <n v="189.33333333333334"/>
    <s v="music"/>
    <s v="jazz"/>
    <d v="1944-09-30T12:43:13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x v="13"/>
    <n v="2.1999999999999999E-2"/>
    <n v="55"/>
    <s v="music"/>
    <s v="jazz"/>
    <d v="1944-11-21T00:02:0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x v="13"/>
    <n v="0.109"/>
    <n v="21.8"/>
    <s v="music"/>
    <s v="jazz"/>
    <d v="1943-02-13T22:37:49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x v="13"/>
    <n v="2.6666666666666668E-2"/>
    <n v="32"/>
    <s v="music"/>
    <s v="jazz"/>
    <d v="1943-11-27T22:08:31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x v="13"/>
    <n v="0"/>
    <e v="#DIV/0!"/>
    <s v="music"/>
    <s v="jazz"/>
    <d v="1940-07-07T22:40:00"/>
    <x v="926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x v="13"/>
    <n v="0"/>
    <e v="#DIV/0!"/>
    <s v="music"/>
    <s v="jazz"/>
    <d v="1942-05-14T19:44:55"/>
    <x v="927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x v="13"/>
    <n v="0.10862068965517241"/>
    <n v="56.25"/>
    <s v="music"/>
    <s v="jazz"/>
    <d v="1942-11-18T00:00:00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x v="13"/>
    <n v="0"/>
    <e v="#DIV/0!"/>
    <s v="music"/>
    <s v="jazz"/>
    <d v="1942-04-09T04:42:4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x v="13"/>
    <n v="0.38333333333333336"/>
    <n v="69"/>
    <s v="music"/>
    <s v="jazz"/>
    <d v="1940-06-24T21:32:0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x v="13"/>
    <n v="6.5500000000000003E-2"/>
    <n v="18.714285714285715"/>
    <s v="music"/>
    <s v="jazz"/>
    <d v="1944-03-15T22:00:00"/>
    <x v="931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x v="13"/>
    <n v="0.14536842105263159"/>
    <n v="46.033333333333331"/>
    <s v="music"/>
    <s v="jazz"/>
    <d v="1943-03-22T22:15:45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x v="13"/>
    <n v="0.06"/>
    <n v="60"/>
    <s v="music"/>
    <s v="jazz"/>
    <d v="1944-05-11T04:03:29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x v="13"/>
    <n v="0.30399999999999999"/>
    <n v="50.666666666666664"/>
    <s v="music"/>
    <s v="jazz"/>
    <d v="1944-05-03T06:00:00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x v="13"/>
    <n v="1.4285714285714285E-2"/>
    <n v="25"/>
    <s v="music"/>
    <s v="jazz"/>
    <d v="1946-01-28T08:00:29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x v="13"/>
    <n v="0"/>
    <e v="#DIV/0!"/>
    <s v="music"/>
    <s v="jazz"/>
    <d v="1942-01-17T20:00:00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x v="13"/>
    <n v="1.1428571428571429E-2"/>
    <n v="20"/>
    <s v="music"/>
    <s v="jazz"/>
    <d v="1943-11-03T20:09:17"/>
    <x v="93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x v="13"/>
    <n v="3.5714285714285713E-3"/>
    <n v="25"/>
    <s v="music"/>
    <s v="jazz"/>
    <d v="1942-09-02T11:30:4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x v="13"/>
    <n v="1.4545454545454545E-2"/>
    <n v="20"/>
    <s v="music"/>
    <s v="jazz"/>
    <d v="1943-06-30T19:58:00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x v="8"/>
    <n v="0.17155555555555554"/>
    <n v="110.28571428571429"/>
    <s v="technology"/>
    <s v="wearables"/>
    <d v="1945-08-10T00:12:06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x v="8"/>
    <n v="2.3220000000000001E-2"/>
    <n v="37.451612903225808"/>
    <s v="technology"/>
    <s v="wearables"/>
    <d v="1947-02-10T02:19:05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x v="8"/>
    <n v="8.9066666666666669E-2"/>
    <n v="41.75"/>
    <s v="technology"/>
    <s v="wearables"/>
    <d v="1946-02-17T20:14:20"/>
    <x v="94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x v="8"/>
    <n v="9.633333333333334E-2"/>
    <n v="24.083333333333332"/>
    <s v="technology"/>
    <s v="wearables"/>
    <d v="1946-11-29T17:01:45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x v="8"/>
    <n v="0.13325999999999999"/>
    <n v="69.40625"/>
    <s v="technology"/>
    <s v="wearables"/>
    <d v="1946-04-18T14:00:00"/>
    <x v="944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x v="8"/>
    <n v="2.4840000000000001E-2"/>
    <n v="155.25"/>
    <s v="technology"/>
    <s v="wearables"/>
    <d v="1947-02-18T23:59:00"/>
    <x v="945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x v="8"/>
    <n v="1.9066666666666666E-2"/>
    <n v="57.2"/>
    <s v="technology"/>
    <s v="wearables"/>
    <d v="1946-09-09T18:00:48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x v="8"/>
    <n v="0"/>
    <e v="#DIV/0!"/>
    <s v="technology"/>
    <s v="wearables"/>
    <d v="1946-06-30T18:45:06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x v="8"/>
    <n v="0.12"/>
    <n v="60"/>
    <s v="technology"/>
    <s v="wearables"/>
    <d v="1946-03-12T19:52:44"/>
    <x v="94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x v="8"/>
    <n v="1.3650000000000001E-2"/>
    <n v="39"/>
    <s v="technology"/>
    <s v="wearables"/>
    <d v="1946-02-20T01:02:56"/>
    <x v="949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x v="8"/>
    <n v="0.28039999999999998"/>
    <n v="58.416666666666664"/>
    <s v="technology"/>
    <s v="wearables"/>
    <d v="1946-01-16T18:01:01"/>
    <x v="95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x v="8"/>
    <n v="0.38390000000000002"/>
    <n v="158.63636363636363"/>
    <s v="technology"/>
    <s v="wearables"/>
    <d v="1946-06-04T15:41:12"/>
    <x v="951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x v="8"/>
    <n v="0.39942857142857141"/>
    <n v="99.857142857142861"/>
    <s v="technology"/>
    <s v="wearables"/>
    <d v="1946-11-18T15:43:3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x v="8"/>
    <n v="8.3999999999999995E-3"/>
    <n v="25.2"/>
    <s v="technology"/>
    <s v="wearables"/>
    <d v="1945-01-24T03:56:39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x v="8"/>
    <n v="0.43406666666666666"/>
    <n v="89.191780821917803"/>
    <s v="technology"/>
    <s v="wearables"/>
    <d v="1945-08-19T20:00:39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x v="8"/>
    <n v="5.6613333333333335E-2"/>
    <n v="182.6236559139785"/>
    <s v="technology"/>
    <s v="wearables"/>
    <d v="1946-09-13T07:05:00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x v="8"/>
    <n v="1.7219999999999999E-2"/>
    <n v="50.647058823529413"/>
    <s v="technology"/>
    <s v="wearables"/>
    <d v="1945-04-25T20:55:59"/>
    <x v="956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x v="8"/>
    <n v="1.9416666666666665E-2"/>
    <n v="33.285714285714285"/>
    <s v="technology"/>
    <s v="wearables"/>
    <d v="1946-11-17T14:15:33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x v="8"/>
    <n v="0.11328275684711328"/>
    <n v="51.823529411764703"/>
    <s v="technology"/>
    <s v="wearables"/>
    <d v="1945-04-09T04:59:00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x v="8"/>
    <n v="0.3886"/>
    <n v="113.62573099415205"/>
    <s v="technology"/>
    <s v="wearables"/>
    <d v="1945-01-18T04:11:05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x v="8"/>
    <n v="0.46100628930817611"/>
    <n v="136.46276595744681"/>
    <s v="technology"/>
    <s v="wearables"/>
    <d v="1947-03-14T14:02:35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x v="8"/>
    <n v="0.42188421052631581"/>
    <n v="364.35454545454547"/>
    <s v="technology"/>
    <s v="wearables"/>
    <d v="1947-02-20T19:00:00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x v="8"/>
    <n v="0.2848"/>
    <n v="19.243243243243242"/>
    <s v="technology"/>
    <s v="wearables"/>
    <d v="1946-02-10T17:05:53"/>
    <x v="96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x v="8"/>
    <n v="1.0771428571428571E-2"/>
    <n v="41.888888888888886"/>
    <s v="technology"/>
    <s v="wearables"/>
    <d v="1946-10-17T15:15:19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x v="8"/>
    <n v="7.9909090909090902E-3"/>
    <n v="30.310344827586206"/>
    <s v="technology"/>
    <s v="wearables"/>
    <d v="1945-08-31T15:05:19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x v="8"/>
    <n v="1.192E-2"/>
    <n v="49.666666666666664"/>
    <s v="technology"/>
    <s v="wearables"/>
    <d v="1946-10-26T03:59:00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x v="8"/>
    <n v="0.14799999999999999"/>
    <n v="59.2"/>
    <s v="technology"/>
    <s v="wearables"/>
    <d v="1946-10-06T15:15:32"/>
    <x v="966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x v="8"/>
    <n v="0.17810000000000001"/>
    <n v="43.97530864197531"/>
    <s v="technology"/>
    <s v="wearables"/>
    <d v="1946-04-22T05:06:14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x v="8"/>
    <n v="1.325E-2"/>
    <n v="26.5"/>
    <s v="technology"/>
    <s v="wearables"/>
    <d v="1944-08-14T20:20:34"/>
    <x v="96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x v="8"/>
    <n v="0.46666666666666667"/>
    <n v="1272.7272727272727"/>
    <s v="technology"/>
    <s v="wearables"/>
    <d v="1947-02-09T07:16:47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x v="8"/>
    <n v="0.4592"/>
    <n v="164"/>
    <s v="technology"/>
    <s v="wearables"/>
    <d v="1947-01-23T04:59:0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x v="8"/>
    <n v="2.2599999999999999E-3"/>
    <n v="45.2"/>
    <s v="technology"/>
    <s v="wearables"/>
    <d v="1945-05-31T17:01:00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x v="8"/>
    <n v="0.34625"/>
    <n v="153.88888888888889"/>
    <s v="technology"/>
    <s v="wearables"/>
    <d v="1944-09-03T06:59:00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x v="8"/>
    <n v="2.0549999999999999E-2"/>
    <n v="51.375"/>
    <s v="technology"/>
    <s v="wearables"/>
    <d v="1945-11-08T01:21:33"/>
    <x v="97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x v="8"/>
    <n v="5.5999999999999999E-3"/>
    <n v="93.333333333333329"/>
    <s v="technology"/>
    <s v="wearables"/>
    <d v="1946-03-25T16:59:16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x v="8"/>
    <n v="2.6069999999999999E-2"/>
    <n v="108.625"/>
    <s v="technology"/>
    <s v="wearables"/>
    <d v="1946-06-28T16:43:0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x v="8"/>
    <n v="1.9259999999999999E-2"/>
    <n v="160.5"/>
    <s v="technology"/>
    <s v="wearables"/>
    <d v="1945-08-13T01:24:57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x v="8"/>
    <n v="0.33666666666666667"/>
    <n v="75.75"/>
    <s v="technology"/>
    <s v="wearables"/>
    <d v="1946-02-20T22:36:3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x v="8"/>
    <n v="0.5626326718299024"/>
    <n v="790.83739837398377"/>
    <s v="technology"/>
    <s v="wearables"/>
    <d v="1946-02-24T07:25:01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x v="8"/>
    <n v="0.82817600000000002"/>
    <n v="301.93916666666667"/>
    <s v="technology"/>
    <s v="wearables"/>
    <d v="1946-06-20T18:59:00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x v="8"/>
    <n v="0.14860000000000001"/>
    <n v="47.935483870967744"/>
    <s v="technology"/>
    <s v="wearables"/>
    <d v="1944-11-29T22:42:02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x v="8"/>
    <n v="1.2375123751237513E-4"/>
    <n v="2.75"/>
    <s v="technology"/>
    <s v="wearables"/>
    <d v="1944-08-08T22:43:42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x v="8"/>
    <n v="1.7142857142857143E-4"/>
    <n v="1"/>
    <s v="technology"/>
    <s v="wearables"/>
    <d v="1946-10-02T18:04:46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x v="8"/>
    <n v="0.2950613611721471"/>
    <n v="171.79329608938548"/>
    <s v="technology"/>
    <s v="wearables"/>
    <d v="1946-08-23T20:54:00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x v="8"/>
    <n v="1.06E-2"/>
    <n v="35.333333333333336"/>
    <s v="technology"/>
    <s v="wearables"/>
    <d v="1945-03-27T01:46:48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x v="8"/>
    <n v="6.2933333333333327E-2"/>
    <n v="82.086956521739125"/>
    <s v="technology"/>
    <s v="wearables"/>
    <d v="1945-12-30T23:00:00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x v="8"/>
    <n v="0.1275"/>
    <n v="110.8695652173913"/>
    <s v="technology"/>
    <s v="wearables"/>
    <d v="1946-01-09T00:00:00"/>
    <x v="986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x v="8"/>
    <n v="0.13220000000000001"/>
    <n v="161.21951219512195"/>
    <s v="technology"/>
    <s v="wearables"/>
    <d v="1944-06-22T07:04:10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x v="8"/>
    <n v="0"/>
    <e v="#DIV/0!"/>
    <s v="technology"/>
    <s v="wearables"/>
    <d v="1946-10-01T08:33:45"/>
    <x v="98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x v="8"/>
    <n v="0.16769999999999999"/>
    <n v="52.40625"/>
    <s v="technology"/>
    <s v="wearables"/>
    <d v="1946-09-28T22:24:55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x v="8"/>
    <n v="1.0399999999999999E-3"/>
    <n v="13"/>
    <s v="technology"/>
    <s v="wearables"/>
    <d v="1944-09-02T18:49:24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x v="8"/>
    <n v="4.24E-2"/>
    <n v="30.285714285714285"/>
    <s v="technology"/>
    <s v="wearables"/>
    <d v="1946-07-12T18:51:00"/>
    <x v="99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x v="8"/>
    <n v="4.6699999999999997E-3"/>
    <n v="116.75"/>
    <s v="technology"/>
    <s v="wearables"/>
    <d v="1946-05-07T21:11:59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x v="8"/>
    <n v="0.25087142857142858"/>
    <n v="89.59693877551021"/>
    <s v="technology"/>
    <s v="wearables"/>
    <d v="1946-11-12T05:00:00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x v="8"/>
    <n v="2.3345000000000001E-2"/>
    <n v="424.45454545454544"/>
    <s v="technology"/>
    <s v="wearables"/>
    <d v="1944-11-29T22:59:00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x v="8"/>
    <n v="7.2599999999999998E-2"/>
    <n v="80.666666666666671"/>
    <s v="technology"/>
    <s v="wearables"/>
    <d v="1944-11-28T16:00:00"/>
    <x v="995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x v="8"/>
    <n v="1.6250000000000001E-2"/>
    <n v="13"/>
    <s v="technology"/>
    <s v="wearables"/>
    <d v="1944-07-26T15:27:00"/>
    <x v="996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x v="8"/>
    <n v="1.2999999999999999E-2"/>
    <n v="8.125"/>
    <s v="technology"/>
    <s v="wearables"/>
    <d v="1944-11-27T03:28:1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x v="8"/>
    <n v="0.58558333333333334"/>
    <n v="153.42794759825327"/>
    <s v="technology"/>
    <s v="wearables"/>
    <d v="1945-11-18T05:03:21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x v="8"/>
    <n v="7.7886666666666673E-2"/>
    <n v="292.07499999999999"/>
    <s v="technology"/>
    <s v="wearables"/>
    <d v="1944-11-12T08:02:00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x v="8"/>
    <n v="2.2157147647256063E-2"/>
    <n v="3304"/>
    <s v="technology"/>
    <s v="wearables"/>
    <d v="1947-03-15T00:26: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x v="8"/>
    <n v="1.04"/>
    <n v="1300"/>
    <s v="technology"/>
    <s v="wearables"/>
    <d v="1947-01-30T17:16:53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x v="8"/>
    <n v="0.29602960296029601"/>
    <n v="134.54545454545453"/>
    <s v="technology"/>
    <s v="wearables"/>
    <d v="1945-12-16T05:59:00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x v="8"/>
    <n v="0.16055"/>
    <n v="214.06666666666666"/>
    <s v="technology"/>
    <s v="wearables"/>
    <d v="1947-03-16T16:01:01"/>
    <x v="1003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x v="8"/>
    <n v="0.82208000000000003"/>
    <n v="216.33684210526314"/>
    <s v="technology"/>
    <s v="wearables"/>
    <d v="1946-02-17T17:00:27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x v="8"/>
    <n v="0.75051000000000001"/>
    <n v="932.31055900621118"/>
    <s v="technology"/>
    <s v="wearables"/>
    <d v="1945-10-29T14:59:43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x v="8"/>
    <n v="5.8500000000000003E-2"/>
    <n v="29.25"/>
    <s v="technology"/>
    <s v="wearables"/>
    <d v="1944-12-11T07:11:00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x v="8"/>
    <n v="0.44319999999999998"/>
    <n v="174.94736842105263"/>
    <s v="technology"/>
    <s v="wearables"/>
    <d v="1946-12-14T15:00:23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x v="8"/>
    <n v="2.6737967914438501E-3"/>
    <n v="250"/>
    <s v="technology"/>
    <s v="wearables"/>
    <d v="1946-12-28T19:25:15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x v="8"/>
    <n v="0.1313"/>
    <n v="65"/>
    <s v="technology"/>
    <s v="wearables"/>
    <d v="1946-06-19T14:30:46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x v="8"/>
    <n v="1.9088937093275488E-3"/>
    <n v="55"/>
    <s v="technology"/>
    <s v="wearables"/>
    <d v="1946-09-05T02:59:0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x v="8"/>
    <n v="3.7499999999999999E-3"/>
    <n v="75"/>
    <s v="technology"/>
    <s v="wearables"/>
    <d v="1944-12-17T21:33:15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x v="8"/>
    <n v="215.35021"/>
    <n v="1389.3561935483872"/>
    <s v="technology"/>
    <s v="wearables"/>
    <d v="1947-01-24T10:34: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x v="8"/>
    <n v="0.34527999999999998"/>
    <n v="95.911111111111111"/>
    <s v="technology"/>
    <s v="wearables"/>
    <d v="1945-12-28T20:00:00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x v="8"/>
    <n v="0.30599999999999999"/>
    <n v="191.25"/>
    <s v="technology"/>
    <s v="wearables"/>
    <d v="1944-12-31T00:03:35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x v="8"/>
    <n v="2.6666666666666668E-2"/>
    <n v="40"/>
    <s v="technology"/>
    <s v="wearables"/>
    <d v="1945-11-24T22:04:5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x v="8"/>
    <n v="2.8420000000000001E-2"/>
    <n v="74.78947368421052"/>
    <s v="technology"/>
    <s v="wearables"/>
    <d v="1946-04-07T01:34: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x v="8"/>
    <n v="0.22878799999999999"/>
    <n v="161.11830985915492"/>
    <s v="technology"/>
    <s v="wearables"/>
    <d v="1945-11-20T17:12:15"/>
    <x v="1017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x v="8"/>
    <n v="3.1050000000000001E-2"/>
    <n v="88.714285714285708"/>
    <s v="technology"/>
    <s v="wearables"/>
    <d v="1946-07-14T11:48:53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x v="8"/>
    <n v="0.47333333333333333"/>
    <n v="53.25"/>
    <s v="technology"/>
    <s v="wearables"/>
    <d v="1945-02-03T23:22:2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x v="15"/>
    <n v="2.0554838709677421"/>
    <n v="106.2"/>
    <s v="music"/>
    <s v="electronic music"/>
    <d v="1945-06-01T00:47:00"/>
    <x v="102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x v="15"/>
    <n v="3.5180366666666667"/>
    <n v="22.079728033472804"/>
    <s v="music"/>
    <s v="electronic music"/>
    <d v="1945-10-16T04:00:00"/>
    <x v="1021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x v="15"/>
    <n v="1.149"/>
    <n v="31.054054054054053"/>
    <s v="music"/>
    <s v="electronic music"/>
    <d v="1945-05-16T15:31:17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x v="15"/>
    <n v="2.3715000000000002"/>
    <n v="36.206106870229007"/>
    <s v="music"/>
    <s v="electronic music"/>
    <d v="1945-06-19T22:04:21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x v="15"/>
    <n v="1.1863774999999999"/>
    <n v="388.9762295081967"/>
    <s v="music"/>
    <s v="electronic music"/>
    <d v="1946-01-30T13:56:03"/>
    <x v="1024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x v="15"/>
    <n v="1.099283142857143"/>
    <n v="71.848571428571432"/>
    <s v="music"/>
    <s v="electronic music"/>
    <d v="1945-03-15T19:00:37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x v="15"/>
    <n v="1.0000828571428571"/>
    <n v="57.381803278688523"/>
    <s v="music"/>
    <s v="electronic music"/>
    <d v="1946-03-31T08:46:5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x v="15"/>
    <n v="1.0309292094387414"/>
    <n v="69.666666666666671"/>
    <s v="music"/>
    <s v="electronic music"/>
    <d v="1944-10-22T00:49:0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x v="15"/>
    <n v="1.1727000000000001"/>
    <n v="45.988235294117644"/>
    <s v="music"/>
    <s v="electronic music"/>
    <d v="1947-03-06T20:00:00"/>
    <x v="1028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x v="15"/>
    <n v="1.1175999999999999"/>
    <n v="79.262411347517727"/>
    <s v="music"/>
    <s v="electronic music"/>
    <d v="1945-04-03T21:59:00"/>
    <x v="102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x v="15"/>
    <n v="3.4209999999999998"/>
    <n v="43.031446540880502"/>
    <s v="music"/>
    <s v="electronic music"/>
    <d v="1946-09-12T11:35:49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x v="15"/>
    <n v="1.0740000000000001"/>
    <n v="108.48484848484848"/>
    <s v="music"/>
    <s v="electronic music"/>
    <d v="1945-12-15T18:20:10"/>
    <x v="1031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x v="15"/>
    <n v="1.0849703703703704"/>
    <n v="61.029583333333335"/>
    <s v="music"/>
    <s v="electronic music"/>
    <d v="1946-06-23T16:00:25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x v="15"/>
    <n v="1.0286144578313252"/>
    <n v="50.592592592592595"/>
    <s v="music"/>
    <s v="electronic music"/>
    <d v="1946-12-12T17:34:40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x v="15"/>
    <n v="1.3000180000000001"/>
    <n v="39.157168674698795"/>
    <s v="music"/>
    <s v="electronic music"/>
    <d v="1946-08-05T03:59:00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x v="15"/>
    <n v="1.0765217391304347"/>
    <n v="65.15789473684211"/>
    <s v="music"/>
    <s v="electronic music"/>
    <d v="1945-02-10T15:23:40"/>
    <x v="103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x v="15"/>
    <n v="1.1236044444444444"/>
    <n v="23.963127962085309"/>
    <s v="music"/>
    <s v="electronic music"/>
    <d v="1943-01-07T08:00:00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x v="15"/>
    <n v="1.0209999999999999"/>
    <n v="48.61904761904762"/>
    <s v="music"/>
    <s v="electronic music"/>
    <d v="1945-05-17T05:00:00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x v="15"/>
    <n v="1.4533333333333334"/>
    <n v="35.73770491803279"/>
    <s v="music"/>
    <s v="electronic music"/>
    <d v="1946-03-19T04:33:43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x v="15"/>
    <n v="1.282"/>
    <n v="21.366666666666667"/>
    <s v="music"/>
    <s v="electronic music"/>
    <d v="1946-12-13T07:59:00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x v="16"/>
    <n v="2.9411764705882353E-3"/>
    <n v="250"/>
    <s v="journalism"/>
    <s v="audio"/>
    <d v="1946-08-27T17:00:09"/>
    <x v="104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x v="16"/>
    <n v="0"/>
    <e v="#DIV/0!"/>
    <s v="journalism"/>
    <s v="audio"/>
    <d v="1944-07-30T01:26:32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x v="16"/>
    <n v="1.5384615384615385E-2"/>
    <n v="10"/>
    <s v="journalism"/>
    <s v="audio"/>
    <d v="1944-09-11T10:00:00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x v="16"/>
    <n v="8.5370000000000001E-2"/>
    <n v="29.236301369863014"/>
    <s v="journalism"/>
    <s v="audio"/>
    <d v="1945-05-19T06:04:15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x v="16"/>
    <n v="8.571428571428571E-4"/>
    <n v="3"/>
    <s v="journalism"/>
    <s v="audio"/>
    <d v="1945-03-04T20:27:00"/>
    <x v="1044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x v="16"/>
    <n v="2.6599999999999999E-2"/>
    <n v="33.25"/>
    <s v="journalism"/>
    <s v="audio"/>
    <d v="1944-08-22T20:59:10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x v="16"/>
    <n v="0"/>
    <e v="#DIV/0!"/>
    <s v="journalism"/>
    <s v="audio"/>
    <d v="1945-12-25T20:26:00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x v="16"/>
    <n v="5.0000000000000001E-4"/>
    <n v="1"/>
    <s v="journalism"/>
    <s v="audio"/>
    <d v="1944-11-04T20:38:35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x v="16"/>
    <n v="1.4133333333333333E-2"/>
    <n v="53"/>
    <s v="journalism"/>
    <s v="audio"/>
    <d v="1946-09-25T01:16:29"/>
    <x v="1048"/>
  </r>
  <r>
    <n v="1049"/>
    <s v="J1 (Canceled)"/>
    <s v="------"/>
    <n v="12000"/>
    <n v="0"/>
    <x v="1"/>
    <s v="US"/>
    <s v="USD"/>
    <n v="1455272445"/>
    <n v="1452680445"/>
    <b v="0"/>
    <n v="0"/>
    <b v="0"/>
    <x v="16"/>
    <n v="0"/>
    <e v="#DIV/0!"/>
    <s v="journalism"/>
    <s v="audio"/>
    <d v="1946-02-11T10:20:45"/>
    <x v="1049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x v="16"/>
    <n v="0"/>
    <e v="#DIV/0!"/>
    <s v="journalism"/>
    <s v="audio"/>
    <d v="1945-09-13T19:07:57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x v="16"/>
    <n v="0"/>
    <e v="#DIV/0!"/>
    <s v="journalism"/>
    <s v="audio"/>
    <d v="1944-08-26T00:20:25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x v="16"/>
    <n v="0"/>
    <e v="#DIV/0!"/>
    <s v="journalism"/>
    <s v="audio"/>
    <d v="1946-06-06T20:09:00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x v="16"/>
    <n v="0.01"/>
    <n v="15"/>
    <s v="journalism"/>
    <s v="audio"/>
    <d v="1947-03-06T04:08:52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x v="16"/>
    <n v="0"/>
    <e v="#DIV/0!"/>
    <s v="journalism"/>
    <s v="audio"/>
    <d v="1944-08-09T22:00:00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x v="16"/>
    <n v="0"/>
    <e v="#DIV/0!"/>
    <s v="journalism"/>
    <s v="audio"/>
    <d v="1946-03-07T23:49:0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x v="16"/>
    <n v="0"/>
    <e v="#DIV/0!"/>
    <s v="journalism"/>
    <s v="audio"/>
    <d v="1945-04-23T16:16:17"/>
    <x v="105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x v="16"/>
    <n v="0"/>
    <e v="#DIV/0!"/>
    <s v="journalism"/>
    <s v="audio"/>
    <d v="1946-12-04T21:54:43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x v="16"/>
    <n v="0"/>
    <e v="#DIV/0!"/>
    <s v="journalism"/>
    <s v="audio"/>
    <d v="1945-03-25T00:00:00"/>
    <x v="1058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x v="16"/>
    <n v="0"/>
    <e v="#DIV/0!"/>
    <s v="journalism"/>
    <s v="audio"/>
    <d v="1945-03-12T17:57:36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x v="16"/>
    <n v="0.01"/>
    <n v="50"/>
    <s v="journalism"/>
    <s v="audio"/>
    <d v="1945-04-14T21:54:53"/>
    <x v="106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x v="16"/>
    <n v="0"/>
    <e v="#DIV/0!"/>
    <s v="journalism"/>
    <s v="audio"/>
    <d v="1946-05-02T01:00:00"/>
    <x v="106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x v="16"/>
    <n v="0.95477386934673369"/>
    <n v="47.5"/>
    <s v="journalism"/>
    <s v="audio"/>
    <d v="1946-07-12T19:22:21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x v="16"/>
    <n v="0"/>
    <e v="#DIV/0!"/>
    <s v="journalism"/>
    <s v="audio"/>
    <d v="1946-08-31T00:44:22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x v="17"/>
    <n v="8.9744444444444446E-2"/>
    <n v="65.666666666666671"/>
    <s v="games"/>
    <s v="video games"/>
    <d v="1943-07-07T05:28:23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x v="17"/>
    <n v="2.7E-2"/>
    <n v="16.2"/>
    <s v="games"/>
    <s v="video games"/>
    <d v="1944-02-19T09:08:42"/>
    <x v="1065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x v="17"/>
    <n v="3.3673333333333333E-2"/>
    <n v="34.128378378378379"/>
    <s v="games"/>
    <s v="video games"/>
    <d v="1943-08-04T23:06:22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x v="17"/>
    <n v="0.26"/>
    <n v="13"/>
    <s v="games"/>
    <s v="video games"/>
    <d v="1943-12-21T20:32:11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x v="17"/>
    <n v="1.5E-3"/>
    <n v="11.25"/>
    <s v="games"/>
    <s v="video games"/>
    <d v="1946-04-10T07:54:24"/>
    <x v="1068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x v="17"/>
    <n v="0.38636363636363635"/>
    <n v="40.476190476190474"/>
    <s v="games"/>
    <s v="video games"/>
    <d v="1943-11-26T06:30:5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x v="17"/>
    <n v="7.0000000000000001E-3"/>
    <n v="35"/>
    <s v="games"/>
    <s v="video games"/>
    <d v="1942-10-01T00:17:02"/>
    <x v="1070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x v="17"/>
    <n v="0"/>
    <e v="#DIV/0!"/>
    <s v="games"/>
    <s v="video games"/>
    <d v="1945-11-16T19:04:53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x v="17"/>
    <n v="6.8000000000000005E-4"/>
    <n v="12.75"/>
    <s v="games"/>
    <s v="video games"/>
    <d v="1944-02-05T19:58:17"/>
    <x v="1072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x v="17"/>
    <n v="1.3333333333333334E-2"/>
    <n v="10"/>
    <s v="games"/>
    <s v="video games"/>
    <d v="1941-10-15T23:09:01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x v="17"/>
    <n v="6.3092592592592589E-2"/>
    <n v="113.56666666666666"/>
    <s v="games"/>
    <s v="video games"/>
    <d v="1944-01-04T04:09:05"/>
    <x v="107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x v="17"/>
    <n v="4.4999999999999998E-2"/>
    <n v="15"/>
    <s v="games"/>
    <s v="video games"/>
    <d v="1942-05-06T21:41:56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x v="17"/>
    <n v="0.62765333333333329"/>
    <n v="48.281025641025643"/>
    <s v="games"/>
    <s v="video games"/>
    <d v="1944-09-10T09:04:10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x v="17"/>
    <n v="0.29376000000000002"/>
    <n v="43.976047904191617"/>
    <s v="games"/>
    <s v="video games"/>
    <d v="1946-01-13T04:00:11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x v="17"/>
    <n v="7.4999999999999997E-2"/>
    <n v="9"/>
    <s v="games"/>
    <s v="video games"/>
    <d v="1941-07-21T04:42:01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x v="17"/>
    <n v="2.6076923076923077E-2"/>
    <n v="37.666666666666664"/>
    <s v="games"/>
    <s v="video games"/>
    <d v="1946-05-14T13:35:36"/>
    <x v="1079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x v="17"/>
    <n v="9.1050000000000006E-2"/>
    <n v="18.581632653061224"/>
    <s v="games"/>
    <s v="video games"/>
    <d v="1944-05-10T03:18:53"/>
    <x v="108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x v="17"/>
    <n v="1.7647058823529413E-4"/>
    <n v="3"/>
    <s v="games"/>
    <s v="video games"/>
    <d v="1945-01-27T22:14:52"/>
    <x v="108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x v="17"/>
    <n v="5.5999999999999999E-3"/>
    <n v="18.666666666666668"/>
    <s v="games"/>
    <s v="video games"/>
    <d v="1942-08-10T21:44:48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x v="17"/>
    <n v="8.2000000000000007E-3"/>
    <n v="410"/>
    <s v="games"/>
    <s v="video games"/>
    <d v="1944-08-01T15:49:43"/>
    <x v="108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x v="17"/>
    <n v="0"/>
    <e v="#DIV/0!"/>
    <s v="games"/>
    <s v="video games"/>
    <d v="1944-08-07T21:53:24"/>
    <x v="108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x v="17"/>
    <n v="3.4200000000000001E-2"/>
    <n v="114"/>
    <s v="games"/>
    <s v="video games"/>
    <d v="1946-03-14T15:06:15"/>
    <x v="108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x v="17"/>
    <n v="8.3333333333333339E-4"/>
    <n v="7.5"/>
    <s v="games"/>
    <s v="video games"/>
    <d v="1944-08-23T20:48:11"/>
    <x v="1086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x v="17"/>
    <n v="0"/>
    <e v="#DIV/0!"/>
    <s v="games"/>
    <s v="video games"/>
    <d v="1944-06-14T17:08:07"/>
    <x v="108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x v="17"/>
    <n v="0.14182977777777778"/>
    <n v="43.41727891156463"/>
    <s v="games"/>
    <s v="video games"/>
    <d v="1944-04-23T19:11:07"/>
    <x v="1088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x v="17"/>
    <n v="7.8266666666666665E-2"/>
    <n v="23.959183673469386"/>
    <s v="games"/>
    <s v="video games"/>
    <d v="1945-06-25T04:32:55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x v="17"/>
    <n v="3.8464497269020693E-4"/>
    <n v="5"/>
    <s v="games"/>
    <s v="video games"/>
    <d v="1945-05-28T04:27:33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x v="17"/>
    <n v="0.125"/>
    <n v="12.5"/>
    <s v="games"/>
    <s v="video games"/>
    <d v="1946-04-10T18:41:12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x v="17"/>
    <n v="1.0500000000000001E-2"/>
    <n v="3"/>
    <s v="games"/>
    <s v="video games"/>
    <d v="1943-01-06T00:37:18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x v="17"/>
    <n v="0.14083333333333334"/>
    <n v="10.5625"/>
    <s v="games"/>
    <s v="video games"/>
    <d v="1946-02-10T23:22:17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x v="17"/>
    <n v="0.18300055555555556"/>
    <n v="122.00037037037038"/>
    <s v="games"/>
    <s v="video games"/>
    <d v="1941-10-08T17:07:13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x v="17"/>
    <n v="5.0347999999999997E-2"/>
    <n v="267.80851063829789"/>
    <s v="games"/>
    <s v="video games"/>
    <d v="1943-08-30T12:53:40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x v="17"/>
    <n v="0.17933333333333334"/>
    <n v="74.206896551724142"/>
    <s v="games"/>
    <s v="video games"/>
    <d v="1944-10-03T03:30:00"/>
    <x v="109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x v="17"/>
    <n v="4.6999999999999999E-4"/>
    <n v="6.7142857142857144"/>
    <s v="games"/>
    <s v="video games"/>
    <d v="1944-03-01T19:01:17"/>
    <x v="109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x v="17"/>
    <n v="7.2120000000000004E-2"/>
    <n v="81.954545454545453"/>
    <s v="games"/>
    <s v="video games"/>
    <d v="1944-04-12T18:18:15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x v="17"/>
    <n v="5.0000000000000001E-3"/>
    <n v="25"/>
    <s v="games"/>
    <s v="video games"/>
    <d v="1945-05-12T20:04:28"/>
    <x v="1099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x v="17"/>
    <n v="2.5000000000000001E-2"/>
    <n v="10"/>
    <s v="games"/>
    <s v="video games"/>
    <d v="1946-02-13T02:39:31"/>
    <x v="110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x v="17"/>
    <n v="4.0999999999999999E-4"/>
    <n v="6.833333333333333"/>
    <s v="games"/>
    <s v="video games"/>
    <d v="1946-07-14T18:12:00"/>
    <x v="1101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x v="17"/>
    <n v="5.3124999999999999E-2"/>
    <n v="17.708333333333332"/>
    <s v="games"/>
    <s v="video games"/>
    <d v="1943-12-09T05:59:00"/>
    <x v="1102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x v="17"/>
    <n v="1.6199999999999999E-2"/>
    <n v="16.2"/>
    <s v="games"/>
    <s v="video games"/>
    <d v="1946-06-18T05:19:50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x v="17"/>
    <n v="4.9516666666666667E-2"/>
    <n v="80.297297297297291"/>
    <s v="games"/>
    <s v="video games"/>
    <d v="1944-06-10T09:50:21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x v="17"/>
    <n v="1.5900000000000001E-3"/>
    <n v="71.55"/>
    <s v="games"/>
    <s v="video games"/>
    <d v="1944-03-23T02:15:27"/>
    <x v="1105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x v="17"/>
    <n v="0.41249999999999998"/>
    <n v="23.571428571428573"/>
    <s v="games"/>
    <s v="video games"/>
    <d v="1942-04-04T16:46:15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x v="17"/>
    <n v="0"/>
    <e v="#DIV/0!"/>
    <s v="games"/>
    <s v="video games"/>
    <d v="1944-07-22T20:40:24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x v="17"/>
    <n v="2.93E-2"/>
    <n v="34.88095238095238"/>
    <s v="games"/>
    <s v="video games"/>
    <d v="1942-04-13T14:17:15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x v="17"/>
    <n v="4.4999999999999997E-3"/>
    <n v="15"/>
    <s v="games"/>
    <s v="video games"/>
    <d v="1946-11-18T19:03:10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x v="17"/>
    <n v="5.1000000000000004E-3"/>
    <n v="23.181818181818183"/>
    <s v="games"/>
    <s v="video games"/>
    <d v="1942-12-07T22:23:42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x v="17"/>
    <n v="4.0000000000000002E-4"/>
    <n v="1"/>
    <s v="games"/>
    <s v="video games"/>
    <d v="1946-01-07T04:53:10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x v="17"/>
    <n v="0.35537409090909089"/>
    <n v="100.23371794871794"/>
    <s v="games"/>
    <s v="video games"/>
    <d v="1945-01-18T08:30:00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x v="17"/>
    <n v="5.0000000000000001E-3"/>
    <n v="5"/>
    <s v="games"/>
    <s v="video games"/>
    <d v="1944-08-13T23:27:00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x v="17"/>
    <n v="1.6666666666666668E-3"/>
    <n v="3.3333333333333335"/>
    <s v="games"/>
    <s v="video games"/>
    <d v="1943-10-09T08:18:07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x v="17"/>
    <n v="1.325E-3"/>
    <n v="13.25"/>
    <s v="games"/>
    <s v="video games"/>
    <d v="1946-03-30T15:41:35"/>
    <x v="111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x v="17"/>
    <n v="3.5704000000000004E-4"/>
    <n v="17.852"/>
    <s v="games"/>
    <s v="video games"/>
    <d v="1942-06-09T20:20:08"/>
    <x v="1116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x v="17"/>
    <n v="8.3000000000000004E-2"/>
    <n v="10.375"/>
    <s v="games"/>
    <s v="video games"/>
    <d v="1945-12-24T14:21:53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x v="17"/>
    <n v="2.4222222222222221E-2"/>
    <n v="36.333333333333336"/>
    <s v="games"/>
    <s v="video games"/>
    <d v="1944-04-04T02:59:39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x v="17"/>
    <n v="2.3809523809523812E-3"/>
    <n v="5"/>
    <s v="games"/>
    <s v="video games"/>
    <d v="1944-04-05T19:01:04"/>
    <x v="1119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x v="17"/>
    <n v="0"/>
    <e v="#DIV/0!"/>
    <s v="games"/>
    <s v="video games"/>
    <d v="1941-10-27T20:56:40"/>
    <x v="112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x v="17"/>
    <n v="1.16E-4"/>
    <n v="5.8"/>
    <s v="games"/>
    <s v="video games"/>
    <d v="1946-03-13T21:25:16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x v="17"/>
    <n v="0"/>
    <e v="#DIV/0!"/>
    <s v="games"/>
    <s v="video games"/>
    <d v="1943-05-30T16:53:45"/>
    <x v="112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x v="17"/>
    <n v="2.2000000000000001E-3"/>
    <n v="3.6666666666666665"/>
    <s v="games"/>
    <s v="video games"/>
    <d v="1944-04-18T12:34:08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x v="18"/>
    <n v="4.7222222222222223E-3"/>
    <n v="60.714285714285715"/>
    <s v="games"/>
    <s v="mobile games"/>
    <d v="1945-04-29T16:00:51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x v="18"/>
    <n v="0"/>
    <e v="#DIV/0!"/>
    <s v="games"/>
    <s v="mobile games"/>
    <d v="1945-09-24T14:58:50"/>
    <x v="1125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x v="18"/>
    <n v="5.0000000000000001E-3"/>
    <n v="5"/>
    <s v="games"/>
    <s v="mobile games"/>
    <d v="1946-07-14T07:51:34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x v="18"/>
    <n v="1.6714285714285713E-2"/>
    <n v="25.434782608695652"/>
    <s v="games"/>
    <s v="mobile games"/>
    <d v="1944-11-13T21:30:00"/>
    <x v="1127"/>
  </r>
  <r>
    <n v="1128"/>
    <s v="Flying Turds"/>
    <s v="#havingfunFTW"/>
    <n v="1000"/>
    <n v="1"/>
    <x v="2"/>
    <s v="GB"/>
    <s v="GBP"/>
    <n v="1407425717"/>
    <n v="1404833717"/>
    <b v="0"/>
    <n v="1"/>
    <b v="0"/>
    <x v="18"/>
    <n v="1E-3"/>
    <n v="1"/>
    <s v="games"/>
    <s v="mobile games"/>
    <d v="1944-08-06T15:35:17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x v="18"/>
    <n v="1.0499999999999999E-3"/>
    <n v="10.5"/>
    <s v="games"/>
    <s v="mobile games"/>
    <d v="1946-06-05T06:21:33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x v="18"/>
    <n v="2.2000000000000001E-3"/>
    <n v="3.6666666666666665"/>
    <s v="games"/>
    <s v="mobile games"/>
    <d v="1944-11-25T00:55:0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x v="18"/>
    <n v="0"/>
    <e v="#DIV/0!"/>
    <s v="games"/>
    <s v="mobile games"/>
    <d v="1945-12-23T21:47:48"/>
    <x v="1131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x v="18"/>
    <n v="0.14380000000000001"/>
    <n v="110.61538461538461"/>
    <s v="games"/>
    <s v="mobile games"/>
    <d v="1947-01-01T02:46:11"/>
    <x v="113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x v="18"/>
    <n v="6.6666666666666671E-3"/>
    <n v="20"/>
    <s v="games"/>
    <s v="mobile games"/>
    <d v="1944-07-30T09:46:21"/>
    <x v="113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x v="18"/>
    <n v="4.0000000000000003E-5"/>
    <n v="1"/>
    <s v="games"/>
    <s v="mobile games"/>
    <d v="1944-11-28T04:33:00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x v="18"/>
    <n v="0.05"/>
    <n v="50"/>
    <s v="games"/>
    <s v="mobile games"/>
    <d v="1946-08-06T23:44:54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x v="18"/>
    <n v="6.4439140811455853E-2"/>
    <n v="45"/>
    <s v="games"/>
    <s v="mobile games"/>
    <d v="1945-12-18T16:07:09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x v="18"/>
    <n v="0.39500000000000002"/>
    <n v="253.2051282051282"/>
    <s v="games"/>
    <s v="mobile games"/>
    <d v="1946-04-23T19:40:21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x v="18"/>
    <n v="3.5714285714285713E-3"/>
    <n v="31.25"/>
    <s v="games"/>
    <s v="mobile games"/>
    <d v="1947-01-21T21:45:31"/>
    <x v="113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x v="18"/>
    <n v="6.2500000000000001E-4"/>
    <n v="5"/>
    <s v="games"/>
    <s v="mobile games"/>
    <d v="1944-12-31T08:20:26"/>
    <x v="1139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x v="18"/>
    <n v="0"/>
    <e v="#DIV/0!"/>
    <s v="games"/>
    <s v="mobile games"/>
    <d v="1945-08-05T11:05:21"/>
    <x v="114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x v="18"/>
    <n v="0"/>
    <e v="#DIV/0!"/>
    <s v="games"/>
    <s v="mobile games"/>
    <d v="1945-07-08T16:47:30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x v="18"/>
    <n v="0"/>
    <e v="#DIV/0!"/>
    <s v="games"/>
    <s v="mobile games"/>
    <d v="1945-02-16T00:08:47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x v="18"/>
    <n v="4.1333333333333335E-3"/>
    <n v="23.25"/>
    <s v="games"/>
    <s v="mobile games"/>
    <d v="1945-12-16T04:38:46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x v="19"/>
    <n v="0"/>
    <e v="#DIV/0!"/>
    <s v="food"/>
    <s v="food trucks"/>
    <d v="1945-04-28T04:22:00"/>
    <x v="1144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x v="19"/>
    <n v="1.25E-3"/>
    <n v="100"/>
    <s v="food"/>
    <s v="food trucks"/>
    <d v="1944-10-01T17:56:32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x v="19"/>
    <n v="8.8333333333333333E-2"/>
    <n v="44.166666666666664"/>
    <s v="food"/>
    <s v="food trucks"/>
    <d v="1944-05-01T22:52:53"/>
    <x v="1146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x v="19"/>
    <n v="0"/>
    <e v="#DIV/0!"/>
    <s v="food"/>
    <s v="food trucks"/>
    <d v="1944-10-18T23:19:43"/>
    <x v="1147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x v="19"/>
    <n v="4.8666666666666667E-3"/>
    <n v="24.333333333333332"/>
    <s v="food"/>
    <s v="food trucks"/>
    <d v="1946-12-01T05:06:21"/>
    <x v="1148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x v="19"/>
    <n v="1.5E-3"/>
    <n v="37.5"/>
    <s v="food"/>
    <s v="food trucks"/>
    <d v="1946-06-16T17:02:46"/>
    <x v="114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x v="19"/>
    <n v="0.1008"/>
    <n v="42"/>
    <s v="food"/>
    <s v="food trucks"/>
    <d v="1946-01-07T22:54:35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x v="19"/>
    <n v="0"/>
    <e v="#DIV/0!"/>
    <s v="food"/>
    <s v="food trucks"/>
    <d v="1945-09-06T02:27:43"/>
    <x v="1151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x v="19"/>
    <n v="5.6937500000000002E-2"/>
    <n v="60.733333333333334"/>
    <s v="food"/>
    <s v="food trucks"/>
    <d v="1945-05-14T17:01:52"/>
    <x v="11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x v="19"/>
    <n v="6.2500000000000003E-3"/>
    <n v="50"/>
    <s v="food"/>
    <s v="food trucks"/>
    <d v="1945-06-17T17:08:25"/>
    <x v="1153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x v="19"/>
    <n v="6.5000000000000002E-2"/>
    <n v="108.33333333333333"/>
    <s v="food"/>
    <s v="food trucks"/>
    <d v="1945-09-05T02:36:46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x v="19"/>
    <n v="7.5199999999999998E-3"/>
    <n v="23.5"/>
    <s v="food"/>
    <s v="food trucks"/>
    <d v="1944-08-13T18:20:08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x v="19"/>
    <n v="0"/>
    <e v="#DIV/0!"/>
    <s v="food"/>
    <s v="food trucks"/>
    <d v="1945-02-23T01:42:42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x v="19"/>
    <n v="1.5100000000000001E-2"/>
    <n v="50.333333333333336"/>
    <s v="food"/>
    <s v="food trucks"/>
    <d v="1944-12-04T16:04:40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x v="19"/>
    <n v="4.6666666666666671E-3"/>
    <n v="11.666666666666666"/>
    <s v="food"/>
    <s v="food trucks"/>
    <d v="1944-12-08T02:12:0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x v="19"/>
    <n v="0"/>
    <e v="#DIV/0!"/>
    <s v="food"/>
    <s v="food trucks"/>
    <d v="1945-06-29T15:45:00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x v="19"/>
    <n v="3.85E-2"/>
    <n v="60.789473684210527"/>
    <s v="food"/>
    <s v="food trucks"/>
    <d v="1945-03-27T02:43:06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x v="19"/>
    <n v="0"/>
    <e v="#DIV/0!"/>
    <s v="food"/>
    <s v="food trucks"/>
    <d v="1945-05-18T15:06:29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x v="19"/>
    <n v="5.8333333333333338E-4"/>
    <n v="17.5"/>
    <s v="food"/>
    <s v="food trucks"/>
    <d v="1944-09-24T16:24:24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x v="19"/>
    <n v="0"/>
    <e v="#DIV/0!"/>
    <s v="food"/>
    <s v="food trucks"/>
    <d v="1944-08-08T17:22:00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x v="19"/>
    <n v="0"/>
    <e v="#DIV/0!"/>
    <s v="food"/>
    <s v="food trucks"/>
    <d v="1946-06-18T17:23:02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x v="19"/>
    <n v="0.20705000000000001"/>
    <n v="82.82"/>
    <s v="food"/>
    <s v="food trucks"/>
    <d v="1944-07-05T05:08:50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x v="19"/>
    <n v="0.19139999999999999"/>
    <n v="358.875"/>
    <s v="food"/>
    <s v="food trucks"/>
    <d v="1945-06-25T04:00:00"/>
    <x v="1166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x v="19"/>
    <n v="1.6316666666666667E-2"/>
    <n v="61.1875"/>
    <s v="food"/>
    <s v="food trucks"/>
    <d v="1944-09-11T17:38:15"/>
    <x v="1167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x v="19"/>
    <n v="5.6666666666666664E-2"/>
    <n v="340"/>
    <s v="food"/>
    <s v="food trucks"/>
    <d v="1946-09-22T01:17:45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x v="19"/>
    <n v="1.6999999999999999E-3"/>
    <n v="5.666666666666667"/>
    <s v="food"/>
    <s v="food trucks"/>
    <d v="1945-02-21T08:29:23"/>
    <x v="116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x v="19"/>
    <n v="4.0000000000000001E-3"/>
    <n v="50"/>
    <s v="food"/>
    <s v="food trucks"/>
    <d v="1945-05-29T21:26:11"/>
    <x v="117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x v="19"/>
    <n v="1E-3"/>
    <n v="25"/>
    <s v="food"/>
    <s v="food trucks"/>
    <d v="1944-11-12T20:18:47"/>
    <x v="1171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x v="19"/>
    <n v="0"/>
    <e v="#DIV/0!"/>
    <s v="food"/>
    <s v="food trucks"/>
    <d v="1944-08-19T16:22:3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x v="19"/>
    <n v="2.4000000000000001E-4"/>
    <n v="30"/>
    <s v="food"/>
    <s v="food trucks"/>
    <d v="1945-08-02T04:27:37"/>
    <x v="1173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x v="19"/>
    <n v="5.906666666666667E-2"/>
    <n v="46.631578947368418"/>
    <s v="food"/>
    <s v="food trucks"/>
    <d v="1946-05-08T20:12:07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x v="19"/>
    <n v="2.9250000000000002E-2"/>
    <n v="65"/>
    <s v="food"/>
    <s v="food trucks"/>
    <d v="1945-07-14T17:28:59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x v="19"/>
    <n v="5.7142857142857142E-5"/>
    <n v="10"/>
    <s v="food"/>
    <s v="food trucks"/>
    <d v="1947-03-06T13:00:00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x v="19"/>
    <n v="0"/>
    <e v="#DIV/0!"/>
    <s v="food"/>
    <s v="food trucks"/>
    <d v="1944-10-14T15:51:36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x v="19"/>
    <n v="6.666666666666667E-5"/>
    <n v="5"/>
    <s v="food"/>
    <s v="food trucks"/>
    <d v="1944-08-15T21:44:12"/>
    <x v="1178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x v="19"/>
    <n v="5.3333333333333337E-2"/>
    <n v="640"/>
    <s v="food"/>
    <s v="food trucks"/>
    <d v="1945-10-27T17:17:07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x v="19"/>
    <n v="0.11749999999999999"/>
    <n v="69.117647058823536"/>
    <s v="food"/>
    <s v="food trucks"/>
    <d v="1944-06-27T19:21:54"/>
    <x v="118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x v="19"/>
    <n v="8.0000000000000007E-5"/>
    <n v="1.3333333333333333"/>
    <s v="food"/>
    <s v="food trucks"/>
    <d v="1945-02-28T08:08:4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x v="19"/>
    <n v="4.2000000000000003E-2"/>
    <n v="10.5"/>
    <s v="food"/>
    <s v="food trucks"/>
    <d v="1947-01-12T16:42:00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x v="19"/>
    <n v="0.04"/>
    <n v="33.333333333333336"/>
    <s v="food"/>
    <s v="food trucks"/>
    <d v="1946-11-02T03:59:00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x v="20"/>
    <n v="1.0493636363636363"/>
    <n v="61.562666666666665"/>
    <s v="photography"/>
    <s v="photobooks"/>
    <d v="1947-02-06T14:23:31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x v="20"/>
    <n v="1.0544"/>
    <n v="118.73873873873873"/>
    <s v="photography"/>
    <s v="photobooks"/>
    <d v="1945-06-07T04:00:00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x v="20"/>
    <n v="1.0673333333333332"/>
    <n v="65.081300813008127"/>
    <s v="photography"/>
    <s v="photobooks"/>
    <d v="1945-05-31T22:42:00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x v="20"/>
    <n v="1.0412571428571429"/>
    <n v="130.15714285714284"/>
    <s v="photography"/>
    <s v="photobooks"/>
    <d v="1945-05-16T18:00:00"/>
    <x v="1187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x v="20"/>
    <n v="1.6054999999999999"/>
    <n v="37.776470588235291"/>
    <s v="photography"/>
    <s v="photobooks"/>
    <d v="1946-12-28T16:49:00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x v="20"/>
    <n v="1.0777777777777777"/>
    <n v="112.79069767441861"/>
    <s v="photography"/>
    <s v="photobooks"/>
    <d v="1946-06-29T23:29:55"/>
    <x v="1189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x v="20"/>
    <n v="1.35"/>
    <n v="51.92307692307692"/>
    <s v="photography"/>
    <s v="photobooks"/>
    <d v="1944-08-30T15:58:45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x v="20"/>
    <n v="1.0907407407407408"/>
    <n v="89.242424242424249"/>
    <s v="photography"/>
    <s v="photobooks"/>
    <d v="1946-03-20T13:29:20"/>
    <x v="1191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x v="20"/>
    <n v="2.9"/>
    <n v="19.333333333333332"/>
    <s v="photography"/>
    <s v="photobooks"/>
    <d v="1947-02-11T12:09:38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x v="20"/>
    <n v="1.0395714285714286"/>
    <n v="79.967032967032964"/>
    <s v="photography"/>
    <s v="photobooks"/>
    <d v="1946-04-09T17:37:3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x v="20"/>
    <n v="3.2223999999999999"/>
    <n v="56.414565826330531"/>
    <s v="photography"/>
    <s v="photobooks"/>
    <d v="1945-04-07T11:42:59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x v="20"/>
    <n v="1.35"/>
    <n v="79.411764705882348"/>
    <s v="photography"/>
    <s v="photobooks"/>
    <d v="1945-12-19T09:00:00"/>
    <x v="1195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x v="20"/>
    <n v="2.6991034482758622"/>
    <n v="76.439453125"/>
    <s v="photography"/>
    <s v="photobooks"/>
    <d v="1945-12-17T19:38:59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x v="20"/>
    <n v="2.5329333333333333"/>
    <n v="121"/>
    <s v="photography"/>
    <s v="photobooks"/>
    <d v="1946-06-13T05:59:00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x v="20"/>
    <n v="2.6059999999999999"/>
    <n v="54.616766467065865"/>
    <s v="photography"/>
    <s v="photobooks"/>
    <d v="1945-12-30T03:00:00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x v="20"/>
    <n v="1.0131677953348381"/>
    <n v="299.22222222222223"/>
    <s v="photography"/>
    <s v="photobooks"/>
    <d v="1945-07-07T18:30:00"/>
    <x v="1199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x v="20"/>
    <n v="1.2560416666666667"/>
    <n v="58.533980582524272"/>
    <s v="photography"/>
    <s v="photobooks"/>
    <d v="1945-04-15T11:27:36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x v="20"/>
    <n v="1.0243783333333334"/>
    <n v="55.371801801801809"/>
    <s v="photography"/>
    <s v="photobooks"/>
    <d v="1946-07-15T14:34:06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x v="20"/>
    <n v="1.99244"/>
    <n v="183.80442804428046"/>
    <s v="photography"/>
    <s v="photobooks"/>
    <d v="1945-06-26T06:55:54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x v="20"/>
    <n v="1.0245398773006136"/>
    <n v="165.34653465346534"/>
    <s v="photography"/>
    <s v="photobooks"/>
    <d v="1945-05-30T14:45:27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x v="20"/>
    <n v="1.0294615384615384"/>
    <n v="234.78947368421052"/>
    <s v="photography"/>
    <s v="photobooks"/>
    <d v="1945-12-03T05:00:00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x v="20"/>
    <n v="1.0086153846153847"/>
    <n v="211.48387096774192"/>
    <s v="photography"/>
    <s v="photobooks"/>
    <d v="1945-06-12T12:09:11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x v="20"/>
    <n v="1.1499999999999999"/>
    <n v="32.34375"/>
    <s v="photography"/>
    <s v="photobooks"/>
    <d v="1947-03-11T13:29:00"/>
    <x v="1206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x v="20"/>
    <n v="1.0416766467065868"/>
    <n v="123.37588652482269"/>
    <s v="photography"/>
    <s v="photobooks"/>
    <d v="1946-03-31T10:00:00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x v="20"/>
    <n v="1.5529999999999999"/>
    <n v="207.06666666666666"/>
    <s v="photography"/>
    <s v="photobooks"/>
    <d v="1946-03-24T16:01:04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x v="20"/>
    <n v="1.06"/>
    <n v="138.2608695652174"/>
    <s v="photography"/>
    <s v="photobooks"/>
    <d v="1947-02-25T20:18:25"/>
    <x v="1209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x v="20"/>
    <n v="2.5431499999999998"/>
    <n v="493.81553398058253"/>
    <s v="photography"/>
    <s v="photobooks"/>
    <d v="1945-05-30T21:00:00"/>
    <x v="121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x v="20"/>
    <n v="1.0109999999999999"/>
    <n v="168.5"/>
    <s v="photography"/>
    <s v="photobooks"/>
    <d v="1946-06-09T20:47:4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x v="20"/>
    <n v="1.2904"/>
    <n v="38.867469879518069"/>
    <s v="photography"/>
    <s v="photobooks"/>
    <d v="1945-11-26T01:00:00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x v="20"/>
    <n v="1.0223076923076924"/>
    <n v="61.527777777777779"/>
    <s v="photography"/>
    <s v="photobooks"/>
    <d v="1947-01-31T18:08:20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x v="20"/>
    <n v="1.3180000000000001"/>
    <n v="105.44"/>
    <s v="photography"/>
    <s v="photobooks"/>
    <d v="1945-06-08T20:10:05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x v="20"/>
    <n v="7.8608020000000005"/>
    <n v="71.592003642987251"/>
    <s v="photography"/>
    <s v="photobooks"/>
    <d v="1944-05-29T22:09:16"/>
    <x v="1215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x v="20"/>
    <n v="1.4570000000000001"/>
    <n v="91.882882882882882"/>
    <s v="photography"/>
    <s v="photobooks"/>
    <d v="1945-10-01T23:03:00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x v="20"/>
    <n v="1.026"/>
    <n v="148.57377049180329"/>
    <s v="photography"/>
    <s v="photobooks"/>
    <d v="1946-07-14T19:25:40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x v="20"/>
    <n v="1.7227777777777777"/>
    <n v="174.2134831460674"/>
    <s v="photography"/>
    <s v="photobooks"/>
    <d v="1945-10-31T03:00:00"/>
    <x v="1218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x v="20"/>
    <n v="1.5916819571865444"/>
    <n v="102.86166007905139"/>
    <s v="photography"/>
    <s v="photobooks"/>
    <d v="1946-10-20T11:05:13"/>
    <x v="1219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x v="20"/>
    <n v="1.0376666666666667"/>
    <n v="111.17857142857143"/>
    <s v="photography"/>
    <s v="photobooks"/>
    <d v="1945-08-24T15:05:12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x v="20"/>
    <n v="1.1140954545454547"/>
    <n v="23.796213592233013"/>
    <s v="photography"/>
    <s v="photobooks"/>
    <d v="1946-12-04T00:00:00"/>
    <x v="1221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x v="20"/>
    <n v="2.80375"/>
    <n v="81.268115942028984"/>
    <s v="photography"/>
    <s v="photobooks"/>
    <d v="1946-04-01T04:00:00"/>
    <x v="122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x v="20"/>
    <n v="1.1210606060606061"/>
    <n v="116.21465968586388"/>
    <s v="photography"/>
    <s v="photobooks"/>
    <d v="1946-11-10T05:15:09"/>
    <x v="1223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x v="21"/>
    <n v="7.0666666666666669E-2"/>
    <n v="58.888888888888886"/>
    <s v="music"/>
    <s v="world music"/>
    <d v="1944-06-05T13:11:42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x v="21"/>
    <n v="4.3999999999999997E-2"/>
    <n v="44"/>
    <s v="music"/>
    <s v="world music"/>
    <d v="1943-10-22T21:44:38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x v="21"/>
    <n v="3.8739999999999997E-2"/>
    <n v="48.424999999999997"/>
    <s v="music"/>
    <s v="world music"/>
    <d v="1944-04-20T01:00:00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x v="21"/>
    <n v="0"/>
    <e v="#DIV/0!"/>
    <s v="music"/>
    <s v="world music"/>
    <d v="1944-08-06T07:00:00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x v="21"/>
    <n v="0.29299999999999998"/>
    <n v="61.041666666666664"/>
    <s v="music"/>
    <s v="world music"/>
    <d v="1941-09-27T17:30:0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x v="21"/>
    <n v="9.0909090909090905E-3"/>
    <n v="25"/>
    <s v="music"/>
    <s v="world music"/>
    <d v="1942-04-16T16:00:00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x v="21"/>
    <n v="0"/>
    <e v="#DIV/0!"/>
    <s v="music"/>
    <s v="world music"/>
    <d v="1941-02-23T23:20: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x v="21"/>
    <n v="0"/>
    <e v="#DIV/0!"/>
    <s v="music"/>
    <s v="world music"/>
    <d v="1945-08-27T01:00:00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x v="21"/>
    <n v="8.0000000000000002E-3"/>
    <n v="40"/>
    <s v="music"/>
    <s v="world music"/>
    <d v="1943-10-06T20:21:10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x v="21"/>
    <n v="0.11600000000000001"/>
    <n v="19.333333333333332"/>
    <s v="music"/>
    <s v="world music"/>
    <d v="1942-02-20T22:46:14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x v="21"/>
    <n v="0"/>
    <e v="#DIV/0!"/>
    <s v="music"/>
    <s v="world music"/>
    <d v="1945-02-01T18:55:42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x v="21"/>
    <n v="2.787363950092912E-2"/>
    <n v="35"/>
    <s v="music"/>
    <s v="world music"/>
    <d v="1943-12-15T03:14:59"/>
    <x v="1235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x v="21"/>
    <n v="0"/>
    <e v="#DIV/0!"/>
    <s v="music"/>
    <s v="world music"/>
    <d v="1942-07-28T16:00:00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x v="21"/>
    <n v="0"/>
    <e v="#DIV/0!"/>
    <s v="music"/>
    <s v="world music"/>
    <d v="1942-08-24T06:47:45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x v="21"/>
    <n v="0.17799999999999999"/>
    <n v="59.333333333333336"/>
    <s v="music"/>
    <s v="world music"/>
    <d v="1941-08-05T14:38:56"/>
    <x v="1238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x v="21"/>
    <n v="0"/>
    <e v="#DIV/0!"/>
    <s v="music"/>
    <s v="world music"/>
    <d v="1942-01-04T23:06:07"/>
    <x v="123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x v="21"/>
    <n v="3.0124999999999999E-2"/>
    <n v="30.125"/>
    <s v="music"/>
    <s v="world music"/>
    <d v="1943-07-12T21:51:0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x v="21"/>
    <n v="0.50739999999999996"/>
    <n v="74.617647058823536"/>
    <s v="music"/>
    <s v="world music"/>
    <d v="1944-11-02T05:59:00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x v="21"/>
    <n v="5.4884742041712408E-3"/>
    <n v="5"/>
    <s v="music"/>
    <s v="world music"/>
    <d v="1941-09-10T13:18:00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x v="21"/>
    <n v="0.14091666666666666"/>
    <n v="44.5"/>
    <s v="music"/>
    <s v="world music"/>
    <d v="1941-07-07T21:00:00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x v="11"/>
    <n v="1.038"/>
    <n v="46.133333333333333"/>
    <s v="music"/>
    <s v="rock"/>
    <d v="1943-04-22T21:00:00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x v="11"/>
    <n v="1.2024999999999999"/>
    <n v="141.47058823529412"/>
    <s v="music"/>
    <s v="rock"/>
    <d v="1944-06-13T14:23:54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x v="11"/>
    <n v="1.17"/>
    <n v="75.483870967741936"/>
    <s v="music"/>
    <s v="rock"/>
    <d v="1941-12-05T02:02:29"/>
    <x v="124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x v="11"/>
    <n v="1.2214285714285715"/>
    <n v="85.5"/>
    <s v="music"/>
    <s v="rock"/>
    <d v="1943-05-06T07:00:55"/>
    <x v="1247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x v="11"/>
    <n v="1.5164"/>
    <n v="64.254237288135599"/>
    <s v="music"/>
    <s v="rock"/>
    <d v="1944-06-12T06:59:00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x v="11"/>
    <n v="1.0444"/>
    <n v="64.46913580246914"/>
    <s v="music"/>
    <s v="rock"/>
    <d v="1942-07-07T17:46:51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x v="11"/>
    <n v="2.0015333333333332"/>
    <n v="118.2007874015748"/>
    <s v="music"/>
    <s v="rock"/>
    <d v="1944-09-05T15:25:31"/>
    <x v="125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x v="11"/>
    <n v="1.018"/>
    <n v="82.540540540540547"/>
    <s v="music"/>
    <s v="rock"/>
    <d v="1941-09-24T19:32:47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x v="11"/>
    <n v="1.3765714285714286"/>
    <n v="34.170212765957444"/>
    <s v="music"/>
    <s v="rock"/>
    <d v="1943-10-24T23:42:49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x v="11"/>
    <n v="3038.3319999999999"/>
    <n v="42.73322081575246"/>
    <s v="music"/>
    <s v="rock"/>
    <d v="1944-09-02T18:48:27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x v="11"/>
    <n v="1.9885074626865671"/>
    <n v="94.489361702127653"/>
    <s v="music"/>
    <s v="rock"/>
    <d v="1940-12-31T04:59:00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x v="11"/>
    <n v="2.0236666666666667"/>
    <n v="55.697247706422019"/>
    <s v="music"/>
    <s v="rock"/>
    <d v="1943-12-01T21:17:32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x v="11"/>
    <n v="1.1796376666666666"/>
    <n v="98.030831024930734"/>
    <s v="music"/>
    <s v="rock"/>
    <d v="1942-02-11T22:03:51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x v="11"/>
    <n v="2.9472727272727273"/>
    <n v="92.102272727272734"/>
    <s v="music"/>
    <s v="rock"/>
    <d v="1941-04-02T01:03:10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x v="11"/>
    <n v="2.1314633333333335"/>
    <n v="38.175462686567165"/>
    <s v="music"/>
    <s v="rock"/>
    <d v="1943-08-31T14:40:12"/>
    <x v="1258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x v="11"/>
    <n v="1.0424"/>
    <n v="27.145833333333332"/>
    <s v="music"/>
    <s v="rock"/>
    <d v="1944-06-08T03:59:00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x v="11"/>
    <n v="1.1366666666666667"/>
    <n v="50.689189189189186"/>
    <s v="music"/>
    <s v="rock"/>
    <d v="1944-02-26T20:13:40"/>
    <x v="126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x v="11"/>
    <n v="1.0125"/>
    <n v="38.942307692307693"/>
    <s v="music"/>
    <s v="rock"/>
    <d v="1944-01-29T08:13:47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x v="11"/>
    <n v="1.2541538461538462"/>
    <n v="77.638095238095232"/>
    <s v="music"/>
    <s v="rock"/>
    <d v="1944-02-16T18:18:12"/>
    <x v="126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x v="11"/>
    <n v="1.19"/>
    <n v="43.536585365853661"/>
    <s v="music"/>
    <s v="rock"/>
    <d v="1944-03-28T01:00:00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x v="11"/>
    <n v="1.6646153846153846"/>
    <n v="31.823529411764707"/>
    <s v="music"/>
    <s v="rock"/>
    <d v="1943-10-29T15:54:43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x v="11"/>
    <n v="1.1914771428571429"/>
    <n v="63.184393939393942"/>
    <s v="music"/>
    <s v="rock"/>
    <d v="1940-11-29T15:43:35"/>
    <x v="126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x v="11"/>
    <n v="1.0047368421052632"/>
    <n v="190.9"/>
    <s v="music"/>
    <s v="rock"/>
    <d v="1944-01-11T21:02:25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x v="11"/>
    <n v="1.018"/>
    <n v="140.85534591194968"/>
    <s v="music"/>
    <s v="rock"/>
    <d v="1943-07-24T14:02:38"/>
    <x v="126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x v="11"/>
    <n v="1.1666666666666667"/>
    <n v="76.92307692307692"/>
    <s v="music"/>
    <s v="rock"/>
    <d v="1943-09-20T20:17:27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x v="11"/>
    <n v="1.0864893617021276"/>
    <n v="99.15533980582525"/>
    <s v="music"/>
    <s v="rock"/>
    <d v="1946-04-16T00:00:00"/>
    <x v="1269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x v="11"/>
    <n v="1.1472"/>
    <n v="67.881656804733723"/>
    <s v="music"/>
    <s v="rock"/>
    <d v="1942-03-25T19:34:02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x v="11"/>
    <n v="1.018"/>
    <n v="246.29032258064515"/>
    <s v="music"/>
    <s v="rock"/>
    <d v="1943-11-13T17:24:19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x v="11"/>
    <n v="1.06"/>
    <n v="189.28571428571428"/>
    <s v="music"/>
    <s v="rock"/>
    <d v="1940-06-14T04:00:00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x v="11"/>
    <n v="1.0349999999999999"/>
    <n v="76.666666666666671"/>
    <s v="music"/>
    <s v="rock"/>
    <d v="1944-08-30T17:31:31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x v="11"/>
    <n v="1.5497535999999998"/>
    <n v="82.963254817987149"/>
    <s v="music"/>
    <s v="rock"/>
    <d v="1942-08-30T16:33:45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x v="11"/>
    <n v="1.6214066666666667"/>
    <n v="62.522107969151669"/>
    <s v="music"/>
    <s v="rock"/>
    <d v="1943-08-07T20:49:47"/>
    <x v="1275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x v="11"/>
    <n v="1.0442100000000001"/>
    <n v="46.06808823529412"/>
    <s v="music"/>
    <s v="rock"/>
    <d v="1939-09-01T04:00:00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x v="11"/>
    <n v="1.0612433333333333"/>
    <n v="38.543946731234868"/>
    <s v="music"/>
    <s v="rock"/>
    <d v="1942-09-04T13:29:0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x v="11"/>
    <n v="1.5493846153846154"/>
    <n v="53.005263157894738"/>
    <s v="music"/>
    <s v="rock"/>
    <d v="1944-06-24T02:00:00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x v="11"/>
    <n v="1.1077157238734421"/>
    <n v="73.355396825396824"/>
    <s v="music"/>
    <s v="rock"/>
    <d v="1944-03-23T01:22:50"/>
    <x v="1279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x v="11"/>
    <n v="1.1091186666666666"/>
    <n v="127.97523076923076"/>
    <s v="music"/>
    <s v="rock"/>
    <d v="1941-02-28T18:10:54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x v="11"/>
    <n v="1.1071428571428572"/>
    <n v="104.72972972972973"/>
    <s v="music"/>
    <s v="rock"/>
    <d v="1943-07-28T17:50:36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x v="11"/>
    <n v="1.2361333333333333"/>
    <n v="67.671532846715323"/>
    <s v="music"/>
    <s v="rock"/>
    <d v="1943-12-09T04:59:00"/>
    <x v="128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x v="11"/>
    <n v="2.1105"/>
    <n v="95.931818181818187"/>
    <s v="music"/>
    <s v="rock"/>
    <d v="1943-03-11T04:00:00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x v="6"/>
    <n v="1.01"/>
    <n v="65.161290322580641"/>
    <s v="theater"/>
    <s v="plays"/>
    <d v="1946-12-31T16:59:00"/>
    <x v="1284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x v="6"/>
    <n v="1.0165"/>
    <n v="32.269841269841272"/>
    <s v="theater"/>
    <s v="plays"/>
    <d v="1945-06-19T13:59:35"/>
    <x v="128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x v="6"/>
    <n v="1.0833333333333333"/>
    <n v="81.25"/>
    <s v="theater"/>
    <s v="plays"/>
    <d v="1945-02-16T14:00:00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x v="6"/>
    <n v="2.42"/>
    <n v="24.2"/>
    <s v="theater"/>
    <s v="plays"/>
    <d v="1945-06-11T14:54:16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x v="6"/>
    <n v="1.0044999999999999"/>
    <n v="65.868852459016395"/>
    <s v="theater"/>
    <s v="plays"/>
    <d v="1946-08-10T04:00:00"/>
    <x v="128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x v="6"/>
    <n v="1.2506666666666666"/>
    <n v="36.07692307692308"/>
    <s v="theater"/>
    <s v="plays"/>
    <d v="1947-01-04T03:14:05"/>
    <x v="128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x v="6"/>
    <n v="1.0857142857142856"/>
    <n v="44.186046511627907"/>
    <s v="theater"/>
    <s v="plays"/>
    <d v="1945-04-22T06:59:0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x v="6"/>
    <n v="1.4570000000000001"/>
    <n v="104.07142857142857"/>
    <s v="theater"/>
    <s v="plays"/>
    <d v="1945-04-06T07:00:00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x v="6"/>
    <n v="1.1000000000000001"/>
    <n v="35.96153846153846"/>
    <s v="theater"/>
    <s v="plays"/>
    <d v="1945-10-05T22:59:00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x v="6"/>
    <n v="1.0223333333333333"/>
    <n v="127.79166666666667"/>
    <s v="theater"/>
    <s v="plays"/>
    <d v="1945-11-13T17:49:31"/>
    <x v="1293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x v="6"/>
    <n v="1.22"/>
    <n v="27.727272727272727"/>
    <s v="theater"/>
    <s v="plays"/>
    <d v="1945-10-18T11:00:00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x v="6"/>
    <n v="1.0196000000000001"/>
    <n v="39.828125"/>
    <s v="theater"/>
    <s v="plays"/>
    <d v="1945-07-28T17:00:00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x v="6"/>
    <n v="1.411764705882353"/>
    <n v="52.173913043478258"/>
    <s v="theater"/>
    <s v="plays"/>
    <d v="1946-03-14T00:12:53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x v="6"/>
    <n v="1.0952500000000001"/>
    <n v="92.037815126050418"/>
    <s v="theater"/>
    <s v="plays"/>
    <d v="1946-05-01T17:55:58"/>
    <x v="1297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x v="6"/>
    <n v="1.0465"/>
    <n v="63.424242424242422"/>
    <s v="theater"/>
    <s v="plays"/>
    <d v="1946-04-28T16:20:32"/>
    <x v="1298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x v="6"/>
    <n v="1.24"/>
    <n v="135.625"/>
    <s v="theater"/>
    <s v="plays"/>
    <d v="1945-07-13T19:32:3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x v="6"/>
    <n v="1.35"/>
    <n v="168.75"/>
    <s v="theater"/>
    <s v="plays"/>
    <d v="1946-06-01T18:57: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x v="6"/>
    <n v="1.0275000000000001"/>
    <n v="70.862068965517238"/>
    <s v="theater"/>
    <s v="plays"/>
    <d v="1945-07-20T03:00:00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x v="6"/>
    <n v="1"/>
    <n v="50"/>
    <s v="theater"/>
    <s v="plays"/>
    <d v="1946-12-01T02:23:31"/>
    <x v="130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x v="6"/>
    <n v="1.3026085714285716"/>
    <n v="42.214166666666671"/>
    <s v="theater"/>
    <s v="plays"/>
    <d v="1946-07-31T11:00:00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x v="8"/>
    <n v="0.39627499999999999"/>
    <n v="152.41346153846155"/>
    <s v="technology"/>
    <s v="wearables"/>
    <d v="1947-03-13T03:40:05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x v="8"/>
    <n v="0.25976666666666665"/>
    <n v="90.616279069767444"/>
    <s v="technology"/>
    <s v="wearables"/>
    <d v="1946-07-21T17:30:00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x v="8"/>
    <n v="0.65246363636363636"/>
    <n v="201.60393258426967"/>
    <s v="technology"/>
    <s v="wearables"/>
    <d v="1944-12-03T10:58:54"/>
    <x v="1306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x v="8"/>
    <n v="0.11514000000000001"/>
    <n v="127.93333333333334"/>
    <s v="technology"/>
    <s v="wearables"/>
    <d v="1946-02-16T12:04:39"/>
    <x v="1307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x v="8"/>
    <n v="0.11360000000000001"/>
    <n v="29.894736842105264"/>
    <s v="technology"/>
    <s v="wearables"/>
    <d v="1946-10-08T14:43:32"/>
    <x v="130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x v="8"/>
    <n v="1.1199130434782609"/>
    <n v="367.97142857142859"/>
    <s v="technology"/>
    <s v="wearables"/>
    <d v="1945-10-14T21:11:08"/>
    <x v="1309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x v="8"/>
    <n v="0.155"/>
    <n v="129.16666666666666"/>
    <s v="technology"/>
    <s v="wearables"/>
    <d v="1946-08-19T16:00:5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x v="8"/>
    <n v="0.32028000000000001"/>
    <n v="800.7"/>
    <s v="technology"/>
    <s v="wearables"/>
    <d v="1946-11-30T20:15:19"/>
    <x v="131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x v="8"/>
    <n v="6.0869565217391303E-3"/>
    <n v="28"/>
    <s v="technology"/>
    <s v="wearables"/>
    <d v="1945-04-17T16:52:0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x v="8"/>
    <n v="0.31114999999999998"/>
    <n v="102.01639344262296"/>
    <s v="technology"/>
    <s v="wearables"/>
    <d v="1946-03-03T17:01:54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x v="8"/>
    <n v="1.1266666666666666E-2"/>
    <n v="184.36363636363637"/>
    <s v="technology"/>
    <s v="wearables"/>
    <d v="1946-10-21T16:04:20"/>
    <x v="1314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x v="8"/>
    <n v="0.40404000000000001"/>
    <n v="162.91935483870967"/>
    <s v="technology"/>
    <s v="wearables"/>
    <d v="1945-11-05T01:00:00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x v="8"/>
    <n v="1.3333333333333333E-5"/>
    <n v="1"/>
    <s v="technology"/>
    <s v="wearables"/>
    <d v="1946-02-27T23:05:09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x v="8"/>
    <n v="5.7334999999999997E-2"/>
    <n v="603.52631578947364"/>
    <s v="technology"/>
    <s v="wearables"/>
    <d v="1946-07-21T14:00:00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x v="8"/>
    <n v="0.15325"/>
    <n v="45.407407407407405"/>
    <s v="technology"/>
    <s v="wearables"/>
    <d v="1945-01-10T01:02:52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x v="8"/>
    <n v="0.15103448275862069"/>
    <n v="97.333333333333329"/>
    <s v="technology"/>
    <s v="wearables"/>
    <d v="1944-07-10T16:00:00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x v="8"/>
    <n v="5.0299999999999997E-3"/>
    <n v="167.66666666666666"/>
    <s v="technology"/>
    <s v="wearables"/>
    <d v="1946-12-30T23:00:0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x v="8"/>
    <n v="1.3028138528138528E-2"/>
    <n v="859.85714285714289"/>
    <s v="technology"/>
    <s v="wearables"/>
    <d v="1946-12-23T17:58:57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x v="8"/>
    <n v="3.0285714285714286E-3"/>
    <n v="26.5"/>
    <s v="technology"/>
    <s v="wearables"/>
    <d v="1945-05-20T15:45:25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x v="8"/>
    <n v="8.8800000000000004E-2"/>
    <n v="30.272727272727273"/>
    <s v="technology"/>
    <s v="wearables"/>
    <d v="1946-04-26T06:55:00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x v="8"/>
    <n v="9.8400000000000001E-2"/>
    <n v="54.666666666666664"/>
    <s v="technology"/>
    <s v="wearables"/>
    <d v="1946-10-13T15:12:32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x v="8"/>
    <n v="2.4299999999999999E-2"/>
    <n v="60.75"/>
    <s v="technology"/>
    <s v="wearables"/>
    <d v="1946-12-30T02:03:5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x v="8"/>
    <n v="1.1299999999999999E-2"/>
    <n v="102.72727272727273"/>
    <s v="technology"/>
    <s v="wearables"/>
    <d v="1945-01-14T19:00:28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x v="8"/>
    <n v="3.5520833333333335E-2"/>
    <n v="41.585365853658537"/>
    <s v="technology"/>
    <s v="wearables"/>
    <d v="1945-05-28T16:17:15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x v="8"/>
    <n v="2.3306666666666667E-2"/>
    <n v="116.53333333333333"/>
    <s v="technology"/>
    <s v="wearables"/>
    <d v="1946-10-14T15:25:34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x v="8"/>
    <n v="8.1600000000000006E-3"/>
    <n v="45.333333333333336"/>
    <s v="technology"/>
    <s v="wearables"/>
    <d v="1944-12-01T06:19:05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x v="8"/>
    <n v="0.22494285714285714"/>
    <n v="157.46"/>
    <s v="technology"/>
    <s v="wearables"/>
    <d v="1946-07-02T04:00:0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x v="8"/>
    <n v="1.3668E-2"/>
    <n v="100.5"/>
    <s v="technology"/>
    <s v="wearables"/>
    <d v="1946-08-17T12:05:54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x v="8"/>
    <n v="0"/>
    <e v="#DIV/0!"/>
    <s v="technology"/>
    <s v="wearables"/>
    <d v="1947-01-27T01:26:48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x v="8"/>
    <n v="0"/>
    <e v="#DIV/0!"/>
    <s v="technology"/>
    <s v="wearables"/>
    <d v="1944-07-15T02:33:45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x v="8"/>
    <n v="0.10754135338345865"/>
    <n v="51.822463768115945"/>
    <s v="technology"/>
    <s v="wearables"/>
    <d v="1946-03-11T18:34:47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x v="8"/>
    <n v="0.1976"/>
    <n v="308.75"/>
    <s v="technology"/>
    <s v="wearables"/>
    <d v="1945-12-04T22:28:22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x v="8"/>
    <n v="0.84946999999999995"/>
    <n v="379.22767857142856"/>
    <s v="technology"/>
    <s v="wearables"/>
    <d v="1944-12-16T20:43:48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x v="8"/>
    <n v="0.49381999999999998"/>
    <n v="176.36428571428573"/>
    <s v="technology"/>
    <s v="wearables"/>
    <d v="1947-03-03T13:51:19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x v="8"/>
    <n v="3.3033333333333331E-2"/>
    <n v="66.066666666666663"/>
    <s v="technology"/>
    <s v="wearables"/>
    <d v="1945-08-01T19:17:13"/>
    <x v="133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x v="8"/>
    <n v="6.6339999999999996E-2"/>
    <n v="89.648648648648646"/>
    <s v="technology"/>
    <s v="wearables"/>
    <d v="1944-12-07T16:31:55"/>
    <x v="133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x v="8"/>
    <n v="0"/>
    <e v="#DIV/0!"/>
    <s v="technology"/>
    <s v="wearables"/>
    <d v="1944-08-14T14:17:33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x v="8"/>
    <n v="0.7036"/>
    <n v="382.39130434782606"/>
    <s v="technology"/>
    <s v="wearables"/>
    <d v="1946-10-01T14:58:37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x v="8"/>
    <n v="2E-3"/>
    <n v="100"/>
    <s v="technology"/>
    <s v="wearables"/>
    <d v="1945-07-16T19:35:39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x v="8"/>
    <n v="1.02298"/>
    <n v="158.35603715170279"/>
    <s v="technology"/>
    <s v="wearables"/>
    <d v="1946-08-19T03:59:00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x v="9"/>
    <n v="3.7773333333333334"/>
    <n v="40.762589928057551"/>
    <s v="publishing"/>
    <s v="nonfiction"/>
    <d v="1946-06-30T18:57:19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x v="9"/>
    <n v="1.25"/>
    <n v="53.571428571428569"/>
    <s v="publishing"/>
    <s v="nonfiction"/>
    <d v="1944-07-13T19:32:39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x v="9"/>
    <n v="1.473265306122449"/>
    <n v="48.449664429530202"/>
    <s v="publishing"/>
    <s v="nonfiction"/>
    <d v="1943-06-27T01:49:11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x v="9"/>
    <n v="1.022"/>
    <n v="82.41935483870968"/>
    <s v="publishing"/>
    <s v="nonfiction"/>
    <d v="1945-03-06T15:18:45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x v="9"/>
    <n v="1.018723404255319"/>
    <n v="230.19230769230768"/>
    <s v="publishing"/>
    <s v="nonfiction"/>
    <d v="1944-12-17T12:08:53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x v="9"/>
    <n v="2.0419999999999998"/>
    <n v="59.360465116279073"/>
    <s v="publishing"/>
    <s v="nonfiction"/>
    <d v="1945-12-15T06:59:00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x v="9"/>
    <n v="1.0405"/>
    <n v="66.698717948717942"/>
    <s v="publishing"/>
    <s v="nonfiction"/>
    <d v="1945-12-25T00:18:54"/>
    <x v="135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x v="9"/>
    <n v="1.0126500000000001"/>
    <n v="168.77500000000001"/>
    <s v="publishing"/>
    <s v="nonfiction"/>
    <d v="1946-02-11T17:45:44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x v="9"/>
    <n v="1.3613999999999999"/>
    <n v="59.973568281938327"/>
    <s v="publishing"/>
    <s v="nonfiction"/>
    <d v="1945-09-04T03:59:00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x v="9"/>
    <n v="1.3360000000000001"/>
    <n v="31.80952380952381"/>
    <s v="publishing"/>
    <s v="nonfiction"/>
    <d v="1943-03-11T00:00:00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x v="9"/>
    <n v="1.3025"/>
    <n v="24.421875"/>
    <s v="publishing"/>
    <s v="nonfiction"/>
    <d v="1946-06-11T19:22:59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x v="9"/>
    <n v="1.2267999999999999"/>
    <n v="25.347107438016529"/>
    <s v="publishing"/>
    <s v="nonfiction"/>
    <d v="1942-11-30T10:00:00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x v="9"/>
    <n v="1.8281058823529412"/>
    <n v="71.443218390804603"/>
    <s v="publishing"/>
    <s v="nonfiction"/>
    <d v="1943-07-05T00:56:00"/>
    <x v="1356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x v="9"/>
    <n v="1.2529999999999999"/>
    <n v="38.553846153846152"/>
    <s v="publishing"/>
    <s v="nonfiction"/>
    <d v="1943-03-01T05:59:00"/>
    <x v="135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x v="9"/>
    <n v="1.1166666666666667"/>
    <n v="68.367346938775512"/>
    <s v="publishing"/>
    <s v="nonfiction"/>
    <d v="1941-06-24T13:42:03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x v="9"/>
    <n v="1.1575757575757575"/>
    <n v="40.210526315789473"/>
    <s v="publishing"/>
    <s v="nonfiction"/>
    <d v="1941-07-05T19:33:10"/>
    <x v="135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x v="9"/>
    <n v="1.732"/>
    <n v="32.074074074074076"/>
    <s v="publishing"/>
    <s v="nonfiction"/>
    <d v="1942-08-02T21:37:0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x v="9"/>
    <n v="1.2598333333333334"/>
    <n v="28.632575757575758"/>
    <s v="publishing"/>
    <s v="nonfiction"/>
    <d v="1944-06-20T17:12:52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x v="9"/>
    <n v="1.091"/>
    <n v="43.64"/>
    <s v="publishing"/>
    <s v="nonfiction"/>
    <d v="1943-09-07T22:25:31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x v="9"/>
    <n v="1"/>
    <n v="40"/>
    <s v="publishing"/>
    <s v="nonfiction"/>
    <d v="1946-02-14T07:59:00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x v="11"/>
    <n v="1.1864285714285714"/>
    <n v="346.04166666666669"/>
    <s v="music"/>
    <s v="rock"/>
    <d v="1945-01-06T16:41:46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x v="11"/>
    <n v="1.0026666666666666"/>
    <n v="81.739130434782609"/>
    <s v="music"/>
    <s v="rock"/>
    <d v="1945-03-15T16:35:52"/>
    <x v="1365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x v="11"/>
    <n v="1.2648920000000001"/>
    <n v="64.535306122448986"/>
    <s v="music"/>
    <s v="rock"/>
    <d v="1944-11-26T00:54:23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x v="11"/>
    <n v="1.1426000000000001"/>
    <n v="63.477777777777774"/>
    <s v="music"/>
    <s v="rock"/>
    <d v="1945-11-13T01:04:10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x v="11"/>
    <n v="1.107"/>
    <n v="63.620689655172413"/>
    <s v="music"/>
    <s v="rock"/>
    <d v="1945-06-14T04:34:54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x v="11"/>
    <n v="1.0534805315203954"/>
    <n v="83.967068965517228"/>
    <s v="music"/>
    <s v="rock"/>
    <d v="1944-04-10T14:15:46"/>
    <x v="1369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x v="11"/>
    <n v="1.0366666666666666"/>
    <n v="77.75"/>
    <s v="music"/>
    <s v="rock"/>
    <d v="1943-10-16T00:04:5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x v="11"/>
    <n v="1.0708672667523933"/>
    <n v="107.07142857142857"/>
    <s v="music"/>
    <s v="rock"/>
    <d v="1945-05-06T18:12:22"/>
    <x v="137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x v="11"/>
    <n v="1.24"/>
    <n v="38.75"/>
    <s v="music"/>
    <s v="rock"/>
    <d v="1942-07-12T17:45:32"/>
    <x v="137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x v="11"/>
    <n v="1.0501"/>
    <n v="201.94230769230768"/>
    <s v="music"/>
    <s v="rock"/>
    <d v="1946-12-30T22:50:3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x v="11"/>
    <n v="1.8946666666666667"/>
    <n v="43.060606060606062"/>
    <s v="music"/>
    <s v="rock"/>
    <d v="1946-03-25T02:53:08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x v="11"/>
    <n v="1.7132499999999999"/>
    <n v="62.871559633027523"/>
    <s v="music"/>
    <s v="rock"/>
    <d v="1947-01-15T01:35:19"/>
    <x v="1375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x v="11"/>
    <n v="2.5248648648648651"/>
    <n v="55.607142857142854"/>
    <s v="music"/>
    <s v="rock"/>
    <d v="1946-12-03T17:03:2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x v="11"/>
    <n v="1.1615384615384616"/>
    <n v="48.70967741935484"/>
    <s v="music"/>
    <s v="rock"/>
    <d v="1947-02-03T04:11:00"/>
    <x v="1377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x v="11"/>
    <n v="2.0335000000000001"/>
    <n v="30.578947368421051"/>
    <s v="music"/>
    <s v="rock"/>
    <d v="1946-08-01T18:13:30"/>
    <x v="1378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x v="11"/>
    <n v="1.1160000000000001"/>
    <n v="73.907284768211923"/>
    <s v="music"/>
    <s v="rock"/>
    <d v="1945-06-04T11:47:56"/>
    <x v="1379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x v="11"/>
    <n v="4.24"/>
    <n v="21.2"/>
    <s v="music"/>
    <s v="rock"/>
    <d v="1945-06-08T02:00:0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x v="11"/>
    <n v="1.071"/>
    <n v="73.356164383561648"/>
    <s v="music"/>
    <s v="rock"/>
    <d v="1946-12-29T05:08:45"/>
    <x v="138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x v="11"/>
    <n v="1.043625"/>
    <n v="56.412162162162161"/>
    <s v="music"/>
    <s v="rock"/>
    <d v="1943-05-06T19:12:16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x v="11"/>
    <n v="2.124090909090909"/>
    <n v="50.247311827956992"/>
    <s v="music"/>
    <s v="rock"/>
    <d v="1946-12-23T01:47:58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x v="11"/>
    <n v="1.2408571428571429"/>
    <n v="68.936507936507937"/>
    <s v="music"/>
    <s v="rock"/>
    <d v="1945-07-04T17:38:42"/>
    <x v="1384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x v="11"/>
    <n v="1.10406125"/>
    <n v="65.914104477611943"/>
    <s v="music"/>
    <s v="rock"/>
    <d v="1946-04-29T12:11:00"/>
    <x v="1385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x v="11"/>
    <n v="2.1875"/>
    <n v="62.5"/>
    <s v="music"/>
    <s v="rock"/>
    <d v="1945-07-28T15:31:29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x v="11"/>
    <n v="1.36625"/>
    <n v="70.064102564102569"/>
    <s v="music"/>
    <s v="rock"/>
    <d v="1945-06-02T04:30:00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x v="11"/>
    <n v="1.348074"/>
    <n v="60.181874999999998"/>
    <s v="music"/>
    <s v="rock"/>
    <d v="1946-10-17T16:14:00"/>
    <x v="1388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x v="11"/>
    <n v="1.454"/>
    <n v="21.382352941176471"/>
    <s v="music"/>
    <s v="rock"/>
    <d v="1946-08-13T11:32:37"/>
    <x v="1389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x v="11"/>
    <n v="1.0910714285714285"/>
    <n v="160.78947368421052"/>
    <s v="music"/>
    <s v="rock"/>
    <d v="1945-04-26T17:12:00"/>
    <x v="139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x v="11"/>
    <n v="1.1020000000000001"/>
    <n v="42.384615384615387"/>
    <s v="music"/>
    <s v="rock"/>
    <d v="1945-08-21T04:59:00"/>
    <x v="139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x v="11"/>
    <n v="1.1364000000000001"/>
    <n v="27.317307692307693"/>
    <s v="music"/>
    <s v="rock"/>
    <d v="1946-03-03T03:43:06"/>
    <x v="139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x v="11"/>
    <n v="1.0235000000000001"/>
    <n v="196.82692307692307"/>
    <s v="music"/>
    <s v="rock"/>
    <d v="1946-08-01T16:22:0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x v="11"/>
    <n v="1.2213333333333334"/>
    <n v="53.882352941176471"/>
    <s v="music"/>
    <s v="rock"/>
    <d v="1947-03-01T03:00:00"/>
    <x v="1394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x v="11"/>
    <n v="1.1188571428571428"/>
    <n v="47.756097560975611"/>
    <s v="music"/>
    <s v="rock"/>
    <d v="1947-01-14T21:48:01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x v="11"/>
    <n v="1.073"/>
    <n v="88.191780821917803"/>
    <s v="music"/>
    <s v="rock"/>
    <d v="1945-02-12T23:58:02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x v="11"/>
    <n v="1.1385000000000001"/>
    <n v="72.056962025316452"/>
    <s v="music"/>
    <s v="rock"/>
    <d v="1946-10-27T21:19:00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x v="11"/>
    <n v="1.0968181818181819"/>
    <n v="74.246153846153845"/>
    <s v="music"/>
    <s v="rock"/>
    <d v="1946-07-05T20:58:54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x v="11"/>
    <n v="1.2614444444444444"/>
    <n v="61.701086956521742"/>
    <s v="music"/>
    <s v="rock"/>
    <d v="1944-10-06T00:06:13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x v="11"/>
    <n v="1.6742857142857144"/>
    <n v="17.235294117647058"/>
    <s v="music"/>
    <s v="rock"/>
    <d v="1946-06-12T05:30: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x v="11"/>
    <n v="4.9652000000000003"/>
    <n v="51.720833333333331"/>
    <s v="music"/>
    <s v="rock"/>
    <d v="1943-05-26T23:54:34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x v="11"/>
    <n v="1.0915999999999999"/>
    <n v="24.150442477876105"/>
    <s v="music"/>
    <s v="rock"/>
    <d v="1945-04-30T00:16:51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x v="11"/>
    <n v="1.0257499999999999"/>
    <n v="62.166666666666664"/>
    <s v="music"/>
    <s v="rock"/>
    <d v="1943-07-26T01:30:35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x v="22"/>
    <n v="1.6620689655172414E-2"/>
    <n v="48.2"/>
    <s v="publishing"/>
    <s v="translations"/>
    <d v="1945-02-21T12:14:45"/>
    <x v="1404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x v="22"/>
    <n v="4.1999999999999997E-3"/>
    <n v="6.1764705882352944"/>
    <s v="publishing"/>
    <s v="translations"/>
    <d v="1944-11-27T17:20:01"/>
    <x v="1405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x v="22"/>
    <n v="1.25E-3"/>
    <n v="5"/>
    <s v="publishing"/>
    <s v="translations"/>
    <d v="1945-12-11T10:00:00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x v="22"/>
    <n v="5.0000000000000001E-3"/>
    <n v="7.5"/>
    <s v="publishing"/>
    <s v="translations"/>
    <d v="1944-08-11T12:52:58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x v="22"/>
    <n v="7.1999999999999995E-2"/>
    <n v="12"/>
    <s v="publishing"/>
    <s v="translations"/>
    <d v="1945-11-12T21:55:56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x v="22"/>
    <n v="0"/>
    <e v="#DIV/0!"/>
    <s v="publishing"/>
    <s v="translations"/>
    <d v="1944-12-31T04:12:15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x v="22"/>
    <n v="1.6666666666666666E-4"/>
    <n v="1"/>
    <s v="publishing"/>
    <s v="translations"/>
    <d v="1946-06-03T07:38:4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x v="22"/>
    <n v="2.3333333333333335E-3"/>
    <n v="2.3333333333333335"/>
    <s v="publishing"/>
    <s v="translations"/>
    <d v="1945-02-05T01:25:00"/>
    <x v="141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x v="22"/>
    <n v="4.5714285714285714E-2"/>
    <n v="24.615384615384617"/>
    <s v="publishing"/>
    <s v="translations"/>
    <d v="1944-12-03T01:31:39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x v="22"/>
    <n v="0.05"/>
    <n v="100"/>
    <s v="publishing"/>
    <s v="translations"/>
    <d v="1946-02-19T10:29:30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x v="22"/>
    <n v="2E-3"/>
    <n v="1"/>
    <s v="publishing"/>
    <s v="translations"/>
    <d v="1947-01-03T06:04:27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x v="22"/>
    <n v="0.18181818181818182"/>
    <n v="88.888888888888886"/>
    <s v="publishing"/>
    <s v="translations"/>
    <d v="1945-08-15T16:13:11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x v="22"/>
    <n v="0"/>
    <e v="#DIV/0!"/>
    <s v="publishing"/>
    <s v="translations"/>
    <d v="1945-11-20T23:13:39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x v="22"/>
    <n v="1.2222222222222223E-2"/>
    <n v="27.5"/>
    <s v="publishing"/>
    <s v="translations"/>
    <d v="1945-09-14T11:11:00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x v="22"/>
    <n v="2E-3"/>
    <n v="6"/>
    <s v="publishing"/>
    <s v="translations"/>
    <d v="1946-02-24T10:57:14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x v="22"/>
    <n v="7.0634920634920634E-2"/>
    <n v="44.5"/>
    <s v="publishing"/>
    <s v="translations"/>
    <d v="1946-10-09T10:56:59"/>
    <x v="141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x v="22"/>
    <n v="2.7272727272727271E-2"/>
    <n v="1"/>
    <s v="publishing"/>
    <s v="translations"/>
    <d v="1946-06-28T16:01:26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x v="22"/>
    <n v="1E-3"/>
    <n v="100"/>
    <s v="publishing"/>
    <s v="translations"/>
    <d v="1945-02-07T21:58:29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x v="22"/>
    <n v="1.0399999999999999E-3"/>
    <n v="13"/>
    <s v="publishing"/>
    <s v="translations"/>
    <d v="1946-09-21T05:45:04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x v="22"/>
    <n v="3.3333333333333335E-3"/>
    <n v="100"/>
    <s v="publishing"/>
    <s v="translations"/>
    <d v="1945-12-31T08:38:51"/>
    <x v="1423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x v="22"/>
    <n v="0.2036"/>
    <n v="109.07142857142857"/>
    <s v="publishing"/>
    <s v="translations"/>
    <d v="1946-11-15T18:13:22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x v="22"/>
    <n v="0"/>
    <e v="#DIV/0!"/>
    <s v="publishing"/>
    <s v="translations"/>
    <d v="1945-04-28T03:09:19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x v="22"/>
    <n v="0"/>
    <e v="#DIV/0!"/>
    <s v="publishing"/>
    <s v="translations"/>
    <d v="1945-08-23T09:22:00"/>
    <x v="1426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x v="22"/>
    <n v="8.3799999999999999E-2"/>
    <n v="104.75"/>
    <s v="publishing"/>
    <s v="translations"/>
    <d v="1946-09-18T20:26:25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x v="22"/>
    <n v="4.4999999999999998E-2"/>
    <n v="15"/>
    <s v="publishing"/>
    <s v="translations"/>
    <d v="1946-04-02T08:06:57"/>
    <x v="1428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x v="22"/>
    <n v="0"/>
    <e v="#DIV/0!"/>
    <s v="publishing"/>
    <s v="translations"/>
    <d v="1945-04-09T01:27:22"/>
    <x v="1429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x v="22"/>
    <n v="8.0600000000000005E-2"/>
    <n v="80.599999999999994"/>
    <s v="publishing"/>
    <s v="translations"/>
    <d v="1944-12-18T19:31:28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x v="22"/>
    <n v="0.31947058823529412"/>
    <n v="115.55319148936171"/>
    <s v="publishing"/>
    <s v="translations"/>
    <d v="1945-11-25T06:03:36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x v="22"/>
    <n v="0"/>
    <e v="#DIV/0!"/>
    <s v="publishing"/>
    <s v="translations"/>
    <d v="1945-07-19T18:43:48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x v="22"/>
    <n v="6.7083333333333328E-2"/>
    <n v="80.5"/>
    <s v="publishing"/>
    <s v="translations"/>
    <d v="1946-12-10T11:00:00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x v="22"/>
    <n v="9.987804878048781E-2"/>
    <n v="744.5454545454545"/>
    <s v="publishing"/>
    <s v="translations"/>
    <d v="1945-06-07T15:00:00"/>
    <x v="1434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x v="22"/>
    <n v="1E-3"/>
    <n v="7.5"/>
    <s v="publishing"/>
    <s v="translations"/>
    <d v="1945-10-10T18:43:40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x v="22"/>
    <n v="7.7000000000000002E-3"/>
    <n v="38.5"/>
    <s v="publishing"/>
    <s v="translations"/>
    <d v="1946-02-20T08:24:17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x v="22"/>
    <n v="0.26900000000000002"/>
    <n v="36.68181818181818"/>
    <s v="publishing"/>
    <s v="translations"/>
    <d v="1944-07-12T04:59:00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x v="22"/>
    <n v="0.03"/>
    <n v="75"/>
    <s v="publishing"/>
    <s v="translations"/>
    <d v="1946-04-27T13:55:00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x v="22"/>
    <n v="6.6055045871559637E-2"/>
    <n v="30"/>
    <s v="publishing"/>
    <s v="translations"/>
    <d v="1945-03-06T19:55:01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x v="22"/>
    <n v="7.6923076923076926E-5"/>
    <n v="1"/>
    <s v="publishing"/>
    <s v="translations"/>
    <d v="1946-05-26T17:57:43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x v="22"/>
    <n v="1.1222222222222222E-2"/>
    <n v="673.33333333333337"/>
    <s v="publishing"/>
    <s v="translations"/>
    <d v="1945-09-10T18:22:49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x v="22"/>
    <n v="0"/>
    <e v="#DIV/0!"/>
    <s v="publishing"/>
    <s v="translations"/>
    <d v="1946-05-25T15:29:18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x v="22"/>
    <n v="0"/>
    <e v="#DIV/0!"/>
    <s v="publishing"/>
    <s v="translations"/>
    <d v="1947-01-02T22:13:29"/>
    <x v="1443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x v="22"/>
    <n v="0"/>
    <e v="#DIV/0!"/>
    <s v="publishing"/>
    <s v="translations"/>
    <d v="1945-09-11T20:57:42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x v="22"/>
    <n v="0"/>
    <e v="#DIV/0!"/>
    <s v="publishing"/>
    <s v="translations"/>
    <d v="1945-06-13T13:00:5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x v="22"/>
    <n v="0"/>
    <e v="#DIV/0!"/>
    <s v="publishing"/>
    <s v="translations"/>
    <d v="1946-04-21T10:44:38"/>
    <x v="144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x v="22"/>
    <n v="1.4999999999999999E-4"/>
    <n v="25"/>
    <s v="publishing"/>
    <s v="translations"/>
    <d v="1946-07-08T17:32:14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x v="22"/>
    <n v="0"/>
    <e v="#DIV/0!"/>
    <s v="publishing"/>
    <s v="translations"/>
    <d v="1945-05-21T05:25:00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x v="22"/>
    <n v="0"/>
    <e v="#DIV/0!"/>
    <s v="publishing"/>
    <s v="translations"/>
    <d v="1945-05-09T19:28:25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x v="22"/>
    <n v="1.0000000000000001E-5"/>
    <n v="1"/>
    <s v="publishing"/>
    <s v="translations"/>
    <d v="1946-02-19T04:06:37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x v="22"/>
    <n v="1.0554089709762533E-4"/>
    <n v="1"/>
    <s v="publishing"/>
    <s v="translations"/>
    <d v="1944-11-18T00:00:59"/>
    <x v="1451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x v="22"/>
    <n v="0"/>
    <e v="#DIV/0!"/>
    <s v="publishing"/>
    <s v="translations"/>
    <d v="1944-07-27T16:52:43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x v="22"/>
    <n v="0"/>
    <e v="#DIV/0!"/>
    <s v="publishing"/>
    <s v="translations"/>
    <d v="1947-04-15T15:42:27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x v="22"/>
    <n v="8.5714285714285719E-3"/>
    <n v="15"/>
    <s v="publishing"/>
    <s v="translations"/>
    <d v="1946-04-24T21:59:00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x v="22"/>
    <n v="0.105"/>
    <n v="225"/>
    <s v="publishing"/>
    <s v="translations"/>
    <d v="1944-09-04T13:39:00"/>
    <x v="1455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x v="22"/>
    <n v="2.9000000000000001E-2"/>
    <n v="48.333333333333336"/>
    <s v="publishing"/>
    <s v="translations"/>
    <d v="1947-01-03T16:02:45"/>
    <x v="1456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x v="22"/>
    <n v="0"/>
    <e v="#DIV/0!"/>
    <s v="publishing"/>
    <s v="translations"/>
    <d v="1945-11-10T22:30:44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x v="22"/>
    <n v="0"/>
    <e v="#DIV/0!"/>
    <s v="publishing"/>
    <s v="translations"/>
    <d v="1944-08-10T04:00:00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x v="22"/>
    <n v="0"/>
    <e v="#DIV/0!"/>
    <s v="publishing"/>
    <s v="translations"/>
    <d v="1945-12-01T17:25:00"/>
    <x v="1459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x v="22"/>
    <n v="0"/>
    <e v="#DIV/0!"/>
    <s v="publishing"/>
    <s v="translations"/>
    <d v="1944-11-29T23:45:00"/>
    <x v="146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x v="23"/>
    <n v="1.012446"/>
    <n v="44.66673529411765"/>
    <s v="publishing"/>
    <s v="radio &amp; podcasts"/>
    <d v="1944-10-20T00:00:00"/>
    <x v="1461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x v="23"/>
    <n v="1.085175"/>
    <n v="28.937999999999999"/>
    <s v="publishing"/>
    <s v="radio &amp; podcasts"/>
    <d v="1943-04-10T15:54:31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x v="23"/>
    <n v="1.4766666666666666"/>
    <n v="35.44"/>
    <s v="publishing"/>
    <s v="radio &amp; podcasts"/>
    <d v="1943-04-07T20:52:18"/>
    <x v="146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x v="23"/>
    <n v="1.6319999999999999"/>
    <n v="34.871794871794869"/>
    <s v="publishing"/>
    <s v="radio &amp; podcasts"/>
    <d v="1943-02-16T15:52:38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x v="23"/>
    <n v="4.5641449999999999"/>
    <n v="52.622732513451197"/>
    <s v="publishing"/>
    <s v="radio &amp; podcasts"/>
    <d v="1942-03-22T03:00:00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x v="23"/>
    <n v="1.0787731249999999"/>
    <n v="69.598266129032254"/>
    <s v="publishing"/>
    <s v="radio &amp; podcasts"/>
    <d v="1946-01-11T05:00:00"/>
    <x v="1466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x v="23"/>
    <n v="1.1508"/>
    <n v="76.72"/>
    <s v="publishing"/>
    <s v="radio &amp; podcasts"/>
    <d v="1942-03-25T18:14:45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x v="23"/>
    <n v="1.0236842105263158"/>
    <n v="33.191126279863482"/>
    <s v="publishing"/>
    <s v="radio &amp; podcasts"/>
    <d v="1941-06-11T00:20:49"/>
    <x v="1468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x v="23"/>
    <n v="1.0842485875706214"/>
    <n v="149.46417445482865"/>
    <s v="publishing"/>
    <s v="radio &amp; podcasts"/>
    <d v="1943-02-15T14:21:4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x v="23"/>
    <n v="1.2513333333333334"/>
    <n v="23.172839506172838"/>
    <s v="publishing"/>
    <s v="radio &amp; podcasts"/>
    <d v="1942-12-28T19:51:03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x v="23"/>
    <n v="1.03840625"/>
    <n v="96.877551020408163"/>
    <s v="publishing"/>
    <s v="radio &amp; podcasts"/>
    <d v="1945-04-08T22:58:54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x v="23"/>
    <n v="1.3870400000000001"/>
    <n v="103.20238095238095"/>
    <s v="publishing"/>
    <s v="radio &amp; podcasts"/>
    <d v="1943-10-16T13:01:43"/>
    <x v="1472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x v="23"/>
    <n v="1.20516"/>
    <n v="38.462553191489363"/>
    <s v="publishing"/>
    <s v="radio &amp; podcasts"/>
    <d v="1942-03-01T23:30:39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x v="23"/>
    <n v="1.1226666666666667"/>
    <n v="44.315789473684212"/>
    <s v="publishing"/>
    <s v="radio &amp; podcasts"/>
    <d v="1943-09-13T17:28:12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x v="23"/>
    <n v="1.8866966666666667"/>
    <n v="64.173356009070289"/>
    <s v="publishing"/>
    <s v="radio &amp; podcasts"/>
    <d v="1944-12-19T04:59:00"/>
    <x v="1475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x v="23"/>
    <n v="6.6155466666666669"/>
    <n v="43.333275109170302"/>
    <s v="publishing"/>
    <s v="radio &amp; podcasts"/>
    <d v="1941-09-09T01:00:22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x v="23"/>
    <n v="1.1131"/>
    <n v="90.495934959349597"/>
    <s v="publishing"/>
    <s v="radio &amp; podcasts"/>
    <d v="1941-12-22T03:00:00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x v="23"/>
    <n v="11.8161422"/>
    <n v="29.187190495010373"/>
    <s v="publishing"/>
    <s v="radio &amp; podcasts"/>
    <d v="1943-05-14T20:55:13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x v="23"/>
    <n v="1.37375"/>
    <n v="30.95774647887324"/>
    <s v="publishing"/>
    <s v="radio &amp; podcasts"/>
    <d v="1944-05-09T03:59:00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x v="23"/>
    <n v="1.170404"/>
    <n v="92.157795275590544"/>
    <s v="publishing"/>
    <s v="radio &amp; podcasts"/>
    <d v="1943-07-26T17:00:0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x v="10"/>
    <n v="2.1000000000000001E-2"/>
    <n v="17.5"/>
    <s v="publishing"/>
    <s v="fiction"/>
    <d v="1943-11-02T22:09:05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x v="10"/>
    <n v="1E-3"/>
    <n v="5"/>
    <s v="publishing"/>
    <s v="fiction"/>
    <d v="1942-09-07T07:51:00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x v="10"/>
    <n v="7.1428571428571426E-3"/>
    <n v="25"/>
    <s v="publishing"/>
    <s v="fiction"/>
    <d v="1946-07-22T04:37:55"/>
    <x v="1483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x v="10"/>
    <n v="0"/>
    <e v="#DIV/0!"/>
    <s v="publishing"/>
    <s v="fiction"/>
    <d v="1942-07-21T14:51:00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x v="10"/>
    <n v="2.2388059701492536E-2"/>
    <n v="50"/>
    <s v="publishing"/>
    <s v="fiction"/>
    <d v="1945-06-19T19:06:13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x v="10"/>
    <n v="2.3999999999999998E-3"/>
    <n v="16"/>
    <s v="publishing"/>
    <s v="fiction"/>
    <d v="1945-02-26T04:02:41"/>
    <x v="1486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x v="10"/>
    <n v="0"/>
    <e v="#DIV/0!"/>
    <s v="publishing"/>
    <s v="fiction"/>
    <d v="1946-08-02T22:01:11"/>
    <x v="1487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x v="10"/>
    <n v="2.4E-2"/>
    <n v="60"/>
    <s v="publishing"/>
    <s v="fiction"/>
    <d v="1944-01-05T13:31:00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x v="10"/>
    <n v="0"/>
    <e v="#DIV/0!"/>
    <s v="publishing"/>
    <s v="fiction"/>
    <d v="1942-11-15T15:40:52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x v="10"/>
    <n v="0.30862068965517242"/>
    <n v="47.10526315789474"/>
    <s v="publishing"/>
    <s v="fiction"/>
    <d v="1943-10-02T13:27:54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x v="10"/>
    <n v="8.3333333333333329E-2"/>
    <n v="100"/>
    <s v="publishing"/>
    <s v="fiction"/>
    <d v="1945-02-14T15:38:00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x v="10"/>
    <n v="7.4999999999999997E-3"/>
    <n v="15"/>
    <s v="publishing"/>
    <s v="fiction"/>
    <d v="1941-06-17T21:14:06"/>
    <x v="1492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x v="10"/>
    <n v="0"/>
    <e v="#DIV/0!"/>
    <s v="publishing"/>
    <s v="fiction"/>
    <d v="1943-06-16T20:47:55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x v="10"/>
    <n v="8.8999999999999996E-2"/>
    <n v="40.454545454545453"/>
    <s v="publishing"/>
    <s v="fiction"/>
    <d v="1945-04-02T15:38:00"/>
    <x v="1494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x v="10"/>
    <n v="0"/>
    <e v="#DIV/0!"/>
    <s v="publishing"/>
    <s v="fiction"/>
    <d v="1941-08-26T18:57:11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x v="10"/>
    <n v="0"/>
    <e v="#DIV/0!"/>
    <s v="publishing"/>
    <s v="fiction"/>
    <d v="1944-09-15T11:24:19"/>
    <x v="1496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x v="10"/>
    <n v="6.666666666666667E-5"/>
    <n v="1"/>
    <s v="publishing"/>
    <s v="fiction"/>
    <d v="1943-07-31T19:43:00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x v="10"/>
    <n v="1.9E-2"/>
    <n v="19"/>
    <s v="publishing"/>
    <s v="fiction"/>
    <d v="1944-09-02T23:36:1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x v="10"/>
    <n v="2.5000000000000001E-3"/>
    <n v="5"/>
    <s v="publishing"/>
    <s v="fiction"/>
    <d v="1946-08-05T00:10:33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x v="10"/>
    <n v="0.25035714285714283"/>
    <n v="46.733333333333334"/>
    <s v="publishing"/>
    <s v="fiction"/>
    <d v="1943-05-01T21:42:37"/>
    <x v="150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x v="20"/>
    <n v="1.6633076923076924"/>
    <n v="97.731073446327684"/>
    <s v="photography"/>
    <s v="photobooks"/>
    <d v="1945-07-07T14:00:23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x v="20"/>
    <n v="1.0144545454545455"/>
    <n v="67.835866261398181"/>
    <s v="photography"/>
    <s v="photobooks"/>
    <d v="1946-03-25T22:00:00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x v="20"/>
    <n v="1.0789146666666667"/>
    <n v="56.98492957746479"/>
    <s v="photography"/>
    <s v="photobooks"/>
    <d v="1946-10-23T08:20:01"/>
    <x v="1503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x v="20"/>
    <n v="2.7793846153846156"/>
    <n v="67.159851301115239"/>
    <s v="photography"/>
    <s v="photobooks"/>
    <d v="1944-06-09T08:33:00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x v="20"/>
    <n v="1.0358125"/>
    <n v="48.037681159420288"/>
    <s v="photography"/>
    <s v="photobooks"/>
    <d v="1946-03-22T20:01:00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x v="20"/>
    <n v="1.1140000000000001"/>
    <n v="38.860465116279073"/>
    <s v="photography"/>
    <s v="photobooks"/>
    <d v="1944-07-23T18:51:44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x v="20"/>
    <n v="2.15"/>
    <n v="78.181818181818187"/>
    <s v="photography"/>
    <s v="photobooks"/>
    <d v="1940-05-14T08:10:00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x v="20"/>
    <n v="1.1076216216216217"/>
    <n v="97.113744075829388"/>
    <s v="photography"/>
    <s v="photobooks"/>
    <d v="1944-06-26T14:44:41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x v="20"/>
    <n v="1.2364125714285714"/>
    <n v="110.39397959183674"/>
    <s v="photography"/>
    <s v="photobooks"/>
    <d v="1947-02-14T22:59:00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x v="20"/>
    <n v="1.0103500000000001"/>
    <n v="39.91506172839506"/>
    <s v="photography"/>
    <s v="photobooks"/>
    <d v="1944-07-18T09:14:38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x v="20"/>
    <n v="1.1179285714285714"/>
    <n v="75.975728155339809"/>
    <s v="photography"/>
    <s v="photobooks"/>
    <d v="1945-11-17T15:00:04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x v="20"/>
    <n v="5.5877142857142861"/>
    <n v="58.379104477611939"/>
    <s v="photography"/>
    <s v="photobooks"/>
    <d v="1947-02-05T16:25:39"/>
    <x v="1512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x v="20"/>
    <n v="1.5001875"/>
    <n v="55.82093023255814"/>
    <s v="photography"/>
    <s v="photobooks"/>
    <d v="1944-07-15T15:17:46"/>
    <x v="151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x v="20"/>
    <n v="1.0647599999999999"/>
    <n v="151.24431818181819"/>
    <s v="photography"/>
    <s v="photobooks"/>
    <d v="1945-09-26T14:20:40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x v="20"/>
    <n v="1.57189"/>
    <n v="849.67027027027029"/>
    <s v="photography"/>
    <s v="photobooks"/>
    <d v="1946-03-16T05:04:57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x v="20"/>
    <n v="1.0865882352941176"/>
    <n v="159.24137931034483"/>
    <s v="photography"/>
    <s v="photobooks"/>
    <d v="1946-10-06T14:00:00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x v="20"/>
    <n v="1.6197999999999999"/>
    <n v="39.507317073170732"/>
    <s v="photography"/>
    <s v="photobooks"/>
    <d v="1944-12-05T06:00:00"/>
    <x v="151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x v="20"/>
    <n v="2.0536666666666665"/>
    <n v="130.52966101694915"/>
    <s v="photography"/>
    <s v="photobooks"/>
    <d v="1944-05-30T19:40:52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x v="20"/>
    <n v="1.033638888888889"/>
    <n v="64.156896551724131"/>
    <s v="photography"/>
    <s v="photobooks"/>
    <d v="1944-06-19T21:59:00"/>
    <x v="1519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x v="20"/>
    <n v="1.0347222222222223"/>
    <n v="111.52694610778443"/>
    <s v="photography"/>
    <s v="photobooks"/>
    <d v="1944-12-18T04:00:0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x v="20"/>
    <n v="1.0681333333333334"/>
    <n v="170.44680851063831"/>
    <s v="photography"/>
    <s v="photobooks"/>
    <d v="1946-06-07T04:01:3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x v="20"/>
    <n v="1.3896574712643677"/>
    <n v="133.7391592920354"/>
    <s v="photography"/>
    <s v="photobooks"/>
    <d v="1944-10-16T19:55:39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x v="20"/>
    <n v="1.2484324324324325"/>
    <n v="95.834024896265561"/>
    <s v="photography"/>
    <s v="photobooks"/>
    <d v="1944-12-22T00:00:00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x v="20"/>
    <n v="2.0699999999999998"/>
    <n v="221.78571428571428"/>
    <s v="photography"/>
    <s v="photobooks"/>
    <d v="1947-02-20T12:01:30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x v="20"/>
    <n v="1.7400576923076922"/>
    <n v="32.315357142857138"/>
    <s v="photography"/>
    <s v="photobooks"/>
    <d v="1946-08-18T16:52:18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x v="20"/>
    <n v="1.2032608695652174"/>
    <n v="98.839285714285708"/>
    <s v="photography"/>
    <s v="photobooks"/>
    <d v="1946-01-18T06:37:27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x v="20"/>
    <n v="1.1044428571428573"/>
    <n v="55.222142857142863"/>
    <s v="photography"/>
    <s v="photobooks"/>
    <d v="1947-03-14T13:24:46"/>
    <x v="1527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x v="20"/>
    <n v="2.8156666666666665"/>
    <n v="52.793750000000003"/>
    <s v="photography"/>
    <s v="photobooks"/>
    <d v="1947-02-01T00:00:00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x v="20"/>
    <n v="1.0067894736842105"/>
    <n v="135.66666666666666"/>
    <s v="photography"/>
    <s v="photobooks"/>
    <d v="1945-03-18T14:05:20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x v="20"/>
    <n v="1.3482571428571428"/>
    <n v="53.991990846681922"/>
    <s v="photography"/>
    <s v="photobooks"/>
    <d v="1945-10-22T18:24:55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x v="20"/>
    <n v="1.7595744680851064"/>
    <n v="56.643835616438359"/>
    <s v="photography"/>
    <s v="photobooks"/>
    <d v="1944-11-30T03:00:00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x v="20"/>
    <n v="4.8402000000000003"/>
    <n v="82.316326530612244"/>
    <s v="photography"/>
    <s v="photobooks"/>
    <d v="1946-02-14T15:00:00"/>
    <x v="153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x v="20"/>
    <n v="1.4514"/>
    <n v="88.26081081081081"/>
    <s v="photography"/>
    <s v="photobooks"/>
    <d v="1946-05-02T03:59:00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x v="20"/>
    <n v="4.1773333333333333"/>
    <n v="84.905149051490511"/>
    <s v="photography"/>
    <s v="photobooks"/>
    <d v="1945-09-03T16:11:02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x v="20"/>
    <n v="1.3242499999999999"/>
    <n v="48.154545454545456"/>
    <s v="photography"/>
    <s v="photobooks"/>
    <d v="1946-05-23T22:00:00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x v="20"/>
    <n v="2.5030841666666666"/>
    <n v="66.015406593406595"/>
    <s v="photography"/>
    <s v="photobooks"/>
    <d v="1945-08-26T19:15:10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x v="20"/>
    <n v="1.7989999999999999"/>
    <n v="96.375"/>
    <s v="photography"/>
    <s v="photobooks"/>
    <d v="1946-08-06T18:00:00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x v="20"/>
    <n v="1.0262857142857142"/>
    <n v="156.17391304347825"/>
    <s v="photography"/>
    <s v="photobooks"/>
    <d v="1945-01-21T18:46:10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x v="20"/>
    <n v="1.359861"/>
    <n v="95.764859154929582"/>
    <s v="photography"/>
    <s v="photobooks"/>
    <d v="1947-01-03T22:03: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x v="20"/>
    <n v="1.1786666666666668"/>
    <n v="180.40816326530611"/>
    <s v="photography"/>
    <s v="photobooks"/>
    <d v="1944-11-25T01:15:0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x v="24"/>
    <n v="3.3333333333333332E-4"/>
    <n v="3"/>
    <s v="photography"/>
    <s v="nature"/>
    <d v="1944-12-30T17:05:38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x v="24"/>
    <n v="0.04"/>
    <n v="20"/>
    <s v="photography"/>
    <s v="nature"/>
    <d v="1945-06-29T23:55:00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x v="24"/>
    <n v="4.4444444444444444E-3"/>
    <n v="10"/>
    <s v="photography"/>
    <s v="nature"/>
    <d v="1944-11-21T13:13:54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x v="24"/>
    <n v="0"/>
    <e v="#DIV/0!"/>
    <s v="photography"/>
    <s v="nature"/>
    <d v="1945-03-31T00:18:00"/>
    <x v="154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x v="24"/>
    <n v="3.3333333333333332E-4"/>
    <n v="1"/>
    <s v="photography"/>
    <s v="nature"/>
    <d v="1945-03-01T21:16:00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x v="24"/>
    <n v="0.28899999999999998"/>
    <n v="26.272727272727273"/>
    <s v="photography"/>
    <s v="nature"/>
    <d v="1944-09-16T05:06:39"/>
    <x v="1546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x v="24"/>
    <n v="0"/>
    <e v="#DIV/0!"/>
    <s v="photography"/>
    <s v="nature"/>
    <d v="1947-02-23T10:14:42"/>
    <x v="1547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x v="24"/>
    <n v="8.5714285714285715E-2"/>
    <n v="60"/>
    <s v="photography"/>
    <s v="nature"/>
    <d v="1945-11-07T22:10:20"/>
    <x v="154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x v="24"/>
    <n v="0.34"/>
    <n v="28.333333333333332"/>
    <s v="photography"/>
    <s v="nature"/>
    <d v="1945-11-02T04:15:5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x v="24"/>
    <n v="0.13466666666666666"/>
    <n v="14.428571428571429"/>
    <s v="photography"/>
    <s v="nature"/>
    <d v="1946-05-12T10:47:14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x v="24"/>
    <n v="0"/>
    <e v="#DIV/0!"/>
    <s v="photography"/>
    <s v="nature"/>
    <d v="1945-05-26T19:47:19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x v="24"/>
    <n v="0.49186046511627907"/>
    <n v="132.1875"/>
    <s v="photography"/>
    <s v="nature"/>
    <d v="1944-09-30T03:59:00"/>
    <x v="1552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x v="24"/>
    <n v="0"/>
    <e v="#DIV/0!"/>
    <s v="photography"/>
    <s v="nature"/>
    <d v="1945-09-01T06:47:27"/>
    <x v="1553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x v="24"/>
    <n v="0"/>
    <e v="#DIV/0!"/>
    <s v="photography"/>
    <s v="nature"/>
    <d v="1945-08-01T06:03:10"/>
    <x v="1554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x v="24"/>
    <n v="0"/>
    <e v="#DIV/0!"/>
    <s v="photography"/>
    <s v="nature"/>
    <d v="1945-09-16T17:00:00"/>
    <x v="1555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x v="24"/>
    <n v="0.45133333333333331"/>
    <n v="56.416666666666664"/>
    <s v="photography"/>
    <s v="nature"/>
    <d v="1946-07-04T03:40:24"/>
    <x v="1556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x v="24"/>
    <n v="0.04"/>
    <n v="100"/>
    <s v="photography"/>
    <s v="nature"/>
    <d v="1944-09-19T15:40:33"/>
    <x v="1557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x v="24"/>
    <n v="4.6666666666666669E-2"/>
    <n v="11.666666666666666"/>
    <s v="photography"/>
    <s v="nature"/>
    <d v="1945-08-27T12:12:00"/>
    <x v="1558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x v="24"/>
    <n v="3.3333333333333335E-3"/>
    <n v="50"/>
    <s v="photography"/>
    <s v="nature"/>
    <d v="1945-04-28T01:16:39"/>
    <x v="155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x v="24"/>
    <n v="3.7600000000000001E-2"/>
    <n v="23.5"/>
    <s v="photography"/>
    <s v="nature"/>
    <d v="1944-11-12T01:29:53"/>
    <x v="1560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x v="25"/>
    <n v="6.7000000000000002E-3"/>
    <n v="67"/>
    <s v="publishing"/>
    <s v="art books"/>
    <d v="1943-11-07T02:00:03"/>
    <x v="1561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x v="25"/>
    <n v="0"/>
    <e v="#DIV/0!"/>
    <s v="publishing"/>
    <s v="art books"/>
    <d v="1939-12-02T00:50:00"/>
    <x v="1562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x v="25"/>
    <n v="1.4166666666666666E-2"/>
    <n v="42.5"/>
    <s v="publishing"/>
    <s v="art books"/>
    <d v="1944-03-13T16:49:11"/>
    <x v="156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x v="25"/>
    <n v="1E-3"/>
    <n v="10"/>
    <s v="publishing"/>
    <s v="art books"/>
    <d v="1945-05-27T20:05:00"/>
    <x v="1564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x v="25"/>
    <n v="2.5000000000000001E-2"/>
    <n v="100"/>
    <s v="publishing"/>
    <s v="art books"/>
    <d v="1941-06-07T17:31:01"/>
    <x v="1565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x v="25"/>
    <n v="0.21249999999999999"/>
    <n v="108.05084745762711"/>
    <s v="publishing"/>
    <s v="art books"/>
    <d v="1946-07-27T22:00:00"/>
    <x v="1566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x v="25"/>
    <n v="4.1176470588235294E-2"/>
    <n v="26.923076923076923"/>
    <s v="publishing"/>
    <s v="art books"/>
    <d v="1944-02-17T00:00:00"/>
    <x v="1567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x v="25"/>
    <n v="0.13639999999999999"/>
    <n v="155"/>
    <s v="publishing"/>
    <s v="art books"/>
    <d v="1944-12-23T01:29:45"/>
    <x v="1568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x v="25"/>
    <n v="0"/>
    <e v="#DIV/0!"/>
    <s v="publishing"/>
    <s v="art books"/>
    <d v="1943-05-25T16:18:34"/>
    <x v="1569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x v="25"/>
    <n v="0.41399999999999998"/>
    <n v="47.769230769230766"/>
    <s v="publishing"/>
    <s v="art books"/>
    <d v="1946-04-08T18:31:22"/>
    <x v="1570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x v="25"/>
    <n v="6.6115702479338841E-3"/>
    <n v="20"/>
    <s v="publishing"/>
    <s v="art books"/>
    <d v="1945-06-18T18:28:03"/>
    <x v="1571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x v="25"/>
    <n v="0.05"/>
    <n v="41.666666666666664"/>
    <s v="publishing"/>
    <s v="art books"/>
    <d v="1946-02-27T23:59:00"/>
    <x v="157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x v="25"/>
    <n v="2.4777777777777777E-2"/>
    <n v="74.333333333333329"/>
    <s v="publishing"/>
    <s v="art books"/>
    <d v="1947-04-01T03:59:00"/>
    <x v="1573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x v="25"/>
    <n v="5.0599999999999999E-2"/>
    <n v="84.333333333333329"/>
    <s v="publishing"/>
    <s v="art books"/>
    <d v="1945-02-16T22:15:29"/>
    <x v="1574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x v="25"/>
    <n v="0.2291"/>
    <n v="65.457142857142856"/>
    <s v="publishing"/>
    <s v="art books"/>
    <d v="1944-07-08T12:34:56"/>
    <x v="1575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x v="25"/>
    <n v="0.13"/>
    <n v="65"/>
    <s v="publishing"/>
    <s v="art books"/>
    <d v="1945-06-29T21:06:08"/>
    <x v="1576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x v="25"/>
    <n v="5.4999999999999997E-3"/>
    <n v="27.5"/>
    <s v="publishing"/>
    <s v="art books"/>
    <d v="1942-07-24T20:20:48"/>
    <x v="1577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x v="25"/>
    <n v="0.10806536636794939"/>
    <n v="51.25"/>
    <s v="publishing"/>
    <s v="art books"/>
    <d v="1940-09-01T02:00:00"/>
    <x v="1578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x v="25"/>
    <n v="8.4008400840084006E-3"/>
    <n v="14"/>
    <s v="publishing"/>
    <s v="art books"/>
    <d v="1943-08-28T23:54:51"/>
    <x v="1579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x v="25"/>
    <n v="0"/>
    <e v="#DIV/0!"/>
    <s v="publishing"/>
    <s v="art books"/>
    <d v="1942-05-21T01:12:06"/>
    <x v="1580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x v="26"/>
    <n v="5.0000000000000001E-3"/>
    <n v="5"/>
    <s v="photography"/>
    <s v="places"/>
    <d v="1945-12-18T10:46:30"/>
    <x v="1581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x v="26"/>
    <n v="9.2999999999999999E-2"/>
    <n v="31"/>
    <s v="photography"/>
    <s v="places"/>
    <d v="1945-10-25T21:20:00"/>
    <x v="1582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x v="26"/>
    <n v="7.5000000000000002E-4"/>
    <n v="15"/>
    <s v="photography"/>
    <s v="places"/>
    <d v="1944-09-24T21:43:11"/>
    <x v="1583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x v="26"/>
    <n v="0"/>
    <e v="#DIV/0!"/>
    <s v="photography"/>
    <s v="places"/>
    <d v="1944-05-29T15:35:01"/>
    <x v="1584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x v="26"/>
    <n v="0.79"/>
    <n v="131.66666666666666"/>
    <s v="photography"/>
    <s v="places"/>
    <d v="1946-12-25T11:00:00"/>
    <x v="1585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x v="26"/>
    <n v="0"/>
    <e v="#DIV/0!"/>
    <s v="photography"/>
    <s v="places"/>
    <d v="1945-04-04T01:30:22"/>
    <x v="158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x v="26"/>
    <n v="1.3333333333333334E-4"/>
    <n v="1"/>
    <s v="photography"/>
    <s v="places"/>
    <d v="1944-12-12T22:49:25"/>
    <x v="1587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x v="26"/>
    <n v="0"/>
    <e v="#DIV/0!"/>
    <s v="photography"/>
    <s v="places"/>
    <d v="1945-01-30T20:12:00"/>
    <x v="1588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x v="26"/>
    <n v="0"/>
    <e v="#DIV/0!"/>
    <s v="photography"/>
    <s v="places"/>
    <d v="1945-10-08T23:38:06"/>
    <x v="1589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x v="26"/>
    <n v="1.7000000000000001E-2"/>
    <n v="510"/>
    <s v="photography"/>
    <s v="places"/>
    <d v="1945-09-22T20:34:24"/>
    <x v="159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x v="26"/>
    <n v="0.29228571428571426"/>
    <n v="44.478260869565219"/>
    <s v="photography"/>
    <s v="places"/>
    <d v="1946-04-03T16:25:41"/>
    <x v="159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x v="26"/>
    <n v="0"/>
    <e v="#DIV/0!"/>
    <s v="photography"/>
    <s v="places"/>
    <d v="1945-03-27T00:44:45"/>
    <x v="1592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x v="26"/>
    <n v="1.3636363636363637E-4"/>
    <n v="1"/>
    <s v="photography"/>
    <s v="places"/>
    <d v="1945-02-27T20:17:35"/>
    <x v="1593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x v="26"/>
    <n v="0.20499999999999999"/>
    <n v="20.5"/>
    <s v="photography"/>
    <s v="places"/>
    <d v="1946-05-15T16:21:00"/>
    <x v="1594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x v="26"/>
    <n v="2.8E-3"/>
    <n v="40"/>
    <s v="photography"/>
    <s v="places"/>
    <d v="1944-06-17T20:13:00"/>
    <x v="1595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x v="26"/>
    <n v="2.3076923076923078E-2"/>
    <n v="25"/>
    <s v="photography"/>
    <s v="places"/>
    <d v="1944-12-12T11:19:29"/>
    <x v="1596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x v="26"/>
    <n v="0"/>
    <e v="#DIV/0!"/>
    <s v="photography"/>
    <s v="places"/>
    <d v="1946-09-20T08:29:57"/>
    <x v="159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x v="26"/>
    <n v="1.25E-3"/>
    <n v="1"/>
    <s v="photography"/>
    <s v="places"/>
    <d v="1945-07-25T16:00:58"/>
    <x v="159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x v="26"/>
    <n v="0"/>
    <e v="#DIV/0!"/>
    <s v="photography"/>
    <s v="places"/>
    <d v="1946-04-08T11:56:16"/>
    <x v="1599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x v="26"/>
    <n v="7.3400000000000007E-2"/>
    <n v="40.777777777777779"/>
    <s v="photography"/>
    <s v="places"/>
    <d v="1944-07-14T05:11:00"/>
    <x v="16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x v="11"/>
    <n v="1.082492"/>
    <n v="48.325535714285714"/>
    <s v="music"/>
    <s v="rock"/>
    <d v="1941-05-04T02:13:53"/>
    <x v="1601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x v="11"/>
    <n v="1.0016666666666667"/>
    <n v="46.953125"/>
    <s v="music"/>
    <s v="rock"/>
    <d v="1941-10-13T23:00:00"/>
    <x v="1602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x v="11"/>
    <n v="1.0003299999999999"/>
    <n v="66.688666666666663"/>
    <s v="music"/>
    <s v="rock"/>
    <d v="1942-01-27T04:04:19"/>
    <x v="1603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x v="11"/>
    <n v="1.2210714285714286"/>
    <n v="48.842857142857142"/>
    <s v="music"/>
    <s v="rock"/>
    <d v="1942-03-17T19:17:15"/>
    <x v="1604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x v="11"/>
    <n v="1.0069333333333335"/>
    <n v="137.30909090909091"/>
    <s v="music"/>
    <s v="rock"/>
    <d v="1941-07-31T07:00:00"/>
    <x v="1605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x v="11"/>
    <n v="1.01004125"/>
    <n v="87.829673913043479"/>
    <s v="music"/>
    <s v="rock"/>
    <d v="1941-03-23T01:40:38"/>
    <x v="1606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x v="11"/>
    <n v="1.4511000000000001"/>
    <n v="70.785365853658533"/>
    <s v="music"/>
    <s v="rock"/>
    <d v="1942-06-14T19:24:11"/>
    <x v="1607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x v="11"/>
    <n v="1.0125"/>
    <n v="52.826086956521742"/>
    <s v="music"/>
    <s v="rock"/>
    <d v="1944-01-01T05:26:00"/>
    <x v="1608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x v="11"/>
    <n v="1.1833333333333333"/>
    <n v="443.75"/>
    <s v="music"/>
    <s v="rock"/>
    <d v="1941-11-01T08:00:00"/>
    <x v="1609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x v="11"/>
    <n v="2.7185000000000001"/>
    <n v="48.544642857142854"/>
    <s v="music"/>
    <s v="rock"/>
    <d v="1942-12-15T22:11:50"/>
    <x v="161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x v="11"/>
    <n v="1.25125"/>
    <n v="37.074074074074076"/>
    <s v="music"/>
    <s v="rock"/>
    <d v="1943-06-05T00:00:32"/>
    <x v="1611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x v="11"/>
    <n v="1.1000000000000001"/>
    <n v="50"/>
    <s v="music"/>
    <s v="rock"/>
    <d v="1943-01-02T20:59:44"/>
    <x v="1612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x v="11"/>
    <n v="1.0149999999999999"/>
    <n v="39.03846153846154"/>
    <s v="music"/>
    <s v="rock"/>
    <d v="1942-07-22T01:40:02"/>
    <x v="1613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x v="11"/>
    <n v="1.0269999999999999"/>
    <n v="66.688311688311686"/>
    <s v="music"/>
    <s v="rock"/>
    <d v="1944-08-02T17:00:00"/>
    <x v="1614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x v="11"/>
    <n v="1.1412500000000001"/>
    <n v="67.132352941176464"/>
    <s v="music"/>
    <s v="rock"/>
    <d v="1941-12-12T02:13:16"/>
    <x v="1615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x v="11"/>
    <n v="1.042"/>
    <n v="66.369426751592357"/>
    <s v="music"/>
    <s v="rock"/>
    <d v="1942-11-22T22:00:00"/>
    <x v="1616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x v="11"/>
    <n v="1.4585714285714286"/>
    <n v="64.620253164556956"/>
    <s v="music"/>
    <s v="rock"/>
    <d v="1943-11-01T19:00:00"/>
    <x v="1617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x v="11"/>
    <n v="1.0506666666666666"/>
    <n v="58.370370370370374"/>
    <s v="music"/>
    <s v="rock"/>
    <d v="1943-03-08T15:42:15"/>
    <x v="1618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x v="11"/>
    <n v="1.3333333333333333"/>
    <n v="86.956521739130437"/>
    <s v="music"/>
    <s v="rock"/>
    <d v="1944-09-14T04:28:06"/>
    <x v="1619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x v="11"/>
    <n v="1.1299999999999999"/>
    <n v="66.470588235294116"/>
    <s v="music"/>
    <s v="rock"/>
    <d v="1943-02-23T08:09:00"/>
    <x v="162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x v="11"/>
    <n v="1.212"/>
    <n v="163.78378378378378"/>
    <s v="music"/>
    <s v="rock"/>
    <d v="1942-05-28T03:59:00"/>
    <x v="162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x v="11"/>
    <n v="1.0172463768115942"/>
    <n v="107.98461538461538"/>
    <s v="music"/>
    <s v="rock"/>
    <d v="1944-12-16T07:59:00"/>
    <x v="1622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x v="11"/>
    <n v="1.0106666666666666"/>
    <n v="42.111111111111114"/>
    <s v="music"/>
    <s v="rock"/>
    <d v="1943-08-27T16:31:29"/>
    <x v="1623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x v="11"/>
    <n v="1.18"/>
    <n v="47.2"/>
    <s v="music"/>
    <s v="rock"/>
    <d v="1943-01-09T08:48:55"/>
    <x v="1624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x v="11"/>
    <n v="1.5533333333333332"/>
    <n v="112.01923076923077"/>
    <s v="music"/>
    <s v="rock"/>
    <d v="1942-09-11T16:47:33"/>
    <x v="1625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x v="11"/>
    <n v="1.0118750000000001"/>
    <n v="74.953703703703709"/>
    <s v="music"/>
    <s v="rock"/>
    <d v="1943-12-01T21:21:07"/>
    <x v="1626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x v="11"/>
    <n v="1.17"/>
    <n v="61.578947368421055"/>
    <s v="music"/>
    <s v="rock"/>
    <d v="1942-11-26T04:59:00"/>
    <x v="1627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x v="11"/>
    <n v="1.00925"/>
    <n v="45.875"/>
    <s v="music"/>
    <s v="rock"/>
    <d v="1944-06-16T17:41:22"/>
    <x v="1628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x v="11"/>
    <n v="1.0366666666666666"/>
    <n v="75.853658536585371"/>
    <s v="music"/>
    <s v="rock"/>
    <d v="1944-02-20T20:48:53"/>
    <x v="1629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x v="11"/>
    <n v="2.6524999999999999"/>
    <n v="84.206349206349202"/>
    <s v="music"/>
    <s v="rock"/>
    <d v="1942-03-02T06:59:00"/>
    <x v="163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x v="11"/>
    <n v="1.5590999999999999"/>
    <n v="117.22556390977444"/>
    <s v="music"/>
    <s v="rock"/>
    <d v="1942-10-12T20:37:41"/>
    <x v="163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x v="11"/>
    <n v="1.0162500000000001"/>
    <n v="86.489361702127653"/>
    <s v="music"/>
    <s v="rock"/>
    <d v="1941-09-23T08:10:54"/>
    <x v="1632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x v="11"/>
    <n v="1"/>
    <n v="172.41379310344828"/>
    <s v="music"/>
    <s v="rock"/>
    <d v="1942-01-15T05:00:00"/>
    <x v="1633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x v="11"/>
    <n v="1.0049999999999999"/>
    <n v="62.8125"/>
    <s v="music"/>
    <s v="rock"/>
    <d v="1941-06-01T05:59:00"/>
    <x v="1634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x v="11"/>
    <n v="1.2529999999999999"/>
    <n v="67.729729729729726"/>
    <s v="music"/>
    <s v="rock"/>
    <d v="1946-07-11T20:51:01"/>
    <x v="1635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x v="11"/>
    <n v="1.0355555555555556"/>
    <n v="53.5632183908046"/>
    <s v="music"/>
    <s v="rock"/>
    <d v="1941-06-11T04:00:00"/>
    <x v="1636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x v="11"/>
    <n v="1.038"/>
    <n v="34.6"/>
    <s v="music"/>
    <s v="rock"/>
    <d v="1939-12-31T23:39:00"/>
    <x v="1637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x v="11"/>
    <n v="1.05"/>
    <n v="38.888888888888886"/>
    <s v="music"/>
    <s v="rock"/>
    <d v="1943-02-28T21:25:00"/>
    <x v="1638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x v="11"/>
    <n v="1"/>
    <n v="94.736842105263165"/>
    <s v="music"/>
    <s v="rock"/>
    <d v="1942-03-03T15:39:25"/>
    <x v="1639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x v="11"/>
    <n v="1.6986000000000001"/>
    <n v="39.967058823529413"/>
    <s v="music"/>
    <s v="rock"/>
    <d v="1940-08-02T01:59:00"/>
    <x v="164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x v="27"/>
    <n v="1.014"/>
    <n v="97.5"/>
    <s v="music"/>
    <s v="pop"/>
    <d v="1944-12-18T14:19:04"/>
    <x v="1641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x v="27"/>
    <n v="1"/>
    <n v="42.857142857142854"/>
    <s v="music"/>
    <s v="pop"/>
    <d v="1941-06-13T00:35:27"/>
    <x v="1642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x v="27"/>
    <n v="1.2470000000000001"/>
    <n v="168.51351351351352"/>
    <s v="music"/>
    <s v="pop"/>
    <d v="1942-09-24T19:46:52"/>
    <x v="1643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x v="27"/>
    <n v="1.095"/>
    <n v="85.546875"/>
    <s v="music"/>
    <s v="pop"/>
    <d v="1942-11-22T02:26:00"/>
    <x v="1644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x v="27"/>
    <n v="1.1080000000000001"/>
    <n v="554"/>
    <s v="music"/>
    <s v="pop"/>
    <d v="1943-09-18T14:49:00"/>
    <x v="1645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x v="27"/>
    <n v="1.1020000000000001"/>
    <n v="26.554216867469879"/>
    <s v="music"/>
    <s v="pop"/>
    <d v="1944-08-13T18:11:00"/>
    <x v="1646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x v="27"/>
    <n v="1.0471999999999999"/>
    <n v="113.82608695652173"/>
    <s v="music"/>
    <s v="pop"/>
    <d v="1942-06-09T09:49:37"/>
    <x v="164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x v="27"/>
    <n v="1.2526086956521738"/>
    <n v="32.011111111111113"/>
    <s v="music"/>
    <s v="pop"/>
    <d v="1941-03-19T15:54:42"/>
    <x v="164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x v="27"/>
    <n v="1.0058763157894737"/>
    <n v="47.189259259259259"/>
    <s v="music"/>
    <s v="pop"/>
    <d v="1944-05-22T16:25:55"/>
    <x v="1649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x v="27"/>
    <n v="1.4155"/>
    <n v="88.46875"/>
    <s v="music"/>
    <s v="pop"/>
    <d v="1943-10-09T10:27:17"/>
    <x v="1650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x v="27"/>
    <n v="1.0075000000000001"/>
    <n v="100.75"/>
    <s v="music"/>
    <s v="pop"/>
    <d v="1941-04-25T06:59:00"/>
    <x v="1651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x v="27"/>
    <n v="1.0066666666666666"/>
    <n v="64.714285714285708"/>
    <s v="music"/>
    <s v="pop"/>
    <d v="1943-11-24T12:49:53"/>
    <x v="1652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x v="27"/>
    <n v="1.7423040000000001"/>
    <n v="51.854285714285716"/>
    <s v="music"/>
    <s v="pop"/>
    <d v="1941-04-23T20:01:36"/>
    <x v="1653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x v="27"/>
    <n v="1.199090909090909"/>
    <n v="38.794117647058826"/>
    <s v="music"/>
    <s v="pop"/>
    <d v="1942-04-18T21:22:40"/>
    <x v="1654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x v="27"/>
    <n v="1.4286666666666668"/>
    <n v="44.645833333333336"/>
    <s v="music"/>
    <s v="pop"/>
    <d v="1942-04-05T18:00:20"/>
    <x v="1655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x v="27"/>
    <n v="1.0033493333333334"/>
    <n v="156.77333333333334"/>
    <s v="music"/>
    <s v="pop"/>
    <d v="1942-12-13T22:17:32"/>
    <x v="1656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x v="27"/>
    <n v="1.0493380000000001"/>
    <n v="118.70339366515837"/>
    <s v="music"/>
    <s v="pop"/>
    <d v="1942-05-24T18:46:08"/>
    <x v="1657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x v="27"/>
    <n v="1.3223333333333334"/>
    <n v="74.149532710280369"/>
    <s v="music"/>
    <s v="pop"/>
    <d v="1942-12-18T14:20:00"/>
    <x v="1658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x v="27"/>
    <n v="1.1279999999999999"/>
    <n v="12.533333333333333"/>
    <s v="music"/>
    <s v="pop"/>
    <d v="1943-12-17T12:00:00"/>
    <x v="1659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x v="27"/>
    <n v="12.5375"/>
    <n v="27.861111111111111"/>
    <s v="music"/>
    <s v="pop"/>
    <d v="1946-04-30T21:59:00"/>
    <x v="166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x v="27"/>
    <n v="1.0250632911392406"/>
    <n v="80.178217821782184"/>
    <s v="music"/>
    <s v="pop"/>
    <d v="1946-01-16T21:00:00"/>
    <x v="166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x v="27"/>
    <n v="1.026375"/>
    <n v="132.43548387096774"/>
    <s v="music"/>
    <s v="pop"/>
    <d v="1941-12-30T05:45:36"/>
    <x v="1662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x v="27"/>
    <n v="1.08"/>
    <n v="33.75"/>
    <s v="music"/>
    <s v="pop"/>
    <d v="1945-01-31T00:31:47"/>
    <x v="1663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x v="27"/>
    <n v="1.2240879999999998"/>
    <n v="34.384494382022467"/>
    <s v="music"/>
    <s v="pop"/>
    <d v="1942-03-16T03:59:00"/>
    <x v="1664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x v="27"/>
    <n v="1.1945714285714286"/>
    <n v="44.956989247311824"/>
    <s v="music"/>
    <s v="pop"/>
    <d v="1941-02-21T03:00:00"/>
    <x v="1665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x v="27"/>
    <n v="1.6088"/>
    <n v="41.04081632653061"/>
    <s v="music"/>
    <s v="pop"/>
    <d v="1943-03-28T05:04:33"/>
    <x v="1666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x v="27"/>
    <n v="1.2685294117647059"/>
    <n v="52.597560975609753"/>
    <s v="music"/>
    <s v="pop"/>
    <d v="1944-03-10T06:59:00"/>
    <x v="166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x v="27"/>
    <n v="1.026375"/>
    <n v="70.784482758620683"/>
    <s v="music"/>
    <s v="pop"/>
    <d v="1941-11-27T04:35:39"/>
    <x v="1668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x v="27"/>
    <n v="1.3975"/>
    <n v="53.75"/>
    <s v="music"/>
    <s v="pop"/>
    <d v="1946-05-31T21:14:36"/>
    <x v="1669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x v="27"/>
    <n v="1.026"/>
    <n v="44.608695652173914"/>
    <s v="music"/>
    <s v="pop"/>
    <d v="1940-07-04T04:00:00"/>
    <x v="167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x v="27"/>
    <n v="1.0067349999999999"/>
    <n v="26.148961038961041"/>
    <s v="music"/>
    <s v="pop"/>
    <d v="1946-08-01T13:03:34"/>
    <x v="1671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x v="27"/>
    <n v="1.1294117647058823"/>
    <n v="39.183673469387756"/>
    <s v="music"/>
    <s v="pop"/>
    <d v="1942-06-04T15:45:30"/>
    <x v="1672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x v="27"/>
    <n v="1.2809523809523808"/>
    <n v="45.593220338983052"/>
    <s v="music"/>
    <s v="pop"/>
    <d v="1945-03-05T21:04:52"/>
    <x v="1673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x v="27"/>
    <n v="2.0169999999999999"/>
    <n v="89.247787610619469"/>
    <s v="music"/>
    <s v="pop"/>
    <d v="1946-08-18T06:59:00"/>
    <x v="1674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x v="27"/>
    <n v="1.37416"/>
    <n v="40.416470588235299"/>
    <s v="music"/>
    <s v="pop"/>
    <d v="1941-10-15T22:03:00"/>
    <x v="1675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x v="27"/>
    <n v="1.1533333333333333"/>
    <n v="82.38095238095238"/>
    <s v="music"/>
    <s v="pop"/>
    <d v="1942-04-21T03:59:00"/>
    <x v="1676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x v="27"/>
    <n v="1.1166666666666667"/>
    <n v="159.52380952380952"/>
    <s v="music"/>
    <s v="pop"/>
    <d v="1946-04-16T05:59:00"/>
    <x v="1677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x v="27"/>
    <n v="1.1839999999999999"/>
    <n v="36.244897959183675"/>
    <s v="music"/>
    <s v="pop"/>
    <d v="1944-02-06T20:31:11"/>
    <x v="1678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x v="27"/>
    <n v="1.75"/>
    <n v="62.5"/>
    <s v="music"/>
    <s v="pop"/>
    <d v="1941-07-21T01:39:05"/>
    <x v="1679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x v="27"/>
    <n v="1.175"/>
    <n v="47"/>
    <s v="music"/>
    <s v="pop"/>
    <d v="1944-07-11T18:11:07"/>
    <x v="168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x v="28"/>
    <n v="1.0142212307692309"/>
    <n v="74.575090497737563"/>
    <s v="music"/>
    <s v="faith"/>
    <d v="1947-03-29T02:00:00"/>
    <x v="168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x v="28"/>
    <n v="0"/>
    <e v="#DIV/0!"/>
    <s v="music"/>
    <s v="faith"/>
    <d v="1947-04-14T04:07:40"/>
    <x v="1682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x v="28"/>
    <n v="0.21714285714285714"/>
    <n v="76"/>
    <s v="music"/>
    <s v="faith"/>
    <d v="1947-04-07T18:45:38"/>
    <x v="1683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x v="28"/>
    <n v="1.0912500000000001"/>
    <n v="86.43564356435644"/>
    <s v="music"/>
    <s v="faith"/>
    <d v="1947-03-17T18:34:01"/>
    <x v="1684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x v="28"/>
    <n v="1.0285714285714285"/>
    <n v="24"/>
    <s v="music"/>
    <s v="faith"/>
    <d v="1947-03-24T05:00:23"/>
    <x v="1685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x v="28"/>
    <n v="3.5999999999999999E-3"/>
    <n v="18"/>
    <s v="music"/>
    <s v="faith"/>
    <d v="1947-04-27T19:15:19"/>
    <x v="1686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x v="28"/>
    <n v="0.3125"/>
    <n v="80.128205128205124"/>
    <s v="music"/>
    <s v="faith"/>
    <d v="1947-04-10T20:15:00"/>
    <x v="1687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x v="28"/>
    <n v="0.443"/>
    <n v="253.14285714285714"/>
    <s v="music"/>
    <s v="faith"/>
    <d v="1947-04-09T11:49:54"/>
    <x v="1688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x v="28"/>
    <n v="1"/>
    <n v="171.42857142857142"/>
    <s v="music"/>
    <s v="faith"/>
    <d v="1947-03-16T21:37:10"/>
    <x v="1689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x v="28"/>
    <n v="0.254"/>
    <n v="57.727272727272727"/>
    <s v="music"/>
    <s v="faith"/>
    <d v="1947-04-06T09:20:42"/>
    <x v="169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x v="28"/>
    <n v="0.33473333333333333"/>
    <n v="264.26315789473682"/>
    <s v="music"/>
    <s v="faith"/>
    <d v="1947-04-03T01:00:00"/>
    <x v="1691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x v="28"/>
    <n v="0.47799999999999998"/>
    <n v="159.33333333333334"/>
    <s v="music"/>
    <s v="faith"/>
    <d v="1947-03-26T23:59:00"/>
    <x v="1692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x v="28"/>
    <n v="9.3333333333333338E-2"/>
    <n v="35"/>
    <s v="music"/>
    <s v="faith"/>
    <d v="1947-04-09T20:00:00"/>
    <x v="1693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x v="28"/>
    <n v="5.0000000000000001E-4"/>
    <n v="5"/>
    <s v="music"/>
    <s v="faith"/>
    <d v="1947-03-27T04:36:00"/>
    <x v="1694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x v="28"/>
    <n v="0.11708333333333333"/>
    <n v="61.086956521739133"/>
    <s v="music"/>
    <s v="faith"/>
    <d v="1947-04-10T01:00:00"/>
    <x v="1695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x v="28"/>
    <n v="0"/>
    <e v="#DIV/0!"/>
    <s v="music"/>
    <s v="faith"/>
    <d v="1947-04-01T00:40:11"/>
    <x v="1696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x v="28"/>
    <n v="0.20208000000000001"/>
    <n v="114.81818181818181"/>
    <s v="music"/>
    <s v="faith"/>
    <d v="1947-04-09T23:47:28"/>
    <x v="1697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x v="28"/>
    <n v="0"/>
    <e v="#DIV/0!"/>
    <s v="music"/>
    <s v="faith"/>
    <d v="1947-03-26T03:33:00"/>
    <x v="1698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x v="28"/>
    <n v="4.2311459353574929E-2"/>
    <n v="54"/>
    <s v="music"/>
    <s v="faith"/>
    <d v="1947-04-11T20:44:05"/>
    <x v="1699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x v="28"/>
    <n v="0.2606"/>
    <n v="65.974683544303801"/>
    <s v="music"/>
    <s v="faith"/>
    <d v="1947-04-01T04:00:00"/>
    <x v="17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x v="28"/>
    <n v="1.9801980198019802E-3"/>
    <n v="5"/>
    <s v="music"/>
    <s v="faith"/>
    <d v="1945-01-14T15:56:45"/>
    <x v="1701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x v="28"/>
    <n v="6.0606060606060605E-5"/>
    <n v="1"/>
    <s v="music"/>
    <s v="faith"/>
    <d v="1945-03-29T19:52:30"/>
    <x v="1702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x v="28"/>
    <n v="1.0200000000000001E-2"/>
    <n v="25.5"/>
    <s v="music"/>
    <s v="faith"/>
    <d v="1945-08-30T06:45:37"/>
    <x v="1703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x v="28"/>
    <n v="0.65100000000000002"/>
    <n v="118.36363636363636"/>
    <s v="music"/>
    <s v="faith"/>
    <d v="1945-02-15T03:21:13"/>
    <x v="1704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x v="28"/>
    <n v="0"/>
    <e v="#DIV/0!"/>
    <s v="music"/>
    <s v="faith"/>
    <d v="1945-09-08T16:00:00"/>
    <x v="1705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x v="28"/>
    <n v="0"/>
    <e v="#DIV/0!"/>
    <s v="music"/>
    <s v="faith"/>
    <d v="1945-08-22T07:21:12"/>
    <x v="1706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x v="28"/>
    <n v="9.74E-2"/>
    <n v="54.111111111111114"/>
    <s v="music"/>
    <s v="faith"/>
    <d v="1946-03-28T16:18:15"/>
    <x v="1707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x v="28"/>
    <n v="0"/>
    <e v="#DIV/0!"/>
    <s v="music"/>
    <s v="faith"/>
    <d v="1946-05-01T20:48:26"/>
    <x v="1708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x v="28"/>
    <n v="4.8571428571428571E-2"/>
    <n v="21.25"/>
    <s v="music"/>
    <s v="faith"/>
    <d v="1944-08-30T19:39:00"/>
    <x v="1709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x v="28"/>
    <n v="6.7999999999999996E-3"/>
    <n v="34"/>
    <s v="music"/>
    <s v="faith"/>
    <d v="1946-01-17T13:00:00"/>
    <x v="171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x v="28"/>
    <n v="0.105"/>
    <n v="525"/>
    <s v="music"/>
    <s v="faith"/>
    <d v="1944-08-31T15:30:34"/>
    <x v="1711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x v="28"/>
    <n v="0"/>
    <e v="#DIV/0!"/>
    <s v="music"/>
    <s v="faith"/>
    <d v="1945-06-29T21:55:53"/>
    <x v="1712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x v="28"/>
    <n v="1.6666666666666666E-2"/>
    <n v="50"/>
    <s v="music"/>
    <s v="faith"/>
    <d v="1944-10-04T19:13:32"/>
    <x v="1713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x v="28"/>
    <n v="7.868E-2"/>
    <n v="115.70588235294117"/>
    <s v="music"/>
    <s v="faith"/>
    <d v="1945-04-30T22:02:41"/>
    <x v="1714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x v="28"/>
    <n v="2.2000000000000001E-3"/>
    <n v="5.5"/>
    <s v="music"/>
    <s v="faith"/>
    <d v="1945-03-30T03:22:00"/>
    <x v="171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x v="28"/>
    <n v="7.4999999999999997E-2"/>
    <n v="50"/>
    <s v="music"/>
    <s v="faith"/>
    <d v="1946-12-09T14:51:39"/>
    <x v="1716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x v="28"/>
    <n v="0.42725880551301687"/>
    <n v="34.024390243902438"/>
    <s v="music"/>
    <s v="faith"/>
    <d v="1946-04-21T04:00:00"/>
    <x v="1717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x v="28"/>
    <n v="2.142857142857143E-3"/>
    <n v="37.5"/>
    <s v="music"/>
    <s v="faith"/>
    <d v="1946-05-14T04:59:00"/>
    <x v="171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x v="28"/>
    <n v="8.7500000000000008E-3"/>
    <n v="11.666666666666666"/>
    <s v="music"/>
    <s v="faith"/>
    <d v="1944-09-16T12:49:51"/>
    <x v="1719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x v="28"/>
    <n v="5.6250000000000001E-2"/>
    <n v="28.125"/>
    <s v="music"/>
    <s v="faith"/>
    <d v="1944-11-08T19:47:51"/>
    <x v="1720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x v="28"/>
    <n v="0"/>
    <e v="#DIV/0!"/>
    <s v="music"/>
    <s v="faith"/>
    <d v="1945-12-10T11:04:23"/>
    <x v="1721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x v="28"/>
    <n v="3.4722222222222224E-4"/>
    <n v="1"/>
    <s v="music"/>
    <s v="faith"/>
    <d v="1946-04-03T00:10:00"/>
    <x v="172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x v="28"/>
    <n v="6.5000000000000002E-2"/>
    <n v="216.66666666666666"/>
    <s v="music"/>
    <s v="faith"/>
    <d v="1945-06-30T06:00:00"/>
    <x v="1723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x v="28"/>
    <n v="5.8333333333333336E-3"/>
    <n v="8.75"/>
    <s v="music"/>
    <s v="faith"/>
    <d v="1944-10-29T22:22:42"/>
    <x v="1724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x v="28"/>
    <n v="0.10181818181818182"/>
    <n v="62.222222222222221"/>
    <s v="music"/>
    <s v="faith"/>
    <d v="1944-08-23T23:14:09"/>
    <x v="1725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x v="28"/>
    <n v="0.33784615384615385"/>
    <n v="137.25"/>
    <s v="music"/>
    <s v="faith"/>
    <d v="1944-06-26T22:04:24"/>
    <x v="1726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x v="28"/>
    <n v="3.3333333333333332E-4"/>
    <n v="1"/>
    <s v="music"/>
    <s v="faith"/>
    <d v="1945-04-04T11:00:00"/>
    <x v="1727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x v="28"/>
    <n v="0.68400000000000005"/>
    <n v="122.14285714285714"/>
    <s v="music"/>
    <s v="faith"/>
    <d v="1945-10-20T15:01:14"/>
    <x v="17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x v="28"/>
    <n v="0"/>
    <e v="#DIV/0!"/>
    <s v="music"/>
    <s v="faith"/>
    <d v="1946-06-10T01:15:06"/>
    <x v="1729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x v="28"/>
    <n v="0"/>
    <e v="#DIV/0!"/>
    <s v="music"/>
    <s v="faith"/>
    <d v="1945-10-24T02:06:23"/>
    <x v="1730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x v="28"/>
    <n v="0"/>
    <e v="#DIV/0!"/>
    <s v="music"/>
    <s v="faith"/>
    <d v="1945-06-10T15:00:00"/>
    <x v="1731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x v="28"/>
    <n v="0"/>
    <e v="#DIV/0!"/>
    <s v="music"/>
    <s v="faith"/>
    <d v="1946-01-15T05:00:00"/>
    <x v="1732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x v="28"/>
    <n v="0"/>
    <e v="#DIV/0!"/>
    <s v="music"/>
    <s v="faith"/>
    <d v="1946-09-13T21:30:00"/>
    <x v="1733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x v="28"/>
    <n v="2.2222222222222223E-4"/>
    <n v="1"/>
    <s v="music"/>
    <s v="faith"/>
    <d v="1945-05-07T00:52:36"/>
    <x v="1734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x v="28"/>
    <n v="0.11"/>
    <n v="55"/>
    <s v="music"/>
    <s v="faith"/>
    <d v="1946-08-07T19:32:25"/>
    <x v="173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x v="28"/>
    <n v="7.3333333333333332E-3"/>
    <n v="22"/>
    <s v="music"/>
    <s v="faith"/>
    <d v="1945-11-07T21:40:33"/>
    <x v="1736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x v="28"/>
    <n v="0.21249999999999999"/>
    <n v="56.666666666666664"/>
    <s v="music"/>
    <s v="faith"/>
    <d v="1945-07-19T22:46:32"/>
    <x v="1737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x v="28"/>
    <n v="4.0000000000000001E-3"/>
    <n v="20"/>
    <s v="music"/>
    <s v="faith"/>
    <d v="1944-10-01T20:59:02"/>
    <x v="173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x v="28"/>
    <n v="1E-3"/>
    <n v="1"/>
    <s v="music"/>
    <s v="faith"/>
    <d v="1946-05-04T19:58:52"/>
    <x v="1739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x v="28"/>
    <n v="0"/>
    <e v="#DIV/0!"/>
    <s v="music"/>
    <s v="faith"/>
    <d v="1945-07-15T19:37:02"/>
    <x v="174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x v="20"/>
    <n v="1.1083333333333334"/>
    <n v="25.576923076923077"/>
    <s v="photography"/>
    <s v="photobooks"/>
    <d v="1945-06-09T15:04:31"/>
    <x v="174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x v="20"/>
    <n v="1.0874999999999999"/>
    <n v="63.970588235294116"/>
    <s v="photography"/>
    <s v="photobooks"/>
    <d v="1947-01-07T21:00:00"/>
    <x v="1742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x v="20"/>
    <n v="1.0041666666666667"/>
    <n v="89.925373134328353"/>
    <s v="photography"/>
    <s v="photobooks"/>
    <d v="1946-08-27T03:59:00"/>
    <x v="1743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x v="20"/>
    <n v="1.1845454545454546"/>
    <n v="93.071428571428569"/>
    <s v="photography"/>
    <s v="photobooks"/>
    <d v="1945-03-07T13:31:17"/>
    <x v="1744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x v="20"/>
    <n v="1.1401428571428571"/>
    <n v="89.674157303370791"/>
    <s v="photography"/>
    <s v="photobooks"/>
    <d v="1946-12-22T02:00:00"/>
    <x v="1745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x v="20"/>
    <n v="1.4810000000000001"/>
    <n v="207.61682242990653"/>
    <s v="photography"/>
    <s v="photobooks"/>
    <d v="1946-11-24T02:00:00"/>
    <x v="1746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x v="20"/>
    <n v="1.0495555555555556"/>
    <n v="59.408805031446541"/>
    <s v="photography"/>
    <s v="photobooks"/>
    <d v="1945-11-12T15:00:00"/>
    <x v="1747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x v="20"/>
    <n v="1.29948"/>
    <n v="358.97237569060775"/>
    <s v="photography"/>
    <s v="photobooks"/>
    <d v="1945-09-01T22:49:03"/>
    <x v="1748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x v="20"/>
    <n v="1.2348756218905472"/>
    <n v="94.736641221374043"/>
    <s v="photography"/>
    <s v="photobooks"/>
    <d v="1947-03-01T19:00:00"/>
    <x v="1749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x v="20"/>
    <n v="2.0162"/>
    <n v="80.647999999999996"/>
    <s v="photography"/>
    <s v="photobooks"/>
    <d v="1946-04-19T20:05:04"/>
    <x v="1750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x v="20"/>
    <n v="1.0289999999999999"/>
    <n v="168.68852459016392"/>
    <s v="photography"/>
    <s v="photobooks"/>
    <d v="1945-03-18T17:45:23"/>
    <x v="1751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x v="20"/>
    <n v="2.6016666666666666"/>
    <n v="34.68888888888889"/>
    <s v="photography"/>
    <s v="photobooks"/>
    <d v="1946-10-14T06:04:42"/>
    <x v="175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x v="20"/>
    <n v="1.08"/>
    <n v="462.85714285714283"/>
    <s v="photography"/>
    <s v="photobooks"/>
    <d v="1946-03-21T16:59:28"/>
    <x v="1753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x v="20"/>
    <n v="1.1052941176470588"/>
    <n v="104.38888888888889"/>
    <s v="photography"/>
    <s v="photobooks"/>
    <d v="1945-04-02T20:02:33"/>
    <x v="1754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x v="20"/>
    <n v="1.2"/>
    <n v="7.5"/>
    <s v="photography"/>
    <s v="photobooks"/>
    <d v="1945-10-04T18:56:01"/>
    <x v="1755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x v="20"/>
    <n v="1.0282909090909091"/>
    <n v="47.13"/>
    <s v="photography"/>
    <s v="photobooks"/>
    <d v="1946-08-29T04:01:09"/>
    <x v="1756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x v="20"/>
    <n v="1.1599999999999999"/>
    <n v="414.28571428571428"/>
    <s v="photography"/>
    <s v="photobooks"/>
    <d v="1947-01-28T19:29:00"/>
    <x v="1757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x v="20"/>
    <n v="1.147"/>
    <n v="42.481481481481481"/>
    <s v="photography"/>
    <s v="photobooks"/>
    <d v="1946-07-14T22:56:32"/>
    <x v="1758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x v="20"/>
    <n v="1.0660000000000001"/>
    <n v="108.77551020408163"/>
    <s v="photography"/>
    <s v="photobooks"/>
    <d v="1945-03-24T18:53:49"/>
    <x v="175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x v="20"/>
    <n v="1.6544000000000001"/>
    <n v="81.098039215686271"/>
    <s v="photography"/>
    <s v="photobooks"/>
    <d v="1946-02-24T16:08:33"/>
    <x v="1760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x v="20"/>
    <n v="1.55"/>
    <n v="51.666666666666664"/>
    <s v="photography"/>
    <s v="photobooks"/>
    <d v="1945-09-11T13:37:40"/>
    <x v="1761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x v="20"/>
    <n v="8.85"/>
    <n v="35.4"/>
    <s v="photography"/>
    <s v="photobooks"/>
    <d v="1946-03-11T23:34:05"/>
    <x v="176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x v="20"/>
    <n v="1.0190833333333333"/>
    <n v="103.63559322033899"/>
    <s v="photography"/>
    <s v="photobooks"/>
    <d v="1946-10-23T20:50:40"/>
    <x v="1763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x v="20"/>
    <n v="0.19600000000000001"/>
    <n v="55.282051282051285"/>
    <s v="photography"/>
    <s v="photobooks"/>
    <d v="1944-08-02T11:39:39"/>
    <x v="1764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x v="20"/>
    <n v="0.59467839999999994"/>
    <n v="72.16970873786407"/>
    <s v="photography"/>
    <s v="photobooks"/>
    <d v="1944-08-12T23:31:52"/>
    <x v="1765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x v="20"/>
    <n v="0"/>
    <e v="#DIV/0!"/>
    <s v="photography"/>
    <s v="photobooks"/>
    <d v="1944-08-24T20:38:08"/>
    <x v="1766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x v="20"/>
    <n v="0.4572"/>
    <n v="58.615384615384613"/>
    <s v="photography"/>
    <s v="photobooks"/>
    <d v="1944-08-02T15:48:04"/>
    <x v="1767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x v="20"/>
    <n v="3.7400000000000003E-2"/>
    <n v="12.466666666666667"/>
    <s v="photography"/>
    <s v="photobooks"/>
    <d v="1944-09-26T13:27:24"/>
    <x v="1768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x v="20"/>
    <n v="2.7025E-2"/>
    <n v="49.136363636363633"/>
    <s v="photography"/>
    <s v="photobooks"/>
    <d v="1945-01-12T19:39:19"/>
    <x v="176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x v="20"/>
    <n v="0.56514285714285717"/>
    <n v="150.5"/>
    <s v="photography"/>
    <s v="photobooks"/>
    <d v="1944-10-13T18:43:14"/>
    <x v="1770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x v="20"/>
    <n v="0.21309523809523809"/>
    <n v="35.799999999999997"/>
    <s v="photography"/>
    <s v="photobooks"/>
    <d v="1944-10-22T23:30:40"/>
    <x v="1771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x v="20"/>
    <n v="0.156"/>
    <n v="45.157894736842103"/>
    <s v="photography"/>
    <s v="photobooks"/>
    <d v="1944-07-05T17:13:56"/>
    <x v="1772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x v="20"/>
    <n v="6.2566666666666673E-2"/>
    <n v="98.78947368421052"/>
    <s v="photography"/>
    <s v="photobooks"/>
    <d v="1945-01-18T18:14:58"/>
    <x v="1773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x v="20"/>
    <n v="0.4592"/>
    <n v="88.307692307692307"/>
    <s v="photography"/>
    <s v="photobooks"/>
    <d v="1944-11-28T14:59:00"/>
    <x v="1774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x v="20"/>
    <n v="0.65101538461538466"/>
    <n v="170.62903225806451"/>
    <s v="photography"/>
    <s v="photobooks"/>
    <d v="1944-10-23T23:26:00"/>
    <x v="1775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x v="20"/>
    <n v="6.7000000000000004E-2"/>
    <n v="83.75"/>
    <s v="photography"/>
    <s v="photobooks"/>
    <d v="1944-10-28T22:57:51"/>
    <x v="1776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x v="20"/>
    <n v="0.135625"/>
    <n v="65.099999999999994"/>
    <s v="photography"/>
    <s v="photobooks"/>
    <d v="1945-02-19T08:34:13"/>
    <x v="1777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x v="20"/>
    <n v="1.9900000000000001E-2"/>
    <n v="66.333333333333329"/>
    <s v="photography"/>
    <s v="photobooks"/>
    <d v="1945-03-26T19:43:15"/>
    <x v="1778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x v="20"/>
    <n v="0.36236363636363639"/>
    <n v="104.89473684210526"/>
    <s v="photography"/>
    <s v="photobooks"/>
    <d v="1946-09-02T16:36:20"/>
    <x v="1779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x v="20"/>
    <n v="0.39743333333333336"/>
    <n v="78.440789473684205"/>
    <s v="photography"/>
    <s v="photobooks"/>
    <d v="1946-07-02T14:25:10"/>
    <x v="178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x v="20"/>
    <n v="0.25763636363636366"/>
    <n v="59.041666666666664"/>
    <s v="photography"/>
    <s v="photobooks"/>
    <d v="1946-09-15T14:49:05"/>
    <x v="1781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x v="20"/>
    <n v="0.15491428571428573"/>
    <n v="71.34210526315789"/>
    <s v="photography"/>
    <s v="photobooks"/>
    <d v="1946-02-20T13:48:09"/>
    <x v="1782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x v="20"/>
    <n v="0.236925"/>
    <n v="51.227027027027027"/>
    <s v="photography"/>
    <s v="photobooks"/>
    <d v="1945-05-20T22:47:58"/>
    <x v="1783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x v="20"/>
    <n v="0.39760000000000001"/>
    <n v="60.242424242424242"/>
    <s v="photography"/>
    <s v="photobooks"/>
    <d v="1945-01-30T03:25:00"/>
    <x v="1784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x v="20"/>
    <n v="0.20220833333333332"/>
    <n v="44.935185185185183"/>
    <s v="photography"/>
    <s v="photobooks"/>
    <d v="1944-10-15T00:00:00"/>
    <x v="1785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x v="20"/>
    <n v="0.47631578947368419"/>
    <n v="31.206896551724139"/>
    <s v="photography"/>
    <s v="photobooks"/>
    <d v="1944-12-14T13:12:57"/>
    <x v="1786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x v="20"/>
    <n v="0.15329999999999999"/>
    <n v="63.875"/>
    <s v="photography"/>
    <s v="photobooks"/>
    <d v="1945-04-03T14:43:57"/>
    <x v="178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x v="20"/>
    <n v="1.3818181818181818E-2"/>
    <n v="19"/>
    <s v="photography"/>
    <s v="photobooks"/>
    <d v="1944-10-30T22:45:42"/>
    <x v="1788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x v="20"/>
    <n v="5.0000000000000001E-3"/>
    <n v="10"/>
    <s v="photography"/>
    <s v="photobooks"/>
    <d v="1945-01-11T06:00:03"/>
    <x v="1789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x v="20"/>
    <n v="4.9575757575757579E-2"/>
    <n v="109.06666666666666"/>
    <s v="photography"/>
    <s v="photobooks"/>
    <d v="1945-02-04T16:11:18"/>
    <x v="179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x v="20"/>
    <n v="3.5666666666666666E-2"/>
    <n v="26.75"/>
    <s v="photography"/>
    <s v="photobooks"/>
    <d v="1945-01-28T17:46:05"/>
    <x v="1791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x v="20"/>
    <n v="0.61124000000000001"/>
    <n v="109.93525179856115"/>
    <s v="photography"/>
    <s v="photobooks"/>
    <d v="1945-08-09T06:59:00"/>
    <x v="1792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x v="20"/>
    <n v="1.3333333333333334E-2"/>
    <n v="20"/>
    <s v="photography"/>
    <s v="photobooks"/>
    <d v="1944-11-26T22:24:00"/>
    <x v="1793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x v="20"/>
    <n v="0.11077777777777778"/>
    <n v="55.388888888888886"/>
    <s v="photography"/>
    <s v="photobooks"/>
    <d v="1945-02-10T13:13:42"/>
    <x v="1794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x v="20"/>
    <n v="0.38735714285714284"/>
    <n v="133.90123456790124"/>
    <s v="photography"/>
    <s v="photobooks"/>
    <d v="1946-10-14T16:00:00"/>
    <x v="1795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x v="20"/>
    <n v="0.22052631578947368"/>
    <n v="48.720930232558139"/>
    <s v="photography"/>
    <s v="photobooks"/>
    <d v="1946-07-24T10:32:46"/>
    <x v="179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x v="20"/>
    <n v="0.67549999999999999"/>
    <n v="48.25"/>
    <s v="photography"/>
    <s v="photobooks"/>
    <d v="1946-12-15T13:39:49"/>
    <x v="1797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x v="20"/>
    <n v="0.136375"/>
    <n v="58.972972972972975"/>
    <s v="photography"/>
    <s v="photobooks"/>
    <d v="1946-02-03T07:50:33"/>
    <x v="1798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x v="20"/>
    <n v="1.7457500000000001E-2"/>
    <n v="11.638333333333334"/>
    <s v="photography"/>
    <s v="photobooks"/>
    <d v="1944-11-10T21:13:28"/>
    <x v="1799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x v="20"/>
    <n v="0.20449632511889321"/>
    <n v="83.716814159292042"/>
    <s v="photography"/>
    <s v="photobooks"/>
    <d v="1946-10-10T14:32:50"/>
    <x v="180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x v="20"/>
    <n v="0.13852941176470587"/>
    <n v="63.648648648648646"/>
    <s v="photography"/>
    <s v="photobooks"/>
    <d v="1945-12-14T12:10:00"/>
    <x v="1801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x v="20"/>
    <n v="0.48485714285714288"/>
    <n v="94.277777777777771"/>
    <s v="photography"/>
    <s v="photobooks"/>
    <d v="1945-06-26T21:59:00"/>
    <x v="1802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x v="20"/>
    <n v="0.308"/>
    <n v="71.86666666666666"/>
    <s v="photography"/>
    <s v="photobooks"/>
    <d v="1945-02-13T01:43:02"/>
    <x v="1803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x v="20"/>
    <n v="0.35174193548387095"/>
    <n v="104.84615384615384"/>
    <s v="photography"/>
    <s v="photobooks"/>
    <d v="1945-11-13T17:16:44"/>
    <x v="180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x v="20"/>
    <n v="0.36404444444444445"/>
    <n v="67.139344262295083"/>
    <s v="photography"/>
    <s v="photobooks"/>
    <d v="1945-10-01T18:00:00"/>
    <x v="1805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x v="20"/>
    <n v="2.955E-2"/>
    <n v="73.875"/>
    <s v="photography"/>
    <s v="photobooks"/>
    <d v="1944-09-29T15:19:09"/>
    <x v="1806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x v="20"/>
    <n v="0.1106"/>
    <n v="69.125"/>
    <s v="photography"/>
    <s v="photobooks"/>
    <d v="1944-09-27T01:38:33"/>
    <x v="1807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x v="20"/>
    <n v="0.41407142857142859"/>
    <n v="120.77083333333333"/>
    <s v="photography"/>
    <s v="photobooks"/>
    <d v="1947-02-11T16:20:30"/>
    <x v="1808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x v="20"/>
    <n v="0.10857142857142857"/>
    <n v="42.222222222222221"/>
    <s v="photography"/>
    <s v="photobooks"/>
    <d v="1945-02-28T21:47:19"/>
    <x v="180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x v="20"/>
    <n v="3.3333333333333333E-2"/>
    <n v="7.5"/>
    <s v="photography"/>
    <s v="photobooks"/>
    <d v="1944-08-20T21:50:26"/>
    <x v="1810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x v="20"/>
    <n v="7.407407407407407E-4"/>
    <n v="1.5384615384615385"/>
    <s v="photography"/>
    <s v="photobooks"/>
    <d v="1944-10-23T04:00:00"/>
    <x v="181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x v="20"/>
    <n v="0.13307692307692306"/>
    <n v="37.608695652173914"/>
    <s v="photography"/>
    <s v="photobooks"/>
    <d v="1946-07-03T07:38:56"/>
    <x v="1812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x v="20"/>
    <n v="0"/>
    <e v="#DIV/0!"/>
    <s v="photography"/>
    <s v="photobooks"/>
    <d v="1944-08-07T21:20:12"/>
    <x v="1813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x v="20"/>
    <n v="0.49183333333333334"/>
    <n v="42.157142857142858"/>
    <s v="photography"/>
    <s v="photobooks"/>
    <d v="1945-02-27T07:32:16"/>
    <x v="1814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x v="20"/>
    <n v="0"/>
    <e v="#DIV/0!"/>
    <s v="photography"/>
    <s v="photobooks"/>
    <d v="1945-06-30T21:45:37"/>
    <x v="1815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x v="20"/>
    <n v="2.036E-2"/>
    <n v="84.833333333333329"/>
    <s v="photography"/>
    <s v="photobooks"/>
    <d v="1946-07-25T19:00:00"/>
    <x v="1816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x v="20"/>
    <n v="0.52327777777777773"/>
    <n v="94.19"/>
    <s v="photography"/>
    <s v="photobooks"/>
    <d v="1947-01-30T06:59:00"/>
    <x v="1817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x v="20"/>
    <n v="0"/>
    <e v="#DIV/0!"/>
    <s v="photography"/>
    <s v="photobooks"/>
    <d v="1945-04-02T04:37:30"/>
    <x v="1818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x v="20"/>
    <n v="2.0833333333333332E-2"/>
    <n v="6.25"/>
    <s v="photography"/>
    <s v="photobooks"/>
    <d v="1944-07-29T18:03:16"/>
    <x v="1819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x v="20"/>
    <n v="6.565384615384616E-2"/>
    <n v="213.375"/>
    <s v="photography"/>
    <s v="photobooks"/>
    <d v="1945-03-31T01:01:30"/>
    <x v="182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x v="11"/>
    <n v="1.3489"/>
    <n v="59.162280701754383"/>
    <s v="music"/>
    <s v="rock"/>
    <d v="1942-03-03T07:39:27"/>
    <x v="1821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x v="11"/>
    <n v="1"/>
    <n v="27.272727272727273"/>
    <s v="music"/>
    <s v="rock"/>
    <d v="1944-01-31T19:01:00"/>
    <x v="1822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x v="11"/>
    <n v="1.1585714285714286"/>
    <n v="24.575757575757574"/>
    <s v="music"/>
    <s v="rock"/>
    <d v="1942-10-24T16:26:16"/>
    <x v="1823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x v="11"/>
    <n v="1.0006666666666666"/>
    <n v="75.05"/>
    <s v="music"/>
    <s v="rock"/>
    <d v="1944-01-08T02:08:00"/>
    <x v="182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x v="11"/>
    <n v="1.0505"/>
    <n v="42.02"/>
    <s v="music"/>
    <s v="rock"/>
    <d v="1943-07-11T20:01:43"/>
    <x v="1825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x v="11"/>
    <n v="1.01"/>
    <n v="53.157894736842103"/>
    <s v="music"/>
    <s v="rock"/>
    <d v="1944-02-17T22:10:17"/>
    <x v="1826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x v="11"/>
    <n v="1.0066250000000001"/>
    <n v="83.885416666666671"/>
    <s v="music"/>
    <s v="rock"/>
    <d v="1941-03-02T07:49:21"/>
    <x v="1827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x v="11"/>
    <n v="1.0016"/>
    <n v="417.33333333333331"/>
    <s v="music"/>
    <s v="rock"/>
    <d v="1944-05-08T22:00:00"/>
    <x v="1828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x v="11"/>
    <n v="1.6668333333333334"/>
    <n v="75.765151515151516"/>
    <s v="music"/>
    <s v="rock"/>
    <d v="1941-01-20T22:00:00"/>
    <x v="1829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x v="11"/>
    <n v="1.0153333333333334"/>
    <n v="67.389380530973455"/>
    <s v="music"/>
    <s v="rock"/>
    <d v="1944-02-24T16:25:07"/>
    <x v="1830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x v="11"/>
    <n v="1.03"/>
    <n v="73.571428571428569"/>
    <s v="music"/>
    <s v="rock"/>
    <d v="1942-05-12T23:54:23"/>
    <x v="1831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x v="11"/>
    <n v="1.4285714285714286"/>
    <n v="25"/>
    <s v="music"/>
    <s v="rock"/>
    <d v="1941-03-03T12:57:07"/>
    <x v="1832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x v="11"/>
    <n v="2.625"/>
    <n v="42"/>
    <s v="music"/>
    <s v="rock"/>
    <d v="1943-03-02T07:59:00"/>
    <x v="1833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x v="11"/>
    <n v="1.1805000000000001"/>
    <n v="131.16666666666666"/>
    <s v="music"/>
    <s v="rock"/>
    <d v="1945-01-23T23:08:15"/>
    <x v="1834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x v="11"/>
    <n v="1.04"/>
    <n v="47.272727272727273"/>
    <s v="music"/>
    <s v="rock"/>
    <d v="1946-03-31T15:51:11"/>
    <x v="1835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x v="11"/>
    <n v="2.0034000000000001"/>
    <n v="182.12727272727273"/>
    <s v="music"/>
    <s v="rock"/>
    <d v="1943-02-17T19:25:29"/>
    <x v="1836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x v="11"/>
    <n v="3.0683333333333334"/>
    <n v="61.366666666666667"/>
    <s v="music"/>
    <s v="rock"/>
    <d v="1942-03-18T00:08:55"/>
    <x v="1837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x v="11"/>
    <n v="1.00149"/>
    <n v="35.767499999999998"/>
    <s v="music"/>
    <s v="rock"/>
    <d v="1941-09-30T03:00:00"/>
    <x v="1838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x v="11"/>
    <n v="2.0529999999999999"/>
    <n v="45.62222222222222"/>
    <s v="music"/>
    <s v="rock"/>
    <d v="1946-10-01T17:19:42"/>
    <x v="1839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x v="11"/>
    <n v="1.0888888888888888"/>
    <n v="75.384615384615387"/>
    <s v="music"/>
    <s v="rock"/>
    <d v="1943-05-07T04:59:00"/>
    <x v="184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x v="11"/>
    <n v="1.0175000000000001"/>
    <n v="50.875"/>
    <s v="music"/>
    <s v="rock"/>
    <d v="1944-05-19T04:59:00"/>
    <x v="184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x v="11"/>
    <n v="1.2524999999999999"/>
    <n v="119.28571428571429"/>
    <s v="music"/>
    <s v="rock"/>
    <d v="1945-03-01T05:59:00"/>
    <x v="1842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x v="11"/>
    <n v="1.2400610000000001"/>
    <n v="92.541865671641801"/>
    <s v="music"/>
    <s v="rock"/>
    <d v="1941-02-19T23:52:34"/>
    <x v="1843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x v="11"/>
    <n v="1.014"/>
    <n v="76.05"/>
    <s v="music"/>
    <s v="rock"/>
    <d v="1941-06-10T03:00:00"/>
    <x v="1844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x v="11"/>
    <n v="1"/>
    <n v="52.631578947368418"/>
    <s v="music"/>
    <s v="rock"/>
    <d v="1946-06-17T04:55:00"/>
    <x v="1845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x v="11"/>
    <n v="1.3792666666666666"/>
    <n v="98.990430622009569"/>
    <s v="music"/>
    <s v="rock"/>
    <d v="1942-12-15T15:36:17"/>
    <x v="1846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x v="11"/>
    <n v="1.2088000000000001"/>
    <n v="79.526315789473685"/>
    <s v="music"/>
    <s v="rock"/>
    <d v="1945-04-20T05:40:32"/>
    <x v="1847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x v="11"/>
    <n v="1.0736666666666668"/>
    <n v="134.20833333333334"/>
    <s v="music"/>
    <s v="rock"/>
    <d v="1941-07-30T06:59:00"/>
    <x v="1848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x v="11"/>
    <n v="1.0033333333333334"/>
    <n v="37.625"/>
    <s v="music"/>
    <s v="rock"/>
    <d v="1942-10-17T20:17:39"/>
    <x v="184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x v="11"/>
    <n v="1.0152222222222222"/>
    <n v="51.044692737430168"/>
    <s v="music"/>
    <s v="rock"/>
    <d v="1944-07-09T23:01:40"/>
    <x v="185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x v="11"/>
    <n v="1.0007692307692309"/>
    <n v="50.03846153846154"/>
    <s v="music"/>
    <s v="rock"/>
    <d v="1944-07-27T01:00:00"/>
    <x v="185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x v="11"/>
    <n v="1.1696666666666666"/>
    <n v="133.93129770992365"/>
    <s v="music"/>
    <s v="rock"/>
    <d v="1945-04-24T00:00:00"/>
    <x v="185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x v="11"/>
    <n v="1.01875"/>
    <n v="58.214285714285715"/>
    <s v="music"/>
    <s v="rock"/>
    <d v="1942-11-14T02:26:57"/>
    <x v="1853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x v="11"/>
    <n v="1.0212366666666666"/>
    <n v="88.037643678160919"/>
    <s v="music"/>
    <s v="rock"/>
    <d v="1943-05-24T00:30:37"/>
    <x v="1854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x v="11"/>
    <n v="1.5405897142857143"/>
    <n v="70.576753926701571"/>
    <s v="music"/>
    <s v="rock"/>
    <d v="1944-01-06T12:55:40"/>
    <x v="1855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x v="11"/>
    <n v="1.0125"/>
    <n v="53.289473684210527"/>
    <s v="music"/>
    <s v="rock"/>
    <d v="1944-07-17T20:31:12"/>
    <x v="1856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x v="11"/>
    <n v="1"/>
    <n v="136.36363636363637"/>
    <s v="music"/>
    <s v="rock"/>
    <d v="1944-09-11T18:26:53"/>
    <x v="1857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x v="11"/>
    <n v="1.0874800874800874"/>
    <n v="40.547315436241611"/>
    <s v="music"/>
    <s v="rock"/>
    <d v="1941-12-15T05:48:41"/>
    <x v="1858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x v="11"/>
    <n v="1.3183333333333334"/>
    <n v="70.625"/>
    <s v="music"/>
    <s v="rock"/>
    <d v="1941-09-21T18:28:49"/>
    <x v="185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x v="11"/>
    <n v="1.3346666666666667"/>
    <n v="52.684210526315788"/>
    <s v="music"/>
    <s v="rock"/>
    <d v="1944-02-06T17:01:24"/>
    <x v="1860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x v="18"/>
    <n v="0"/>
    <e v="#DIV/0!"/>
    <s v="games"/>
    <s v="mobile games"/>
    <d v="1945-01-25T07:12:21"/>
    <x v="186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x v="18"/>
    <n v="8.0833333333333326E-2"/>
    <n v="90.9375"/>
    <s v="games"/>
    <s v="mobile games"/>
    <d v="1947-03-08T07:30:00"/>
    <x v="1862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x v="18"/>
    <n v="4.0000000000000001E-3"/>
    <n v="5"/>
    <s v="games"/>
    <s v="mobile games"/>
    <d v="1944-06-11T19:08:05"/>
    <x v="1863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x v="18"/>
    <n v="0.42892307692307691"/>
    <n v="58.083333333333336"/>
    <s v="games"/>
    <s v="mobile games"/>
    <d v="1944-05-03T17:11:40"/>
    <x v="1864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x v="18"/>
    <n v="3.6363636363636364E-5"/>
    <n v="2"/>
    <s v="games"/>
    <s v="mobile games"/>
    <d v="1946-11-06T09:49:07"/>
    <x v="1865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x v="18"/>
    <n v="5.0000000000000001E-3"/>
    <n v="62.5"/>
    <s v="games"/>
    <s v="mobile games"/>
    <d v="1947-03-01T04:00:00"/>
    <x v="1866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x v="18"/>
    <n v="5.0000000000000001E-4"/>
    <n v="10"/>
    <s v="games"/>
    <s v="mobile games"/>
    <d v="1946-11-05T22:11:52"/>
    <x v="1867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x v="18"/>
    <n v="4.8680000000000001E-2"/>
    <n v="71.588235294117652"/>
    <s v="games"/>
    <s v="mobile games"/>
    <d v="1945-12-14T07:59:00"/>
    <x v="1868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x v="18"/>
    <n v="0"/>
    <e v="#DIV/0!"/>
    <s v="games"/>
    <s v="mobile games"/>
    <d v="1947-01-04T00:04:09"/>
    <x v="186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x v="18"/>
    <n v="0.10314285714285715"/>
    <n v="32.81818181818182"/>
    <s v="games"/>
    <s v="mobile games"/>
    <d v="1946-01-30T04:17:00"/>
    <x v="187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x v="18"/>
    <n v="0.7178461538461538"/>
    <n v="49.11578947368421"/>
    <s v="games"/>
    <s v="mobile games"/>
    <d v="1944-11-19T19:48:21"/>
    <x v="187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x v="18"/>
    <n v="1.06E-2"/>
    <n v="16.307692307692307"/>
    <s v="games"/>
    <s v="mobile games"/>
    <d v="1945-06-29T03:06:42"/>
    <x v="187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x v="18"/>
    <n v="4.4999999999999997E-3"/>
    <n v="18"/>
    <s v="games"/>
    <s v="mobile games"/>
    <d v="1945-07-07T16:45:00"/>
    <x v="1873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x v="18"/>
    <n v="1.6249999999999999E-4"/>
    <n v="13"/>
    <s v="games"/>
    <s v="mobile games"/>
    <d v="1946-06-28T23:15:33"/>
    <x v="1874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x v="18"/>
    <n v="5.1000000000000004E-3"/>
    <n v="17"/>
    <s v="games"/>
    <s v="mobile games"/>
    <d v="1946-08-06T21:35:08"/>
    <x v="1875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x v="18"/>
    <n v="0"/>
    <e v="#DIV/0!"/>
    <s v="games"/>
    <s v="mobile games"/>
    <d v="1944-06-15T06:50:05"/>
    <x v="1876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x v="18"/>
    <n v="0"/>
    <e v="#DIV/0!"/>
    <s v="games"/>
    <s v="mobile games"/>
    <d v="1945-02-28T00:42:05"/>
    <x v="1877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x v="18"/>
    <n v="0"/>
    <e v="#DIV/0!"/>
    <s v="games"/>
    <s v="mobile games"/>
    <d v="1944-06-12T00:12:35"/>
    <x v="1878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x v="18"/>
    <n v="1.1999999999999999E-3"/>
    <n v="3"/>
    <s v="games"/>
    <s v="mobile games"/>
    <d v="1946-03-14T14:35:29"/>
    <x v="187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x v="18"/>
    <n v="0.20080000000000001"/>
    <n v="41.833333333333336"/>
    <s v="games"/>
    <s v="mobile games"/>
    <d v="1946-03-30T12:36:20"/>
    <x v="188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x v="14"/>
    <n v="1.726845"/>
    <n v="49.338428571428572"/>
    <s v="music"/>
    <s v="indie rock"/>
    <d v="1945-03-09T02:39:49"/>
    <x v="1881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x v="14"/>
    <n v="1.008955223880597"/>
    <n v="41.728395061728392"/>
    <s v="music"/>
    <s v="indie rock"/>
    <d v="1942-07-10T23:48:00"/>
    <x v="1882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x v="14"/>
    <n v="1.0480480480480481"/>
    <n v="32.71875"/>
    <s v="music"/>
    <s v="indie rock"/>
    <d v="1942-04-08T21:45:08"/>
    <x v="1883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x v="14"/>
    <n v="1.351"/>
    <n v="51.96153846153846"/>
    <s v="music"/>
    <s v="indie rock"/>
    <d v="1942-11-27T12:00:00"/>
    <x v="188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x v="14"/>
    <n v="1.1632786885245903"/>
    <n v="50.685714285714283"/>
    <s v="music"/>
    <s v="indie rock"/>
    <d v="1942-08-10T22:00:00"/>
    <x v="1885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x v="14"/>
    <n v="1.0208333333333333"/>
    <n v="42.241379310344826"/>
    <s v="music"/>
    <s v="indie rock"/>
    <d v="1944-11-11T22:45:38"/>
    <x v="1886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x v="14"/>
    <n v="1.1116666666666666"/>
    <n v="416.875"/>
    <s v="music"/>
    <s v="indie rock"/>
    <d v="1945-12-02T21:30:00"/>
    <x v="1887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x v="14"/>
    <n v="1.6608000000000001"/>
    <n v="46.651685393258425"/>
    <s v="music"/>
    <s v="indie rock"/>
    <d v="1940-05-31T04:59:00"/>
    <x v="1888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x v="14"/>
    <n v="1.0660000000000001"/>
    <n v="48.454545454545453"/>
    <s v="music"/>
    <s v="indie rock"/>
    <d v="1943-03-11T18:02:26"/>
    <x v="1889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x v="14"/>
    <n v="1.4458441666666668"/>
    <n v="70.5289837398374"/>
    <s v="music"/>
    <s v="indie rock"/>
    <d v="1942-12-15T18:52:08"/>
    <x v="1890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x v="14"/>
    <n v="1.0555000000000001"/>
    <n v="87.958333333333329"/>
    <s v="music"/>
    <s v="indie rock"/>
    <d v="1940-07-21T06:00:00"/>
    <x v="1891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x v="14"/>
    <n v="1.3660000000000001"/>
    <n v="26.26923076923077"/>
    <s v="music"/>
    <s v="indie rock"/>
    <d v="1941-06-06T15:18:01"/>
    <x v="1892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x v="14"/>
    <n v="1.04"/>
    <n v="57.777777777777779"/>
    <s v="music"/>
    <s v="indie rock"/>
    <d v="1941-04-15T03:59:00"/>
    <x v="1893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x v="14"/>
    <n v="1.145"/>
    <n v="57.25"/>
    <s v="music"/>
    <s v="indie rock"/>
    <d v="1942-02-11T21:43:03"/>
    <x v="189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x v="14"/>
    <n v="1.0171957671957672"/>
    <n v="196.34042553191489"/>
    <s v="music"/>
    <s v="indie rock"/>
    <d v="1945-10-19T17:55:22"/>
    <x v="1895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x v="14"/>
    <n v="1.2394678492239468"/>
    <n v="43"/>
    <s v="music"/>
    <s v="indie rock"/>
    <d v="1942-04-12T17:02:45"/>
    <x v="1896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x v="14"/>
    <n v="1.0245669291338582"/>
    <n v="35.551912568306008"/>
    <s v="music"/>
    <s v="indie rock"/>
    <d v="1944-03-03T21:00:00"/>
    <x v="1897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x v="14"/>
    <n v="1.4450000000000001"/>
    <n v="68.80952380952381"/>
    <s v="music"/>
    <s v="indie rock"/>
    <d v="1946-01-31T18:00:00"/>
    <x v="1898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x v="14"/>
    <n v="1.3333333333333333"/>
    <n v="28.571428571428573"/>
    <s v="music"/>
    <s v="indie rock"/>
    <d v="1945-03-24T21:36:06"/>
    <x v="1899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x v="14"/>
    <n v="1.0936440000000001"/>
    <n v="50.631666666666668"/>
    <s v="music"/>
    <s v="indie rock"/>
    <d v="1942-10-06T09:59:00"/>
    <x v="19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x v="29"/>
    <n v="2.696969696969697E-2"/>
    <n v="106.8"/>
    <s v="technology"/>
    <s v="gadgets"/>
    <d v="1945-05-21T13:00:00"/>
    <x v="1901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x v="29"/>
    <n v="1.2E-2"/>
    <n v="4"/>
    <s v="technology"/>
    <s v="gadgets"/>
    <d v="1945-03-03T18:57:27"/>
    <x v="1902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x v="29"/>
    <n v="0.46600000000000003"/>
    <n v="34.097560975609753"/>
    <s v="technology"/>
    <s v="gadgets"/>
    <d v="1947-01-27T18:29:51"/>
    <x v="1903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x v="29"/>
    <n v="1E-3"/>
    <n v="25"/>
    <s v="technology"/>
    <s v="gadgets"/>
    <d v="1946-01-01T16:27:01"/>
    <x v="1904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x v="29"/>
    <n v="1.6800000000000001E-3"/>
    <n v="10.5"/>
    <s v="technology"/>
    <s v="gadgets"/>
    <d v="1944-09-06T22:13:14"/>
    <x v="1905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x v="29"/>
    <n v="0.42759999999999998"/>
    <n v="215.95959595959596"/>
    <s v="technology"/>
    <s v="gadgets"/>
    <d v="1946-06-23T16:06:23"/>
    <x v="1906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x v="29"/>
    <n v="2.8333333333333335E-3"/>
    <n v="21.25"/>
    <s v="technology"/>
    <s v="gadgets"/>
    <d v="1944-05-22T14:05:25"/>
    <x v="1907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x v="29"/>
    <n v="1.7319999999999999E-2"/>
    <n v="108.25"/>
    <s v="technology"/>
    <s v="gadgets"/>
    <d v="1946-12-29T22:01:40"/>
    <x v="1908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x v="29"/>
    <n v="0.14111428571428572"/>
    <n v="129.97368421052633"/>
    <s v="technology"/>
    <s v="gadgets"/>
    <d v="1944-10-22T10:17:59"/>
    <x v="190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x v="29"/>
    <n v="0.39395294117647056"/>
    <n v="117.49473684210527"/>
    <s v="technology"/>
    <s v="gadgets"/>
    <d v="1945-10-30T22:45:00"/>
    <x v="191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x v="29"/>
    <n v="2.3529411764705883E-4"/>
    <n v="10"/>
    <s v="technology"/>
    <s v="gadgets"/>
    <d v="1944-08-08T00:48:54"/>
    <x v="1911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x v="29"/>
    <n v="0.59299999999999997"/>
    <n v="70.595238095238102"/>
    <s v="technology"/>
    <s v="gadgets"/>
    <d v="1945-06-03T05:26:00"/>
    <x v="1912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x v="29"/>
    <n v="1.3270833333333334E-2"/>
    <n v="24.5"/>
    <s v="technology"/>
    <s v="gadgets"/>
    <d v="1944-10-07T12:16:18"/>
    <x v="1913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x v="29"/>
    <n v="9.0090090090090086E-2"/>
    <n v="30"/>
    <s v="technology"/>
    <s v="gadgets"/>
    <d v="1944-10-31T03:59:00"/>
    <x v="1914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x v="29"/>
    <n v="1.6E-2"/>
    <n v="2"/>
    <s v="technology"/>
    <s v="gadgets"/>
    <d v="1944-09-01T01:10:22"/>
    <x v="1915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x v="29"/>
    <n v="5.1000000000000004E-3"/>
    <n v="17"/>
    <s v="technology"/>
    <s v="gadgets"/>
    <d v="1946-11-07T18:12:55"/>
    <x v="1916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x v="29"/>
    <n v="0.52570512820512816"/>
    <n v="2928.9285714285716"/>
    <s v="technology"/>
    <s v="gadgets"/>
    <d v="1947-02-10T06:28:53"/>
    <x v="1917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x v="29"/>
    <n v="1.04E-2"/>
    <n v="28.888888888888889"/>
    <s v="technology"/>
    <s v="gadgets"/>
    <d v="1944-08-11T18:57:31"/>
    <x v="1918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x v="29"/>
    <n v="0.47399999999999998"/>
    <n v="29.625"/>
    <s v="technology"/>
    <s v="gadgets"/>
    <d v="1945-05-18T21:00:49"/>
    <x v="191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x v="29"/>
    <n v="0.43030000000000002"/>
    <n v="40.980952380952381"/>
    <s v="technology"/>
    <s v="gadgets"/>
    <d v="1945-10-20T23:00:00"/>
    <x v="192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x v="14"/>
    <n v="1.3680000000000001"/>
    <n v="54"/>
    <s v="music"/>
    <s v="indie rock"/>
    <d v="1942-07-14T05:19:03"/>
    <x v="1921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x v="14"/>
    <n v="1.1555"/>
    <n v="36.109375"/>
    <s v="music"/>
    <s v="indie rock"/>
    <d v="1943-12-12T06:08:27"/>
    <x v="1922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x v="14"/>
    <n v="2.4079999999999999"/>
    <n v="23.153846153846153"/>
    <s v="music"/>
    <s v="indie rock"/>
    <d v="1941-09-26T04:59:00"/>
    <x v="1923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x v="14"/>
    <n v="1.1439999999999999"/>
    <n v="104"/>
    <s v="music"/>
    <s v="indie rock"/>
    <d v="1944-01-15T19:33:00"/>
    <x v="192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x v="14"/>
    <n v="1.1033333333333333"/>
    <n v="31.826923076923077"/>
    <s v="music"/>
    <s v="indie rock"/>
    <d v="1943-10-11T00:00:00"/>
    <x v="1925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x v="14"/>
    <n v="1.9537933333333333"/>
    <n v="27.3896261682243"/>
    <s v="music"/>
    <s v="indie rock"/>
    <d v="1940-11-01T00:26:00"/>
    <x v="1926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x v="14"/>
    <n v="1.0333333333333334"/>
    <n v="56.363636363636367"/>
    <s v="music"/>
    <s v="indie rock"/>
    <d v="1942-03-08T04:59:00"/>
    <x v="1927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x v="14"/>
    <n v="1.031372549019608"/>
    <n v="77.352941176470594"/>
    <s v="music"/>
    <s v="indie rock"/>
    <d v="1943-05-07T15:33:14"/>
    <x v="1928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x v="14"/>
    <n v="1.003125"/>
    <n v="42.8"/>
    <s v="music"/>
    <s v="indie rock"/>
    <d v="1941-07-04T00:31:06"/>
    <x v="1929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x v="14"/>
    <n v="1.27"/>
    <n v="48.846153846153847"/>
    <s v="music"/>
    <s v="indie rock"/>
    <d v="1943-07-07T13:24:42"/>
    <x v="1930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x v="14"/>
    <n v="1.20601"/>
    <n v="48.240400000000001"/>
    <s v="music"/>
    <s v="indie rock"/>
    <d v="1942-05-22T03:30:00"/>
    <x v="1931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x v="14"/>
    <n v="1.0699047619047619"/>
    <n v="70.212500000000006"/>
    <s v="music"/>
    <s v="indie rock"/>
    <d v="1942-01-23T19:26:13"/>
    <x v="1932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x v="14"/>
    <n v="1.7243333333333333"/>
    <n v="94.054545454545448"/>
    <s v="music"/>
    <s v="indie rock"/>
    <d v="1944-09-26T03:08:27"/>
    <x v="193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x v="14"/>
    <n v="1.2362"/>
    <n v="80.272727272727266"/>
    <s v="music"/>
    <s v="indie rock"/>
    <d v="1941-12-24T05:00:00"/>
    <x v="1934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x v="14"/>
    <n v="1.0840000000000001"/>
    <n v="54.2"/>
    <s v="music"/>
    <s v="indie rock"/>
    <d v="1944-06-20T04:59:00"/>
    <x v="1935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x v="14"/>
    <n v="1.1652013333333333"/>
    <n v="60.26903448275862"/>
    <s v="music"/>
    <s v="indie rock"/>
    <d v="1941-12-05T05:59:00"/>
    <x v="1936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x v="14"/>
    <n v="1.8724499999999999"/>
    <n v="38.740344827586206"/>
    <s v="music"/>
    <s v="indie rock"/>
    <d v="1942-06-15T03:59:00"/>
    <x v="1937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x v="14"/>
    <n v="1.1593333333333333"/>
    <n v="152.54385964912279"/>
    <s v="music"/>
    <s v="indie rock"/>
    <d v="1943-07-02T05:00:00"/>
    <x v="1938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x v="14"/>
    <n v="1.107"/>
    <n v="115.3125"/>
    <s v="music"/>
    <s v="indie rock"/>
    <d v="1943-03-10T22:38:28"/>
    <x v="1939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x v="14"/>
    <n v="1.7092307692307693"/>
    <n v="35.838709677419352"/>
    <s v="music"/>
    <s v="indie rock"/>
    <d v="1941-06-14T03:59:00"/>
    <x v="194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x v="30"/>
    <n v="1.2611835600000001"/>
    <n v="64.570118779438872"/>
    <s v="technology"/>
    <s v="hardware"/>
    <d v="1944-05-14T06:58:51"/>
    <x v="194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x v="30"/>
    <n v="1.3844033333333334"/>
    <n v="87.436000000000007"/>
    <s v="technology"/>
    <s v="hardware"/>
    <d v="1941-07-03T19:52:20"/>
    <x v="1942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x v="30"/>
    <n v="17.052499999999998"/>
    <n v="68.815577078288939"/>
    <s v="technology"/>
    <s v="hardware"/>
    <d v="1946-08-11T06:28:36"/>
    <x v="1943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x v="30"/>
    <n v="7.8805550000000002"/>
    <n v="176.200223588597"/>
    <s v="technology"/>
    <s v="hardware"/>
    <d v="1944-04-30T14:01:30"/>
    <x v="1944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x v="30"/>
    <n v="3.4801799999999998"/>
    <n v="511.79117647058825"/>
    <s v="technology"/>
    <s v="hardware"/>
    <d v="1945-07-11T06:02:38"/>
    <x v="1945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x v="30"/>
    <n v="1.4974666666666667"/>
    <n v="160.44285714285715"/>
    <s v="technology"/>
    <s v="hardware"/>
    <d v="1944-04-19T02:36:01"/>
    <x v="1946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x v="30"/>
    <n v="1.0063375000000001"/>
    <n v="35.003043478260871"/>
    <s v="technology"/>
    <s v="hardware"/>
    <d v="1939-11-23T05:59:00"/>
    <x v="1947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x v="30"/>
    <n v="8.0021100000000001"/>
    <n v="188.50671378091872"/>
    <s v="technology"/>
    <s v="hardware"/>
    <d v="1946-06-06T17:02:00"/>
    <x v="1948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x v="30"/>
    <n v="1.0600260000000001"/>
    <n v="56.204984093319197"/>
    <s v="technology"/>
    <s v="hardware"/>
    <d v="1944-07-09T10:09:11"/>
    <x v="1949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x v="30"/>
    <n v="2.0051866666666669"/>
    <n v="51.3054157782516"/>
    <s v="technology"/>
    <s v="hardware"/>
    <d v="1941-04-21T04:21:13"/>
    <x v="195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x v="30"/>
    <n v="2.1244399999999999"/>
    <n v="127.36450839328538"/>
    <s v="technology"/>
    <s v="hardware"/>
    <d v="1946-11-07T11:05:37"/>
    <x v="1951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x v="30"/>
    <n v="1.9847237142857144"/>
    <n v="101.85532258064516"/>
    <s v="technology"/>
    <s v="hardware"/>
    <d v="1943-10-16T14:33:35"/>
    <x v="1952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x v="30"/>
    <n v="2.2594666666666665"/>
    <n v="230.55782312925169"/>
    <s v="technology"/>
    <s v="hardware"/>
    <d v="1942-03-02T03:00:00"/>
    <x v="1953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x v="30"/>
    <n v="6.9894800000000004"/>
    <n v="842.10602409638557"/>
    <s v="technology"/>
    <s v="hardware"/>
    <d v="1946-03-12T05:00:00"/>
    <x v="1954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x v="30"/>
    <n v="3.9859528571428569"/>
    <n v="577.27593103448271"/>
    <s v="technology"/>
    <s v="hardware"/>
    <d v="1942-05-23T19:00:00"/>
    <x v="195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x v="30"/>
    <n v="2.9403333333333332"/>
    <n v="483.34246575342468"/>
    <s v="technology"/>
    <s v="hardware"/>
    <d v="1945-04-17T21:10:05"/>
    <x v="1956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x v="30"/>
    <n v="1.6750470000000002"/>
    <n v="76.138500000000008"/>
    <s v="technology"/>
    <s v="hardware"/>
    <d v="1942-10-27T02:21:53"/>
    <x v="1957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x v="30"/>
    <n v="14.355717142857143"/>
    <n v="74.107684365781708"/>
    <s v="technology"/>
    <s v="hardware"/>
    <d v="1943-03-23T22:42:41"/>
    <x v="1958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x v="30"/>
    <n v="1.5673440000000001"/>
    <n v="36.965660377358489"/>
    <s v="technology"/>
    <s v="hardware"/>
    <d v="1944-09-30T00:00:00"/>
    <x v="1959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x v="30"/>
    <n v="1.1790285714285715"/>
    <n v="2500.969696969697"/>
    <s v="technology"/>
    <s v="hardware"/>
    <d v="1944-12-20T08:42:21"/>
    <x v="196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x v="30"/>
    <n v="11.053811999999999"/>
    <n v="67.690214329454989"/>
    <s v="technology"/>
    <s v="hardware"/>
    <d v="1942-10-06T03:59:00"/>
    <x v="1961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x v="30"/>
    <n v="1.9292499999999999"/>
    <n v="63.04738562091503"/>
    <s v="technology"/>
    <s v="hardware"/>
    <d v="1944-05-12T18:43:56"/>
    <x v="1962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x v="30"/>
    <n v="1.268842105263158"/>
    <n v="117.6"/>
    <s v="technology"/>
    <s v="hardware"/>
    <d v="1944-09-15T10:18:54"/>
    <x v="196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x v="30"/>
    <n v="2.5957748878923765"/>
    <n v="180.75185011709601"/>
    <s v="technology"/>
    <s v="hardware"/>
    <d v="1946-04-22T06:32:52"/>
    <x v="1964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x v="30"/>
    <n v="2.6227999999999998"/>
    <n v="127.32038834951456"/>
    <s v="technology"/>
    <s v="hardware"/>
    <d v="1942-01-11T01:00:00"/>
    <x v="1965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x v="30"/>
    <n v="2.0674309000000002"/>
    <n v="136.6444745538665"/>
    <s v="technology"/>
    <s v="hardware"/>
    <d v="1944-08-13T12:58:18"/>
    <x v="1966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x v="30"/>
    <n v="3.7012999999999998"/>
    <n v="182.78024691358024"/>
    <s v="technology"/>
    <s v="hardware"/>
    <d v="1944-04-30T15:55:29"/>
    <x v="1967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x v="30"/>
    <n v="2.8496600000000001"/>
    <n v="279.37843137254902"/>
    <s v="technology"/>
    <s v="hardware"/>
    <d v="1946-12-03T15:05:15"/>
    <x v="1968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x v="30"/>
    <n v="5.7907999999999999"/>
    <n v="61.375728669846318"/>
    <s v="technology"/>
    <s v="hardware"/>
    <d v="1946-08-05T19:01:08"/>
    <x v="1969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x v="30"/>
    <n v="11.318"/>
    <n v="80.727532097004286"/>
    <s v="technology"/>
    <s v="hardware"/>
    <d v="1943-04-20T03:38:21"/>
    <x v="197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x v="30"/>
    <n v="2.6302771750000002"/>
    <n v="272.35590732591254"/>
    <s v="technology"/>
    <s v="hardware"/>
    <d v="1943-11-15T04:00:00"/>
    <x v="197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x v="30"/>
    <n v="6.7447999999999997"/>
    <n v="70.848739495798313"/>
    <s v="technology"/>
    <s v="hardware"/>
    <d v="1942-11-18T01:17:24"/>
    <x v="1972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x v="30"/>
    <n v="2.5683081313131315"/>
    <n v="247.94003412969283"/>
    <s v="technology"/>
    <s v="hardware"/>
    <d v="1946-08-06T07:00:00"/>
    <x v="1973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x v="30"/>
    <n v="3.7549600000000001"/>
    <n v="186.81393034825871"/>
    <s v="technology"/>
    <s v="hardware"/>
    <d v="1943-08-19T08:01:09"/>
    <x v="1974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x v="30"/>
    <n v="2.0870837499999997"/>
    <n v="131.98948616600788"/>
    <s v="technology"/>
    <s v="hardware"/>
    <d v="1943-03-10T18:07:31"/>
    <x v="1975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x v="30"/>
    <n v="3.4660000000000002"/>
    <n v="29.310782241014799"/>
    <s v="technology"/>
    <s v="hardware"/>
    <d v="1943-07-13T21:35:25"/>
    <x v="1976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x v="30"/>
    <n v="4.0232999999999999"/>
    <n v="245.02436053593178"/>
    <s v="technology"/>
    <s v="hardware"/>
    <d v="1945-12-18T07:59:00"/>
    <x v="1977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x v="30"/>
    <n v="10.2684514"/>
    <n v="1323.2540463917526"/>
    <s v="technology"/>
    <s v="hardware"/>
    <d v="1942-06-12T07:00:00"/>
    <x v="1978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x v="30"/>
    <n v="1.14901155"/>
    <n v="282.65966789667897"/>
    <s v="technology"/>
    <s v="hardware"/>
    <d v="1945-11-18T04:59:00"/>
    <x v="1979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x v="30"/>
    <n v="3.5482402000000004"/>
    <n v="91.214401028277635"/>
    <s v="technology"/>
    <s v="hardware"/>
    <d v="1946-04-03T12:01:02"/>
    <x v="198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x v="31"/>
    <n v="5.0799999999999998E-2"/>
    <n v="31.75"/>
    <s v="photography"/>
    <s v="people"/>
    <d v="1944-07-08T17:24:25"/>
    <x v="1981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x v="31"/>
    <n v="0"/>
    <e v="#DIV/0!"/>
    <s v="photography"/>
    <s v="people"/>
    <d v="1946-12-04T15:04:47"/>
    <x v="198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x v="31"/>
    <n v="4.2999999999999997E-2"/>
    <n v="88.6875"/>
    <s v="photography"/>
    <s v="people"/>
    <d v="1946-09-02T07:00:00"/>
    <x v="1983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x v="31"/>
    <n v="0.21146666666666666"/>
    <n v="453.14285714285717"/>
    <s v="photography"/>
    <s v="people"/>
    <d v="1944-11-29T19:58:01"/>
    <x v="1984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x v="31"/>
    <n v="3.1875000000000001E-2"/>
    <n v="12.75"/>
    <s v="photography"/>
    <s v="people"/>
    <d v="1946-08-02T23:00:00"/>
    <x v="1985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x v="31"/>
    <n v="5.0000000000000001E-4"/>
    <n v="1"/>
    <s v="photography"/>
    <s v="people"/>
    <d v="1946-03-14T09:24:43"/>
    <x v="1986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x v="31"/>
    <n v="0.42472727272727273"/>
    <n v="83.428571428571431"/>
    <s v="photography"/>
    <s v="people"/>
    <d v="1945-02-28T15:21:16"/>
    <x v="1987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x v="31"/>
    <n v="4.1666666666666666E-3"/>
    <n v="25"/>
    <s v="photography"/>
    <s v="people"/>
    <d v="1945-08-19T18:19:02"/>
    <x v="1988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x v="31"/>
    <n v="0.01"/>
    <n v="50"/>
    <s v="photography"/>
    <s v="people"/>
    <d v="1946-12-11T16:20:08"/>
    <x v="1989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x v="31"/>
    <n v="0.16966666666666666"/>
    <n v="101.8"/>
    <s v="photography"/>
    <s v="people"/>
    <d v="1946-02-12T04:42:12"/>
    <x v="1990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x v="31"/>
    <n v="7.0000000000000007E-2"/>
    <n v="46.666666666666664"/>
    <s v="photography"/>
    <s v="people"/>
    <d v="1945-07-02T21:26:26"/>
    <x v="1991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x v="31"/>
    <n v="1.3333333333333333E-3"/>
    <n v="1"/>
    <s v="photography"/>
    <s v="people"/>
    <d v="1945-02-17T03:26:31"/>
    <x v="1992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x v="31"/>
    <n v="0"/>
    <e v="#DIV/0!"/>
    <s v="photography"/>
    <s v="people"/>
    <d v="1945-12-20T14:07:17"/>
    <x v="1993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x v="31"/>
    <n v="0"/>
    <e v="#DIV/0!"/>
    <s v="photography"/>
    <s v="people"/>
    <d v="1946-12-07T01:09:02"/>
    <x v="1994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x v="31"/>
    <n v="7.8E-2"/>
    <n v="26"/>
    <s v="photography"/>
    <s v="people"/>
    <d v="1945-07-15T21:38:56"/>
    <x v="1995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x v="31"/>
    <n v="0"/>
    <e v="#DIV/0!"/>
    <s v="photography"/>
    <s v="people"/>
    <d v="1944-07-09T19:40:11"/>
    <x v="1996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x v="31"/>
    <n v="0"/>
    <e v="#DIV/0!"/>
    <s v="photography"/>
    <s v="people"/>
    <d v="1944-08-25T22:20:12"/>
    <x v="1997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x v="31"/>
    <n v="0.26200000000000001"/>
    <n v="218.33333333333334"/>
    <s v="photography"/>
    <s v="people"/>
    <d v="1944-07-31T02:50:38"/>
    <x v="199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x v="31"/>
    <n v="7.6129032258064515E-3"/>
    <n v="33.714285714285715"/>
    <s v="photography"/>
    <s v="people"/>
    <d v="1944-11-12T12:35:08"/>
    <x v="1999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x v="31"/>
    <n v="0.125"/>
    <n v="25"/>
    <s v="photography"/>
    <s v="people"/>
    <d v="1946-01-05T22:50:13"/>
    <x v="200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x v="30"/>
    <n v="3.8212909090909091"/>
    <n v="128.38790470372632"/>
    <s v="technology"/>
    <s v="hardware"/>
    <d v="1945-06-11T20:00:00"/>
    <x v="2001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x v="30"/>
    <n v="2.1679422000000002"/>
    <n v="78.834261818181815"/>
    <s v="technology"/>
    <s v="hardware"/>
    <d v="1947-01-23T17:05:43"/>
    <x v="2002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x v="30"/>
    <n v="3.12"/>
    <n v="91.764705882352942"/>
    <s v="technology"/>
    <s v="hardware"/>
    <d v="1940-07-01T23:00:00"/>
    <x v="2003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x v="30"/>
    <n v="2.3442048"/>
    <n v="331.10237288135596"/>
    <s v="technology"/>
    <s v="hardware"/>
    <d v="1944-07-09T14:31:03"/>
    <x v="2004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x v="30"/>
    <n v="1.236801"/>
    <n v="194.26193717277485"/>
    <s v="technology"/>
    <s v="hardware"/>
    <d v="1943-10-16T03:59:00"/>
    <x v="2005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x v="30"/>
    <n v="2.4784000000000002"/>
    <n v="408.97689768976898"/>
    <s v="technology"/>
    <s v="hardware"/>
    <d v="1944-12-02T13:00:45"/>
    <x v="2006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x v="30"/>
    <n v="1.157092"/>
    <n v="84.459270072992695"/>
    <s v="technology"/>
    <s v="hardware"/>
    <d v="1940-08-23T04:00:00"/>
    <x v="2007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x v="30"/>
    <n v="1.1707484768810599"/>
    <n v="44.853658536585364"/>
    <s v="technology"/>
    <s v="hardware"/>
    <d v="1941-09-18T14:30:22"/>
    <x v="2008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x v="30"/>
    <n v="3.05158"/>
    <n v="383.3643216080402"/>
    <s v="technology"/>
    <s v="hardware"/>
    <d v="1946-11-23T08:45:43"/>
    <x v="2009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x v="30"/>
    <n v="3.2005299999999997"/>
    <n v="55.276856649395505"/>
    <s v="technology"/>
    <s v="hardware"/>
    <d v="1946-08-18T23:54:51"/>
    <x v="201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x v="30"/>
    <n v="8.1956399999999991"/>
    <n v="422.02059732234807"/>
    <s v="technology"/>
    <s v="hardware"/>
    <d v="1946-01-10T23:00:00"/>
    <x v="201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x v="30"/>
    <n v="2.3490000000000002"/>
    <n v="64.180327868852459"/>
    <s v="technology"/>
    <s v="hardware"/>
    <d v="1945-02-04T19:44:01"/>
    <x v="2012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x v="30"/>
    <n v="4.9491375"/>
    <n v="173.57781674704077"/>
    <s v="technology"/>
    <s v="hardware"/>
    <d v="1946-07-08T23:03:34"/>
    <x v="2013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x v="30"/>
    <n v="78.137822333333332"/>
    <n v="88.601680840609291"/>
    <s v="technology"/>
    <s v="hardware"/>
    <d v="1943-03-25T04:08:59"/>
    <x v="2014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x v="30"/>
    <n v="1.1300013888888889"/>
    <n v="50.222283950617282"/>
    <s v="technology"/>
    <s v="hardware"/>
    <d v="1941-09-08T21:02:43"/>
    <x v="2015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x v="30"/>
    <n v="9.2154220000000002"/>
    <n v="192.38876826722338"/>
    <s v="technology"/>
    <s v="hardware"/>
    <d v="1943-03-09T21:08:19"/>
    <x v="2016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x v="30"/>
    <n v="1.2510239999999999"/>
    <n v="73.416901408450698"/>
    <s v="technology"/>
    <s v="hardware"/>
    <d v="1942-03-24T04:00:00"/>
    <x v="2017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x v="30"/>
    <n v="1.0224343076923077"/>
    <n v="147.68495555555555"/>
    <s v="technology"/>
    <s v="hardware"/>
    <d v="1945-08-12T08:46:49"/>
    <x v="2018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x v="30"/>
    <n v="4.8490975000000001"/>
    <n v="108.96848314606741"/>
    <s v="technology"/>
    <s v="hardware"/>
    <d v="1946-09-22T17:00:21"/>
    <x v="2019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x v="30"/>
    <n v="1.9233333333333333"/>
    <n v="23.647540983606557"/>
    <s v="technology"/>
    <s v="hardware"/>
    <d v="1944-05-13T23:04:00"/>
    <x v="202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x v="30"/>
    <n v="2.8109999999999999"/>
    <n v="147.94736842105263"/>
    <s v="technology"/>
    <s v="hardware"/>
    <d v="1944-09-23T01:41:37"/>
    <x v="2021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x v="30"/>
    <n v="1.2513700000000001"/>
    <n v="385.03692307692307"/>
    <s v="technology"/>
    <s v="hardware"/>
    <d v="1946-06-11T13:39:32"/>
    <x v="202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x v="30"/>
    <n v="1.61459"/>
    <n v="457.39093484419266"/>
    <s v="technology"/>
    <s v="hardware"/>
    <d v="1945-06-10T10:05:53"/>
    <x v="202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x v="30"/>
    <n v="5.8535000000000004"/>
    <n v="222.99047619047619"/>
    <s v="technology"/>
    <s v="hardware"/>
    <d v="1942-08-13T03:00:00"/>
    <x v="202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x v="30"/>
    <n v="2.0114999999999998"/>
    <n v="220.74074074074073"/>
    <s v="technology"/>
    <s v="hardware"/>
    <d v="1945-06-10T04:25:46"/>
    <x v="2025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x v="30"/>
    <n v="1.3348307999999998"/>
    <n v="73.503898678414089"/>
    <s v="technology"/>
    <s v="hardware"/>
    <d v="1944-04-20T03:59:00"/>
    <x v="2026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x v="30"/>
    <n v="1.2024900000000001"/>
    <n v="223.09647495361781"/>
    <s v="technology"/>
    <s v="hardware"/>
    <d v="1945-03-29T18:31:59"/>
    <x v="2027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x v="30"/>
    <n v="1.2616666666666667"/>
    <n v="47.911392405063289"/>
    <s v="technology"/>
    <s v="hardware"/>
    <d v="1940-03-14T21:55:00"/>
    <x v="2028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x v="30"/>
    <n v="3.6120000000000001"/>
    <n v="96.063829787234042"/>
    <s v="technology"/>
    <s v="hardware"/>
    <d v="1944-08-26T00:31:21"/>
    <x v="2029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x v="30"/>
    <n v="2.26239013671875"/>
    <n v="118.6144"/>
    <s v="technology"/>
    <s v="hardware"/>
    <d v="1942-11-29T23:54:56"/>
    <x v="2030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x v="30"/>
    <n v="1.2035"/>
    <n v="118.45472440944881"/>
    <s v="technology"/>
    <s v="hardware"/>
    <d v="1945-01-08T01:00:00"/>
    <x v="2031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x v="30"/>
    <n v="3.0418799999999999"/>
    <n v="143.21468926553672"/>
    <s v="technology"/>
    <s v="hardware"/>
    <d v="1946-12-15T05:00:00"/>
    <x v="2032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x v="30"/>
    <n v="1.7867599999999999"/>
    <n v="282.71518987341773"/>
    <s v="technology"/>
    <s v="hardware"/>
    <d v="1944-04-25T01:58:38"/>
    <x v="2033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x v="30"/>
    <n v="3.868199871794872"/>
    <n v="593.93620078740162"/>
    <s v="technology"/>
    <s v="hardware"/>
    <d v="1945-05-06T06:58:00"/>
    <x v="2034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x v="30"/>
    <n v="2.1103642500000004"/>
    <n v="262.15704968944101"/>
    <s v="technology"/>
    <s v="hardware"/>
    <d v="1945-12-18T01:00:00"/>
    <x v="2035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x v="30"/>
    <n v="1.3166833333333334"/>
    <n v="46.580778301886795"/>
    <s v="technology"/>
    <s v="hardware"/>
    <d v="1944-05-08T20:45:19"/>
    <x v="2036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x v="30"/>
    <n v="3.0047639999999998"/>
    <n v="70.041118881118877"/>
    <s v="technology"/>
    <s v="hardware"/>
    <d v="1943-12-30T06:02:33"/>
    <x v="2037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x v="30"/>
    <n v="4.2051249999999998"/>
    <n v="164.90686274509804"/>
    <s v="technology"/>
    <s v="hardware"/>
    <d v="1943-07-01T18:00:00"/>
    <x v="2038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x v="30"/>
    <n v="1.362168"/>
    <n v="449.26385224274406"/>
    <s v="technology"/>
    <s v="hardware"/>
    <d v="1946-12-01T04:59:00"/>
    <x v="2039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x v="30"/>
    <n v="2.4817133333333334"/>
    <n v="27.472841328413285"/>
    <s v="technology"/>
    <s v="hardware"/>
    <d v="1943-11-15T23:15:03"/>
    <x v="204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x v="30"/>
    <n v="1.8186315789473684"/>
    <n v="143.97499999999999"/>
    <s v="technology"/>
    <s v="hardware"/>
    <d v="1946-11-10T13:37:07"/>
    <x v="2041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x v="30"/>
    <n v="1.2353000000000001"/>
    <n v="88.23571428571428"/>
    <s v="technology"/>
    <s v="hardware"/>
    <d v="1946-01-21T16:59:34"/>
    <x v="2042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x v="30"/>
    <n v="5.0620938628158845"/>
    <n v="36.326424870466319"/>
    <s v="technology"/>
    <s v="hardware"/>
    <d v="1946-12-11T04:59:00"/>
    <x v="2043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x v="30"/>
    <n v="1.0821333333333334"/>
    <n v="90.177777777777777"/>
    <s v="technology"/>
    <s v="hardware"/>
    <d v="1945-06-12T16:25:14"/>
    <x v="204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x v="30"/>
    <n v="8.1918387755102042"/>
    <n v="152.62361216730039"/>
    <s v="technology"/>
    <s v="hardware"/>
    <d v="1942-07-09T02:07:27"/>
    <x v="204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x v="30"/>
    <n v="1.2110000000000001"/>
    <n v="55.806451612903224"/>
    <s v="technology"/>
    <s v="hardware"/>
    <d v="1943-05-23T04:07:24"/>
    <x v="2046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x v="30"/>
    <n v="1.0299897959183673"/>
    <n v="227.85327313769753"/>
    <s v="technology"/>
    <s v="hardware"/>
    <d v="1945-04-16T00:00:00"/>
    <x v="2047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x v="30"/>
    <n v="1.4833229411764706"/>
    <n v="91.82989803350327"/>
    <s v="technology"/>
    <s v="hardware"/>
    <d v="1943-05-23T15:38:11"/>
    <x v="2048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x v="30"/>
    <n v="1.2019070000000001"/>
    <n v="80.991037735849048"/>
    <s v="technology"/>
    <s v="hardware"/>
    <d v="1943-12-02T22:59:00"/>
    <x v="2049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x v="30"/>
    <n v="4.7327000000000004"/>
    <n v="278.39411764705881"/>
    <s v="technology"/>
    <s v="hardware"/>
    <d v="1945-05-30T01:42:58"/>
    <x v="205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x v="30"/>
    <n v="1.303625"/>
    <n v="43.095041322314053"/>
    <s v="technology"/>
    <s v="hardware"/>
    <d v="1943-12-26T00:32:17"/>
    <x v="2051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x v="30"/>
    <n v="3.5304799999999998"/>
    <n v="326.29205175600737"/>
    <s v="technology"/>
    <s v="hardware"/>
    <d v="1946-02-19T02:00:53"/>
    <x v="205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x v="30"/>
    <n v="1.0102"/>
    <n v="41.743801652892564"/>
    <s v="technology"/>
    <s v="hardware"/>
    <d v="1945-11-24T15:49:11"/>
    <x v="2053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x v="30"/>
    <n v="1.1359142857142857"/>
    <n v="64.020933977455712"/>
    <s v="technology"/>
    <s v="hardware"/>
    <d v="1944-05-01T12:30:10"/>
    <x v="2054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x v="30"/>
    <n v="1.6741666666666666"/>
    <n v="99.455445544554451"/>
    <s v="technology"/>
    <s v="hardware"/>
    <d v="1944-12-02T04:00:00"/>
    <x v="2055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x v="30"/>
    <n v="1.5345200000000001"/>
    <n v="138.49458483754512"/>
    <s v="technology"/>
    <s v="hardware"/>
    <d v="1943-04-17T18:15:42"/>
    <x v="2056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x v="30"/>
    <n v="2.022322"/>
    <n v="45.547792792792798"/>
    <s v="technology"/>
    <s v="hardware"/>
    <d v="1946-02-25T11:52:12"/>
    <x v="2057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x v="30"/>
    <n v="1.6828125"/>
    <n v="10.507317073170732"/>
    <s v="technology"/>
    <s v="hardware"/>
    <d v="1945-03-01T20:00:00"/>
    <x v="2058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x v="30"/>
    <n v="1.4345666666666668"/>
    <n v="114.76533333333333"/>
    <s v="technology"/>
    <s v="hardware"/>
    <d v="1946-01-30T21:59:00"/>
    <x v="2059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x v="30"/>
    <n v="1.964"/>
    <n v="35.997067448680355"/>
    <s v="technology"/>
    <s v="hardware"/>
    <d v="1944-07-22T15:25:50"/>
    <x v="206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x v="30"/>
    <n v="1.0791999999999999"/>
    <n v="154.17142857142858"/>
    <s v="technology"/>
    <s v="hardware"/>
    <d v="1946-12-31T18:20:54"/>
    <x v="2061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x v="30"/>
    <n v="1.14977"/>
    <n v="566.38916256157631"/>
    <s v="technology"/>
    <s v="hardware"/>
    <d v="1946-03-24T08:11:38"/>
    <x v="2062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x v="30"/>
    <n v="1.4804999999999999"/>
    <n v="120.85714285714286"/>
    <s v="technology"/>
    <s v="hardware"/>
    <d v="1946-05-15T17:35:01"/>
    <x v="2063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x v="30"/>
    <n v="1.9116676082790633"/>
    <n v="86.163845492085343"/>
    <s v="technology"/>
    <s v="hardware"/>
    <d v="1943-05-31T12:00:00"/>
    <x v="2064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x v="30"/>
    <n v="1.99215125"/>
    <n v="51.212114395886893"/>
    <s v="technology"/>
    <s v="hardware"/>
    <d v="1943-12-25T08:00:29"/>
    <x v="2065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x v="30"/>
    <n v="2.1859999999999999"/>
    <n v="67.261538461538464"/>
    <s v="technology"/>
    <s v="hardware"/>
    <d v="1944-08-22T18:31:23"/>
    <x v="2066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x v="30"/>
    <n v="1.2686868686868686"/>
    <n v="62.8"/>
    <s v="technology"/>
    <s v="hardware"/>
    <d v="1945-05-23T20:29:36"/>
    <x v="2067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x v="30"/>
    <n v="1.0522388"/>
    <n v="346.13118421052633"/>
    <s v="technology"/>
    <s v="hardware"/>
    <d v="1946-10-20T20:11:55"/>
    <x v="2068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x v="30"/>
    <n v="1.2840666000000001"/>
    <n v="244.11912547528519"/>
    <s v="technology"/>
    <s v="hardware"/>
    <d v="1946-01-01T23:19:51"/>
    <x v="2069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x v="30"/>
    <n v="3.1732719999999999"/>
    <n v="259.25424836601309"/>
    <s v="technology"/>
    <s v="hardware"/>
    <d v="1946-06-28T15:45:23"/>
    <x v="207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x v="30"/>
    <n v="2.8073000000000001"/>
    <n v="201.96402877697841"/>
    <s v="technology"/>
    <s v="hardware"/>
    <d v="1946-10-02T06:41:24"/>
    <x v="2071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x v="30"/>
    <n v="1.1073146853146854"/>
    <n v="226.20857142857142"/>
    <s v="technology"/>
    <s v="hardware"/>
    <d v="1946-05-07T13:57:12"/>
    <x v="207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x v="30"/>
    <n v="1.5260429999999998"/>
    <n v="324.69"/>
    <s v="technology"/>
    <s v="hardware"/>
    <d v="1945-05-07T16:01:58"/>
    <x v="2073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x v="30"/>
    <n v="1.0249999999999999"/>
    <n v="205"/>
    <s v="technology"/>
    <s v="hardware"/>
    <d v="1946-05-06T19:49:42"/>
    <x v="2074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x v="30"/>
    <n v="16.783738373837384"/>
    <n v="20.465926829268295"/>
    <s v="technology"/>
    <s v="hardware"/>
    <d v="1943-07-25T16:21:28"/>
    <x v="2075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x v="30"/>
    <n v="5.4334915642458101"/>
    <n v="116.35303146309367"/>
    <s v="technology"/>
    <s v="hardware"/>
    <d v="1944-07-22T21:08:09"/>
    <x v="2076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x v="30"/>
    <n v="1.1550800000000001"/>
    <n v="307.20212765957444"/>
    <s v="technology"/>
    <s v="hardware"/>
    <d v="1945-06-04T21:00:00"/>
    <x v="2077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x v="30"/>
    <n v="1.3120499999999999"/>
    <n v="546.6875"/>
    <s v="technology"/>
    <s v="hardware"/>
    <d v="1946-12-18T18:30:57"/>
    <x v="2078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x v="30"/>
    <n v="2.8816999999999999"/>
    <n v="47.474464579901152"/>
    <s v="technology"/>
    <s v="hardware"/>
    <d v="1945-06-24T19:00:00"/>
    <x v="2079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x v="30"/>
    <n v="5.0780000000000003"/>
    <n v="101.56"/>
    <s v="technology"/>
    <s v="hardware"/>
    <d v="1945-11-10T23:58:20"/>
    <x v="208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x v="14"/>
    <n v="1.1457142857142857"/>
    <n v="72.909090909090907"/>
    <s v="music"/>
    <s v="indie rock"/>
    <d v="1942-05-16T04:59:00"/>
    <x v="2081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x v="14"/>
    <n v="1.1073333333333333"/>
    <n v="43.710526315789473"/>
    <s v="music"/>
    <s v="indie rock"/>
    <d v="1941-11-23T03:53:16"/>
    <x v="2082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x v="14"/>
    <n v="1.1333333333333333"/>
    <n v="34"/>
    <s v="music"/>
    <s v="indie rock"/>
    <d v="1942-06-04T17:19:55"/>
    <x v="2083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x v="14"/>
    <n v="1.0833333333333333"/>
    <n v="70.652173913043484"/>
    <s v="music"/>
    <s v="indie rock"/>
    <d v="1944-05-03T06:59:00"/>
    <x v="208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x v="14"/>
    <n v="1.2353333333333334"/>
    <n v="89.301204819277103"/>
    <s v="music"/>
    <s v="indie rock"/>
    <d v="1942-07-15T20:03:07"/>
    <x v="2085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x v="14"/>
    <n v="1.0069999999999999"/>
    <n v="115.08571428571429"/>
    <s v="music"/>
    <s v="indie rock"/>
    <d v="1941-12-13T04:59:00"/>
    <x v="2086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x v="14"/>
    <n v="1.0353333333333334"/>
    <n v="62.12"/>
    <s v="music"/>
    <s v="indie rock"/>
    <d v="1941-09-07T04:54:18"/>
    <x v="2087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x v="14"/>
    <n v="1.1551066666666667"/>
    <n v="46.204266666666669"/>
    <s v="music"/>
    <s v="indie rock"/>
    <d v="1940-09-10T03:59:00"/>
    <x v="2088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x v="14"/>
    <n v="1.2040040000000001"/>
    <n v="48.54854838709678"/>
    <s v="music"/>
    <s v="indie rock"/>
    <d v="1943-08-02T01:49:54"/>
    <x v="2089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x v="14"/>
    <n v="1.1504037499999999"/>
    <n v="57.520187499999999"/>
    <s v="music"/>
    <s v="indie rock"/>
    <d v="1943-02-24T09:09:15"/>
    <x v="209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x v="14"/>
    <n v="1.2046777777777777"/>
    <n v="88.147154471544724"/>
    <s v="music"/>
    <s v="indie rock"/>
    <d v="1941-02-28T20:00:00"/>
    <x v="209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x v="14"/>
    <n v="1.0128333333333333"/>
    <n v="110.49090909090908"/>
    <s v="music"/>
    <s v="indie rock"/>
    <d v="1941-10-06T16:58:52"/>
    <x v="209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x v="14"/>
    <n v="1.0246666666666666"/>
    <n v="66.826086956521735"/>
    <s v="music"/>
    <s v="indie rock"/>
    <d v="1942-12-22T21:30:32"/>
    <x v="2093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x v="14"/>
    <n v="1.2054285714285715"/>
    <n v="58.597222222222221"/>
    <s v="music"/>
    <s v="indie rock"/>
    <d v="1942-03-05T03:00:00"/>
    <x v="209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x v="14"/>
    <n v="1"/>
    <n v="113.63636363636364"/>
    <s v="music"/>
    <s v="indie rock"/>
    <d v="1941-10-01T17:36:13"/>
    <x v="2095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x v="14"/>
    <n v="1.0166666666666666"/>
    <n v="43.571428571428569"/>
    <s v="music"/>
    <s v="indie rock"/>
    <d v="1942-10-26T03:59:00"/>
    <x v="2096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x v="14"/>
    <n v="1"/>
    <n v="78.94736842105263"/>
    <s v="music"/>
    <s v="indie rock"/>
    <d v="1941-11-30T15:02:15"/>
    <x v="2097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x v="14"/>
    <n v="1.0033333333333334"/>
    <n v="188.125"/>
    <s v="music"/>
    <s v="indie rock"/>
    <d v="1942-03-08T02:43:55"/>
    <x v="2098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x v="14"/>
    <n v="1.3236666666666668"/>
    <n v="63.031746031746032"/>
    <s v="music"/>
    <s v="indie rock"/>
    <d v="1945-07-01T03:40:00"/>
    <x v="2099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x v="14"/>
    <n v="1.3666666666666667"/>
    <n v="30.37037037037037"/>
    <s v="music"/>
    <s v="indie rock"/>
    <d v="1942-06-30T03:59:00"/>
    <x v="21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x v="14"/>
    <n v="1.1325000000000001"/>
    <n v="51.477272727272727"/>
    <s v="music"/>
    <s v="indie rock"/>
    <d v="1942-02-12T03:35:14"/>
    <x v="2101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x v="14"/>
    <n v="1.36"/>
    <n v="35.789473684210527"/>
    <s v="music"/>
    <s v="indie rock"/>
    <d v="1941-05-04T20:50:48"/>
    <x v="2102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x v="14"/>
    <n v="1.4612318374694613"/>
    <n v="98.817391304347822"/>
    <s v="music"/>
    <s v="indie rock"/>
    <d v="1942-11-09T19:07:07"/>
    <x v="2103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x v="14"/>
    <n v="1.2949999999999999"/>
    <n v="28"/>
    <s v="music"/>
    <s v="indie rock"/>
    <d v="1943-05-31T00:00:00"/>
    <x v="210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x v="14"/>
    <n v="2.54"/>
    <n v="51.313131313131315"/>
    <s v="music"/>
    <s v="indie rock"/>
    <d v="1944-11-20T04:00:00"/>
    <x v="2105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x v="14"/>
    <n v="1.0704545454545455"/>
    <n v="53.522727272727273"/>
    <s v="music"/>
    <s v="indie rock"/>
    <d v="1943-01-26T05:09:34"/>
    <x v="2106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x v="14"/>
    <n v="1.0773299999999999"/>
    <n v="37.149310344827583"/>
    <s v="music"/>
    <s v="indie rock"/>
    <d v="1944-11-11T18:03:13"/>
    <x v="2107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x v="14"/>
    <n v="1.0731250000000001"/>
    <n v="89.895287958115176"/>
    <s v="music"/>
    <s v="indie rock"/>
    <d v="1942-09-10T03:55:00"/>
    <x v="2108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x v="14"/>
    <n v="1.06525"/>
    <n v="106.52500000000001"/>
    <s v="music"/>
    <s v="indie rock"/>
    <d v="1945-07-04T17:00:17"/>
    <x v="2109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x v="14"/>
    <n v="1.0035000000000001"/>
    <n v="52.815789473684212"/>
    <s v="music"/>
    <s v="indie rock"/>
    <d v="1944-05-27T04:59:00"/>
    <x v="211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x v="14"/>
    <n v="1.0649999999999999"/>
    <n v="54.615384615384613"/>
    <s v="music"/>
    <s v="indie rock"/>
    <d v="1941-08-14T01:00:00"/>
    <x v="2111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x v="14"/>
    <n v="1"/>
    <n v="27.272727272727273"/>
    <s v="music"/>
    <s v="indie rock"/>
    <d v="1943-04-15T22:16:33"/>
    <x v="2112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x v="14"/>
    <n v="1.0485714285714285"/>
    <n v="68.598130841121488"/>
    <s v="music"/>
    <s v="indie rock"/>
    <d v="1944-09-22T20:46:16"/>
    <x v="211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x v="14"/>
    <n v="1.0469999999999999"/>
    <n v="35.612244897959187"/>
    <s v="music"/>
    <s v="indie rock"/>
    <d v="1940-12-08T04:59:00"/>
    <x v="2114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x v="14"/>
    <n v="2.2566666666666668"/>
    <n v="94.027777777777771"/>
    <s v="music"/>
    <s v="indie rock"/>
    <d v="1941-02-19T01:56:41"/>
    <x v="2115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x v="14"/>
    <n v="1.0090416666666666"/>
    <n v="526.45652173913038"/>
    <s v="music"/>
    <s v="indie rock"/>
    <d v="1942-10-02T18:40:03"/>
    <x v="2116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x v="14"/>
    <n v="1.4775"/>
    <n v="50.657142857142858"/>
    <s v="music"/>
    <s v="indie rock"/>
    <d v="1945-10-26T04:59:00"/>
    <x v="2117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x v="14"/>
    <n v="1.3461099999999999"/>
    <n v="79.182941176470578"/>
    <s v="music"/>
    <s v="indie rock"/>
    <d v="1941-07-23T20:08:56"/>
    <x v="2118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x v="14"/>
    <n v="1.0075000000000001"/>
    <n v="91.590909090909093"/>
    <s v="music"/>
    <s v="indie rock"/>
    <d v="1942-08-16T03:07:25"/>
    <x v="2119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x v="14"/>
    <n v="1.00880375"/>
    <n v="116.96275362318841"/>
    <s v="music"/>
    <s v="indie rock"/>
    <d v="1944-01-01T23:08:56"/>
    <x v="2120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x v="17"/>
    <n v="5.6800000000000002E-3"/>
    <n v="28.4"/>
    <s v="games"/>
    <s v="video games"/>
    <d v="1947-01-11T17:49:08"/>
    <x v="2121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x v="17"/>
    <n v="3.875E-3"/>
    <n v="103.33333333333333"/>
    <s v="games"/>
    <s v="video games"/>
    <d v="1947-01-07T07:12:49"/>
    <x v="2122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x v="17"/>
    <n v="0.1"/>
    <n v="10"/>
    <s v="games"/>
    <s v="video games"/>
    <d v="1940-03-14T06:59:00"/>
    <x v="2123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x v="17"/>
    <n v="0.10454545454545454"/>
    <n v="23"/>
    <s v="games"/>
    <s v="video games"/>
    <d v="1940-11-29T05:00:00"/>
    <x v="2124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x v="17"/>
    <n v="1.4200000000000001E-2"/>
    <n v="31.555555555555557"/>
    <s v="games"/>
    <s v="video games"/>
    <d v="1945-08-04T00:33:53"/>
    <x v="2125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x v="17"/>
    <n v="5.0000000000000001E-4"/>
    <n v="5"/>
    <s v="games"/>
    <s v="video games"/>
    <d v="1944-12-07T23:21:27"/>
    <x v="2126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x v="17"/>
    <n v="0.28842857142857142"/>
    <n v="34.220338983050844"/>
    <s v="games"/>
    <s v="video games"/>
    <d v="1945-03-11T11:07:43"/>
    <x v="2127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x v="17"/>
    <n v="1.6666666666666668E-3"/>
    <n v="25"/>
    <s v="games"/>
    <s v="video games"/>
    <d v="1944-09-20T18:32:49"/>
    <x v="2128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x v="17"/>
    <n v="0.11799999999999999"/>
    <n v="19.666666666666668"/>
    <s v="games"/>
    <s v="video games"/>
    <d v="1946-03-10T00:35:00"/>
    <x v="2129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x v="17"/>
    <n v="2.0238095238095236E-3"/>
    <n v="21.25"/>
    <s v="games"/>
    <s v="video games"/>
    <d v="1944-08-15T02:04:23"/>
    <x v="2130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x v="17"/>
    <n v="0.05"/>
    <n v="8.3333333333333339"/>
    <s v="games"/>
    <s v="video games"/>
    <d v="1945-07-11T04:58:11"/>
    <x v="213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x v="17"/>
    <n v="2.1129899999999997E-2"/>
    <n v="21.34333333333333"/>
    <s v="games"/>
    <s v="video games"/>
    <d v="1944-02-03T11:41:32"/>
    <x v="21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x v="17"/>
    <n v="1.6E-2"/>
    <n v="5.333333333333333"/>
    <s v="games"/>
    <s v="video games"/>
    <d v="1941-04-23T06:59:00"/>
    <x v="2133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x v="17"/>
    <n v="1.7333333333333333E-2"/>
    <n v="34.666666666666664"/>
    <s v="games"/>
    <s v="video games"/>
    <d v="1943-04-27T21:16:31"/>
    <x v="2134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x v="17"/>
    <n v="9.5600000000000004E-2"/>
    <n v="21.727272727272727"/>
    <s v="games"/>
    <s v="video games"/>
    <d v="1942-10-04T23:07:13"/>
    <x v="2135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x v="17"/>
    <n v="5.9612499999999998E-4"/>
    <n v="11.922499999999999"/>
    <s v="games"/>
    <s v="video games"/>
    <d v="1943-10-19T12:13:06"/>
    <x v="213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x v="17"/>
    <n v="0.28405999999999998"/>
    <n v="26.59737827715356"/>
    <s v="games"/>
    <s v="video games"/>
    <d v="1944-12-04T18:30:29"/>
    <x v="2137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x v="17"/>
    <n v="0.128"/>
    <n v="10.666666666666666"/>
    <s v="games"/>
    <s v="video games"/>
    <d v="1943-11-09T01:18:59"/>
    <x v="2138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x v="17"/>
    <n v="5.4199999999999998E-2"/>
    <n v="29.035714285714285"/>
    <s v="games"/>
    <s v="video games"/>
    <d v="1946-11-03T18:00:08"/>
    <x v="2139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x v="17"/>
    <n v="1.1199999999999999E-3"/>
    <n v="50.909090909090907"/>
    <s v="games"/>
    <s v="video games"/>
    <d v="1943-01-11T20:00:24"/>
    <x v="2140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x v="17"/>
    <n v="0"/>
    <e v="#DIV/0!"/>
    <s v="games"/>
    <s v="video games"/>
    <d v="1944-11-13T06:39:19"/>
    <x v="2141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x v="17"/>
    <n v="5.7238095238095241E-2"/>
    <n v="50.083333333333336"/>
    <s v="games"/>
    <s v="video games"/>
    <d v="1945-12-29T16:50:10"/>
    <x v="2142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x v="17"/>
    <n v="0.1125"/>
    <n v="45"/>
    <s v="games"/>
    <s v="video games"/>
    <d v="1940-07-20T19:00:00"/>
    <x v="2143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x v="17"/>
    <n v="1.7098591549295775E-2"/>
    <n v="25.291666666666668"/>
    <s v="games"/>
    <s v="video games"/>
    <d v="1943-09-14T13:07:20"/>
    <x v="2144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x v="17"/>
    <n v="0.30433333333333334"/>
    <n v="51.292134831460672"/>
    <s v="games"/>
    <s v="video games"/>
    <d v="1943-11-27T06:41:54"/>
    <x v="2145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x v="17"/>
    <n v="2.0000000000000001E-4"/>
    <n v="1"/>
    <s v="games"/>
    <s v="video games"/>
    <d v="1946-02-10T16:18:30"/>
    <x v="2146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x v="17"/>
    <n v="6.9641025641025639E-3"/>
    <n v="49.381818181818183"/>
    <s v="games"/>
    <s v="video games"/>
    <d v="1944-11-15T08:05:48"/>
    <x v="2147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x v="17"/>
    <n v="0.02"/>
    <n v="1"/>
    <s v="games"/>
    <s v="video games"/>
    <d v="1945-04-01T16:36:22"/>
    <x v="2148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x v="17"/>
    <n v="0"/>
    <e v="#DIV/0!"/>
    <s v="games"/>
    <s v="video games"/>
    <d v="1940-07-30T00:00:00"/>
    <x v="2149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x v="17"/>
    <n v="8.0999999999999996E-3"/>
    <n v="101.25"/>
    <s v="games"/>
    <s v="video games"/>
    <d v="1946-07-13T06:49:59"/>
    <x v="2150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x v="17"/>
    <n v="2.6222222222222224E-3"/>
    <n v="19.666666666666668"/>
    <s v="games"/>
    <s v="video games"/>
    <d v="1946-06-29T20:20:14"/>
    <x v="2151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x v="17"/>
    <n v="1.6666666666666668E-3"/>
    <n v="12.5"/>
    <s v="games"/>
    <s v="video games"/>
    <d v="1944-03-14T18:58:29"/>
    <x v="2152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x v="17"/>
    <n v="9.1244548809124457E-5"/>
    <n v="8.5"/>
    <s v="games"/>
    <s v="video games"/>
    <d v="1945-01-09T07:59:00"/>
    <x v="2153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x v="17"/>
    <n v="8.0000000000000002E-3"/>
    <n v="1"/>
    <s v="games"/>
    <s v="video games"/>
    <d v="1944-01-28T15:10:27"/>
    <x v="2154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x v="17"/>
    <n v="2.3E-2"/>
    <n v="23"/>
    <s v="games"/>
    <s v="video games"/>
    <d v="1946-03-31T16:56:25"/>
    <x v="215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x v="17"/>
    <n v="2.6660714285714284E-2"/>
    <n v="17.987951807228917"/>
    <s v="games"/>
    <s v="video games"/>
    <d v="1943-09-16T20:30:06"/>
    <x v="215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x v="17"/>
    <n v="0.28192"/>
    <n v="370.94736842105266"/>
    <s v="games"/>
    <s v="video games"/>
    <d v="1946-12-23T07:59:00"/>
    <x v="2157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x v="17"/>
    <n v="6.5900366666666668E-2"/>
    <n v="63.569485530546629"/>
    <s v="games"/>
    <s v="video games"/>
    <d v="1943-02-04T20:29:34"/>
    <x v="2158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x v="17"/>
    <n v="7.2222222222222219E-3"/>
    <n v="13"/>
    <s v="games"/>
    <s v="video games"/>
    <d v="1941-07-15T17:32:54"/>
    <x v="2159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x v="17"/>
    <n v="8.5000000000000006E-3"/>
    <n v="5.3125"/>
    <s v="games"/>
    <s v="video games"/>
    <d v="1942-05-19T17:05:05"/>
    <x v="2160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x v="11"/>
    <n v="1.1575"/>
    <n v="35.615384615384613"/>
    <s v="music"/>
    <s v="rock"/>
    <d v="1945-09-22T20:27:39"/>
    <x v="2161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x v="11"/>
    <n v="1.1226666666666667"/>
    <n v="87.103448275862064"/>
    <s v="music"/>
    <s v="rock"/>
    <d v="1944-07-23T18:23:11"/>
    <x v="2162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x v="11"/>
    <n v="1.3220000000000001"/>
    <n v="75.11363636363636"/>
    <s v="music"/>
    <s v="rock"/>
    <d v="1945-06-07T03:50:00"/>
    <x v="2163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x v="11"/>
    <n v="1.0263636363636364"/>
    <n v="68.01204819277109"/>
    <s v="music"/>
    <s v="rock"/>
    <d v="1946-06-25T03:59:00"/>
    <x v="2164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x v="11"/>
    <n v="1.3864000000000001"/>
    <n v="29.623931623931625"/>
    <s v="music"/>
    <s v="rock"/>
    <d v="1946-04-08T15:00:35"/>
    <x v="216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x v="11"/>
    <n v="1.466"/>
    <n v="91.625"/>
    <s v="music"/>
    <s v="rock"/>
    <d v="1944-12-04T21:06:58"/>
    <x v="2166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x v="11"/>
    <n v="1.2"/>
    <n v="22.5"/>
    <s v="music"/>
    <s v="rock"/>
    <d v="1942-09-15T01:35:37"/>
    <x v="216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x v="11"/>
    <n v="1.215816111111111"/>
    <n v="64.366735294117646"/>
    <s v="music"/>
    <s v="rock"/>
    <d v="1947-02-10T05:00:00"/>
    <x v="2168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x v="11"/>
    <n v="1"/>
    <n v="21.857142857142858"/>
    <s v="music"/>
    <s v="rock"/>
    <d v="1947-03-02T16:49:11"/>
    <x v="2169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x v="11"/>
    <n v="1.8085714285714285"/>
    <n v="33.315789473684212"/>
    <s v="music"/>
    <s v="rock"/>
    <d v="1945-08-21T18:00:22"/>
    <x v="217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x v="11"/>
    <n v="1.0607500000000001"/>
    <n v="90.276595744680847"/>
    <s v="music"/>
    <s v="rock"/>
    <d v="1945-06-21T05:00:00"/>
    <x v="2171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x v="11"/>
    <n v="1"/>
    <n v="76.92307692307692"/>
    <s v="music"/>
    <s v="rock"/>
    <d v="1945-04-17T13:55:20"/>
    <x v="2172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x v="11"/>
    <n v="1.2692857142857144"/>
    <n v="59.233333333333334"/>
    <s v="music"/>
    <s v="rock"/>
    <d v="1943-09-10T03:59:00"/>
    <x v="2173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x v="11"/>
    <n v="1.0297499999999999"/>
    <n v="65.38095238095238"/>
    <s v="music"/>
    <s v="rock"/>
    <d v="1946-05-05T13:01:47"/>
    <x v="2174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x v="11"/>
    <n v="2.5"/>
    <n v="67.307692307692307"/>
    <s v="music"/>
    <s v="rock"/>
    <d v="1946-07-21T00:13:06"/>
    <x v="2175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x v="11"/>
    <n v="1.2602"/>
    <n v="88.74647887323944"/>
    <s v="music"/>
    <s v="rock"/>
    <d v="1945-05-01T15:11:49"/>
    <x v="2176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x v="11"/>
    <n v="1.0012000000000001"/>
    <n v="65.868421052631575"/>
    <s v="music"/>
    <s v="rock"/>
    <d v="1946-06-06T06:01:07"/>
    <x v="217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x v="11"/>
    <n v="1.3864000000000001"/>
    <n v="40.349243306169967"/>
    <s v="music"/>
    <s v="rock"/>
    <d v="1947-01-18T15:16:37"/>
    <x v="2178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x v="11"/>
    <n v="1.6140000000000001"/>
    <n v="76.857142857142861"/>
    <s v="music"/>
    <s v="rock"/>
    <d v="1945-04-10T04:06:32"/>
    <x v="2179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x v="11"/>
    <n v="1.071842"/>
    <n v="68.707820512820518"/>
    <s v="music"/>
    <s v="rock"/>
    <d v="1945-11-12T17:04:28"/>
    <x v="218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x v="32"/>
    <n v="1.5309999999999999"/>
    <n v="57.773584905660378"/>
    <s v="games"/>
    <s v="tabletop games"/>
    <d v="1947-02-21T00:07:33"/>
    <x v="218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x v="32"/>
    <n v="5.2416666666666663"/>
    <n v="44.171348314606739"/>
    <s v="games"/>
    <s v="tabletop games"/>
    <d v="1944-10-01T21:37:05"/>
    <x v="218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x v="32"/>
    <n v="4.8927777777777779"/>
    <n v="31.566308243727597"/>
    <s v="games"/>
    <s v="tabletop games"/>
    <d v="1947-02-09T05:00:00"/>
    <x v="2183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x v="32"/>
    <n v="2.8473999999999999"/>
    <n v="107.04511278195488"/>
    <s v="games"/>
    <s v="tabletop games"/>
    <d v="1946-01-24T16:00:00"/>
    <x v="218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x v="32"/>
    <n v="18.569700000000001"/>
    <n v="149.03451043338683"/>
    <s v="games"/>
    <s v="tabletop games"/>
    <d v="1943-03-26T08:23:59"/>
    <x v="2185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x v="32"/>
    <n v="1.0967499999999999"/>
    <n v="55.956632653061227"/>
    <s v="games"/>
    <s v="tabletop games"/>
    <d v="1946-09-07T02:00:00"/>
    <x v="2186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x v="32"/>
    <n v="10.146425000000001"/>
    <n v="56.970381807973048"/>
    <s v="games"/>
    <s v="tabletop games"/>
    <d v="1945-04-02T03:59:00"/>
    <x v="2187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x v="32"/>
    <n v="4.1217692027666546"/>
    <n v="44.056420233463037"/>
    <s v="games"/>
    <s v="tabletop games"/>
    <d v="1946-10-25T17:00:00"/>
    <x v="2188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x v="32"/>
    <n v="5.0324999999999998"/>
    <n v="68.625"/>
    <s v="games"/>
    <s v="tabletop games"/>
    <d v="1946-04-21T22:00:00"/>
    <x v="2189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x v="32"/>
    <n v="1.8461052631578947"/>
    <n v="65.318435754189949"/>
    <s v="games"/>
    <s v="tabletop games"/>
    <d v="1946-03-23T06:59:00"/>
    <x v="219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x v="32"/>
    <n v="1.1973333333333334"/>
    <n v="35.92"/>
    <s v="games"/>
    <s v="tabletop games"/>
    <d v="1947-02-14T20:00:27"/>
    <x v="219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x v="32"/>
    <n v="10.812401666666668"/>
    <n v="40.070667078443485"/>
    <s v="games"/>
    <s v="tabletop games"/>
    <d v="1946-12-15T23:00:00"/>
    <x v="219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x v="32"/>
    <n v="4.5237333333333334"/>
    <n v="75.647714604236342"/>
    <s v="games"/>
    <s v="tabletop games"/>
    <d v="1946-11-21T04:59:00"/>
    <x v="2193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x v="32"/>
    <n v="5.3737000000000004"/>
    <n v="61.203872437357631"/>
    <s v="games"/>
    <s v="tabletop games"/>
    <d v="1946-03-26T17:11:30"/>
    <x v="2194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x v="32"/>
    <n v="1.2032608695652174"/>
    <n v="48.130434782608695"/>
    <s v="games"/>
    <s v="tabletop games"/>
    <d v="1945-08-10T18:31:40"/>
    <x v="2195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x v="32"/>
    <n v="1.1383571428571428"/>
    <n v="68.106837606837601"/>
    <s v="games"/>
    <s v="tabletop games"/>
    <d v="1946-12-02T07:00:00"/>
    <x v="2196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x v="32"/>
    <n v="9.5103109999999997"/>
    <n v="65.891300230946882"/>
    <s v="games"/>
    <s v="tabletop games"/>
    <d v="1945-02-27T14:00:59"/>
    <x v="2197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x v="32"/>
    <n v="1.3289249999999999"/>
    <n v="81.654377880184327"/>
    <s v="games"/>
    <s v="tabletop games"/>
    <d v="1945-11-13T13:20:00"/>
    <x v="2198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x v="32"/>
    <n v="1.4697777777777778"/>
    <n v="52.701195219123505"/>
    <s v="games"/>
    <s v="tabletop games"/>
    <d v="1945-10-14T09:59:58"/>
    <x v="2199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x v="32"/>
    <n v="5.4215"/>
    <n v="41.228136882129277"/>
    <s v="games"/>
    <s v="tabletop games"/>
    <d v="1945-07-05T03:00:00"/>
    <x v="22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x v="15"/>
    <n v="3.8271818181818182"/>
    <n v="15.035357142857142"/>
    <s v="music"/>
    <s v="electronic music"/>
    <d v="1943-01-16T20:19:25"/>
    <x v="2201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x v="15"/>
    <n v="7.0418124999999998"/>
    <n v="39.066920943134534"/>
    <s v="music"/>
    <s v="electronic music"/>
    <d v="1942-11-01T20:22:48"/>
    <x v="2202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x v="15"/>
    <n v="1.0954999999999999"/>
    <n v="43.82"/>
    <s v="music"/>
    <s v="electronic music"/>
    <d v="1945-09-23T20:38:02"/>
    <x v="2203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x v="15"/>
    <n v="1.3286666666666667"/>
    <n v="27.301369863013697"/>
    <s v="music"/>
    <s v="electronic music"/>
    <d v="1943-03-09T07:28:39"/>
    <x v="220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x v="15"/>
    <n v="1.52"/>
    <n v="42.222222222222221"/>
    <s v="music"/>
    <s v="electronic music"/>
    <d v="1942-06-01T19:43:09"/>
    <x v="220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x v="15"/>
    <n v="1.0272727272727273"/>
    <n v="33.235294117647058"/>
    <s v="music"/>
    <s v="electronic music"/>
    <d v="1942-04-16T06:10:24"/>
    <x v="2206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x v="15"/>
    <n v="1"/>
    <n v="285.71428571428572"/>
    <s v="music"/>
    <s v="electronic music"/>
    <d v="1943-11-16T05:39:33"/>
    <x v="2207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x v="15"/>
    <n v="1.016"/>
    <n v="42.333333333333336"/>
    <s v="music"/>
    <s v="electronic music"/>
    <d v="1942-04-07T04:00:00"/>
    <x v="2208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x v="15"/>
    <n v="1.508"/>
    <n v="50.266666666666666"/>
    <s v="music"/>
    <s v="electronic music"/>
    <d v="1944-04-13T23:00:00"/>
    <x v="2209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x v="15"/>
    <n v="1.11425"/>
    <n v="61.902777777777779"/>
    <s v="music"/>
    <s v="electronic music"/>
    <d v="1942-04-14T17:36:00"/>
    <x v="221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x v="15"/>
    <n v="1.956"/>
    <n v="40.75"/>
    <s v="music"/>
    <s v="electronic music"/>
    <d v="1944-04-09T06:59:00"/>
    <x v="2211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x v="15"/>
    <n v="1.1438333333333333"/>
    <n v="55.796747967479675"/>
    <s v="music"/>
    <s v="electronic music"/>
    <d v="1943-11-04T01:00:00"/>
    <x v="2212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x v="15"/>
    <n v="2"/>
    <n v="10"/>
    <s v="music"/>
    <s v="electronic music"/>
    <d v="1945-05-14T19:49:39"/>
    <x v="2213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x v="15"/>
    <n v="2.9250166666666666"/>
    <n v="73.125416666666666"/>
    <s v="music"/>
    <s v="electronic music"/>
    <d v="1944-02-06T19:00:48"/>
    <x v="2214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x v="15"/>
    <n v="1.5636363636363637"/>
    <n v="26.060606060606062"/>
    <s v="music"/>
    <s v="electronic music"/>
    <d v="1942-03-13T06:59:00"/>
    <x v="22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x v="15"/>
    <n v="1.0566666666666666"/>
    <n v="22.642857142857142"/>
    <s v="music"/>
    <s v="electronic music"/>
    <d v="1945-07-22T18:02:25"/>
    <x v="2216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x v="15"/>
    <n v="1.0119047619047619"/>
    <n v="47.222222222222221"/>
    <s v="music"/>
    <s v="electronic music"/>
    <d v="1945-11-01T08:00:00"/>
    <x v="2217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x v="15"/>
    <n v="1.2283299999999999"/>
    <n v="32.324473684210524"/>
    <s v="music"/>
    <s v="electronic music"/>
    <d v="1942-08-29T00:00:00"/>
    <x v="2218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x v="15"/>
    <n v="1.0149999999999999"/>
    <n v="53.421052631578945"/>
    <s v="music"/>
    <s v="electronic music"/>
    <d v="1945-08-18T17:15:12"/>
    <x v="2219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x v="15"/>
    <n v="1.0114285714285713"/>
    <n v="51.304347826086953"/>
    <s v="music"/>
    <s v="electronic music"/>
    <d v="1943-07-27T01:27:16"/>
    <x v="2220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x v="32"/>
    <n v="1.0811999999999999"/>
    <n v="37.197247706422019"/>
    <s v="games"/>
    <s v="tabletop games"/>
    <d v="1946-04-23T00:00:00"/>
    <x v="2221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x v="32"/>
    <n v="1.6259999999999999"/>
    <n v="27.1"/>
    <s v="games"/>
    <s v="tabletop games"/>
    <d v="1942-01-27T18:54:07"/>
    <x v="222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x v="32"/>
    <n v="1.0580000000000001"/>
    <n v="206.31"/>
    <s v="games"/>
    <s v="tabletop games"/>
    <d v="1945-06-26T15:22:48"/>
    <x v="2223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x v="32"/>
    <n v="2.4315000000000002"/>
    <n v="82.145270270270274"/>
    <s v="games"/>
    <s v="tabletop games"/>
    <d v="1946-10-29T19:00:00"/>
    <x v="2224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x v="32"/>
    <n v="9.4483338095238096"/>
    <n v="164.79651993355483"/>
    <s v="games"/>
    <s v="tabletop games"/>
    <d v="1944-09-20T19:00:15"/>
    <x v="222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x v="32"/>
    <n v="1.0846283333333333"/>
    <n v="60.820280373831778"/>
    <s v="games"/>
    <s v="tabletop games"/>
    <d v="1946-02-11T04:59:00"/>
    <x v="2226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x v="32"/>
    <n v="1.5737692307692308"/>
    <n v="67.970099667774093"/>
    <s v="games"/>
    <s v="tabletop games"/>
    <d v="1943-11-13T20:22:35"/>
    <x v="2227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x v="32"/>
    <n v="11.744899999999999"/>
    <n v="81.561805555555551"/>
    <s v="games"/>
    <s v="tabletop games"/>
    <d v="1945-08-15T06:40:36"/>
    <x v="2228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x v="32"/>
    <n v="1.7104755366949576"/>
    <n v="25.42547309833024"/>
    <s v="games"/>
    <s v="tabletop games"/>
    <d v="1943-09-03T04:00:00"/>
    <x v="2229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x v="32"/>
    <n v="1.2595294117647058"/>
    <n v="21.497991967871485"/>
    <s v="games"/>
    <s v="tabletop games"/>
    <d v="1944-04-24T21:08:47"/>
    <x v="2230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x v="32"/>
    <n v="12.121296000000001"/>
    <n v="27.226630727762803"/>
    <s v="games"/>
    <s v="tabletop games"/>
    <d v="1943-06-25T05:00:00"/>
    <x v="2231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x v="32"/>
    <n v="4.9580000000000002"/>
    <n v="25.091093117408906"/>
    <s v="games"/>
    <s v="tabletop games"/>
    <d v="1944-07-18T03:00:00"/>
    <x v="2232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x v="32"/>
    <n v="3.3203999999999998"/>
    <n v="21.230179028132991"/>
    <s v="games"/>
    <s v="tabletop games"/>
    <d v="1945-12-13T00:00:00"/>
    <x v="2233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x v="32"/>
    <n v="11.65"/>
    <n v="41.607142857142854"/>
    <s v="games"/>
    <s v="tabletop games"/>
    <d v="1947-01-05T19:47:27"/>
    <x v="2234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x v="32"/>
    <n v="1.5331538461538461"/>
    <n v="135.58503401360545"/>
    <s v="games"/>
    <s v="tabletop games"/>
    <d v="1945-03-27T23:31:51"/>
    <x v="2235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x v="32"/>
    <n v="5.3710714285714287"/>
    <n v="22.116176470588236"/>
    <s v="games"/>
    <s v="tabletop games"/>
    <d v="1946-01-31T14:48:43"/>
    <x v="2236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x v="32"/>
    <n v="3.5292777777777777"/>
    <n v="64.625635808748726"/>
    <s v="games"/>
    <s v="tabletop games"/>
    <d v="1944-11-11T07:59:00"/>
    <x v="2237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x v="32"/>
    <n v="1.3740000000000001"/>
    <n v="69.569620253164558"/>
    <s v="games"/>
    <s v="tabletop games"/>
    <d v="1947-03-10T14:55:16"/>
    <x v="2238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x v="32"/>
    <n v="1.2802667999999999"/>
    <n v="75.133028169014082"/>
    <s v="games"/>
    <s v="tabletop games"/>
    <d v="1943-12-01T04:02:00"/>
    <x v="2239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x v="32"/>
    <n v="2.7067999999999999"/>
    <n v="140.97916666666666"/>
    <s v="games"/>
    <s v="tabletop games"/>
    <d v="1946-04-22T19:49:04"/>
    <x v="2240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x v="32"/>
    <n v="8.0640000000000001"/>
    <n v="49.472392638036808"/>
    <s v="games"/>
    <s v="tabletop games"/>
    <d v="1947-03-02T19:51:40"/>
    <x v="2241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x v="32"/>
    <n v="13.600976000000001"/>
    <n v="53.865251485148519"/>
    <s v="games"/>
    <s v="tabletop games"/>
    <d v="1943-11-27T03:02:00"/>
    <x v="224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x v="32"/>
    <n v="9302.5"/>
    <n v="4.5712530712530715"/>
    <s v="games"/>
    <s v="tabletop games"/>
    <d v="1947-03-13T03:00:00"/>
    <x v="2243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x v="32"/>
    <n v="3.7702"/>
    <n v="65.00344827586207"/>
    <s v="games"/>
    <s v="tabletop games"/>
    <d v="1946-10-16T20:30:00"/>
    <x v="2244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x v="32"/>
    <n v="26.47025"/>
    <n v="53.475252525252522"/>
    <s v="games"/>
    <s v="tabletop games"/>
    <d v="1944-02-21T18:00:00"/>
    <x v="2245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x v="32"/>
    <n v="1.0012000000000001"/>
    <n v="43.912280701754383"/>
    <s v="games"/>
    <s v="tabletop games"/>
    <d v="1945-09-03T19:00:10"/>
    <x v="2246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x v="32"/>
    <n v="1.0445405405405406"/>
    <n v="50.852631578947367"/>
    <s v="games"/>
    <s v="tabletop games"/>
    <d v="1945-07-28T15:59:25"/>
    <x v="2247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x v="32"/>
    <n v="1.0721428571428571"/>
    <n v="58.6328125"/>
    <s v="games"/>
    <s v="tabletop games"/>
    <d v="1946-12-14T21:01:18"/>
    <x v="224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x v="32"/>
    <n v="1.6877142857142857"/>
    <n v="32.81666666666667"/>
    <s v="games"/>
    <s v="tabletop games"/>
    <d v="1943-04-02T15:52:45"/>
    <x v="2249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x v="32"/>
    <n v="9.7511200000000002"/>
    <n v="426.93169877408059"/>
    <s v="games"/>
    <s v="tabletop games"/>
    <d v="1946-12-03T01:07:53"/>
    <x v="2250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x v="32"/>
    <n v="1.3444929411764706"/>
    <n v="23.808729166666669"/>
    <s v="games"/>
    <s v="tabletop games"/>
    <d v="1944-08-15T08:17:57"/>
    <x v="2251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x v="32"/>
    <n v="2.722777777777778"/>
    <n v="98.413654618473899"/>
    <s v="games"/>
    <s v="tabletop games"/>
    <d v="1946-08-06T07:52:18"/>
    <x v="225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x v="32"/>
    <n v="1.1268750000000001"/>
    <n v="107.32142857142857"/>
    <s v="games"/>
    <s v="tabletop games"/>
    <d v="1945-11-17T16:09:07"/>
    <x v="2253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x v="32"/>
    <n v="4.5979999999999999"/>
    <n v="11.67005076142132"/>
    <s v="games"/>
    <s v="tabletop games"/>
    <d v="1947-01-24T15:32:48"/>
    <x v="2254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x v="32"/>
    <n v="2.8665822784810127"/>
    <n v="41.782287822878232"/>
    <s v="games"/>
    <s v="tabletop games"/>
    <d v="1946-05-07T22:50:51"/>
    <x v="2255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x v="32"/>
    <n v="2.2270833333333333"/>
    <n v="21.38"/>
    <s v="games"/>
    <s v="tabletop games"/>
    <d v="1946-11-22T10:50:46"/>
    <x v="225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x v="32"/>
    <n v="6.3613999999999997"/>
    <n v="94.103550295857985"/>
    <s v="games"/>
    <s v="tabletop games"/>
    <d v="1946-06-19T23:00:00"/>
    <x v="2257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x v="32"/>
    <n v="1.4650000000000001"/>
    <n v="15.721951219512196"/>
    <s v="games"/>
    <s v="tabletop games"/>
    <d v="1945-06-10T18:01:27"/>
    <x v="2258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x v="32"/>
    <n v="18.670999999999999"/>
    <n v="90.635922330097088"/>
    <s v="games"/>
    <s v="tabletop games"/>
    <d v="1946-12-08T19:18:56"/>
    <x v="2259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x v="32"/>
    <n v="3.2692000000000001"/>
    <n v="97.297619047619051"/>
    <s v="games"/>
    <s v="tabletop games"/>
    <d v="1944-03-25T23:24:10"/>
    <x v="226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x v="32"/>
    <n v="7.7949999999999999"/>
    <n v="37.11904761904762"/>
    <s v="games"/>
    <s v="tabletop games"/>
    <d v="1947-02-14T17:23:40"/>
    <x v="2261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x v="32"/>
    <n v="1.5415151515151515"/>
    <n v="28.104972375690608"/>
    <s v="games"/>
    <s v="tabletop games"/>
    <d v="1944-11-17T00:00:00"/>
    <x v="2262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x v="32"/>
    <n v="1.1554666666666666"/>
    <n v="144.43333333333334"/>
    <s v="games"/>
    <s v="tabletop games"/>
    <d v="1945-01-30T19:58:33"/>
    <x v="226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x v="32"/>
    <n v="1.8003333333333333"/>
    <n v="24.274157303370785"/>
    <s v="games"/>
    <s v="tabletop games"/>
    <d v="1946-05-23T03:00:00"/>
    <x v="2264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x v="32"/>
    <n v="2.9849999999999999"/>
    <n v="35.117647058823529"/>
    <s v="games"/>
    <s v="tabletop games"/>
    <d v="1946-11-22T20:28:27"/>
    <x v="2265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x v="32"/>
    <n v="3.2026666666666666"/>
    <n v="24.762886597938145"/>
    <s v="games"/>
    <s v="tabletop games"/>
    <d v="1946-04-27T02:00:00"/>
    <x v="2266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x v="32"/>
    <n v="3.80525"/>
    <n v="188.37871287128712"/>
    <s v="games"/>
    <s v="tabletop games"/>
    <d v="1944-12-20T01:00:00"/>
    <x v="2267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x v="32"/>
    <n v="1.026"/>
    <n v="148.08247422680412"/>
    <s v="games"/>
    <s v="tabletop games"/>
    <d v="1947-03-12T01:58:35"/>
    <x v="2268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x v="32"/>
    <n v="18.016400000000001"/>
    <n v="49.934589800443462"/>
    <s v="games"/>
    <s v="tabletop games"/>
    <d v="1947-03-07T05:00:00"/>
    <x v="2269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x v="32"/>
    <n v="7.2024800000000004"/>
    <n v="107.82155688622754"/>
    <s v="games"/>
    <s v="tabletop games"/>
    <d v="1947-01-10T21:59:00"/>
    <x v="227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x v="32"/>
    <n v="2.8309000000000002"/>
    <n v="42.63403614457831"/>
    <s v="games"/>
    <s v="tabletop games"/>
    <d v="1946-12-10T00:00:04"/>
    <x v="2271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x v="32"/>
    <n v="13.566000000000001"/>
    <n v="14.370762711864407"/>
    <s v="games"/>
    <s v="tabletop games"/>
    <d v="1945-12-06T16:47:16"/>
    <x v="227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x v="32"/>
    <n v="2.2035999999999998"/>
    <n v="37.476190476190474"/>
    <s v="games"/>
    <s v="tabletop games"/>
    <d v="1947-03-12T12:10:42"/>
    <x v="2273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x v="32"/>
    <n v="1.196"/>
    <n v="30.202020202020201"/>
    <s v="games"/>
    <s v="tabletop games"/>
    <d v="1944-02-23T12:00:57"/>
    <x v="2274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x v="32"/>
    <n v="4.0776923076923079"/>
    <n v="33.550632911392405"/>
    <s v="games"/>
    <s v="tabletop games"/>
    <d v="1944-12-21T14:47:59"/>
    <x v="2275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x v="32"/>
    <n v="1.0581826105905425"/>
    <n v="64.74666666666667"/>
    <s v="games"/>
    <s v="tabletop games"/>
    <d v="1944-01-05T15:38:09"/>
    <x v="2276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x v="32"/>
    <n v="1.4108235294117648"/>
    <n v="57.932367149758456"/>
    <s v="games"/>
    <s v="tabletop games"/>
    <d v="1942-02-26T16:17:03"/>
    <x v="2277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x v="32"/>
    <n v="2.7069999999999999"/>
    <n v="53.078431372549019"/>
    <s v="games"/>
    <s v="tabletop games"/>
    <d v="1946-01-02T22:59:00"/>
    <x v="2278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x v="32"/>
    <n v="1.538"/>
    <n v="48.0625"/>
    <s v="games"/>
    <s v="tabletop games"/>
    <d v="1945-02-03T04:00:00"/>
    <x v="2279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x v="32"/>
    <n v="4.0357653061224488"/>
    <n v="82.396874999999994"/>
    <s v="games"/>
    <s v="tabletop games"/>
    <d v="1945-09-16T14:59:51"/>
    <x v="228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x v="11"/>
    <n v="1.85"/>
    <n v="50.454545454545453"/>
    <s v="music"/>
    <s v="rock"/>
    <d v="1941-07-24T06:50:00"/>
    <x v="2281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x v="11"/>
    <n v="1.8533333333333333"/>
    <n v="115.83333333333333"/>
    <s v="music"/>
    <s v="rock"/>
    <d v="1946-01-13T04:11:26"/>
    <x v="2282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x v="11"/>
    <n v="1.0085533333333332"/>
    <n v="63.03458333333333"/>
    <s v="music"/>
    <s v="rock"/>
    <d v="1942-05-09T02:00:04"/>
    <x v="2283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x v="11"/>
    <n v="1.0622116666666668"/>
    <n v="108.02152542372882"/>
    <s v="music"/>
    <s v="rock"/>
    <d v="1941-03-11T04:00:00"/>
    <x v="2284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x v="11"/>
    <n v="1.2136666666666667"/>
    <n v="46.088607594936711"/>
    <s v="music"/>
    <s v="rock"/>
    <d v="1942-06-29T04:27:23"/>
    <x v="2285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x v="11"/>
    <n v="1.0006666666666666"/>
    <n v="107.21428571428571"/>
    <s v="music"/>
    <s v="rock"/>
    <d v="1943-09-06T03:59:00"/>
    <x v="2286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x v="11"/>
    <n v="1.1997755555555556"/>
    <n v="50.9338679245283"/>
    <s v="music"/>
    <s v="rock"/>
    <d v="1944-06-22T16:01:00"/>
    <x v="2287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x v="11"/>
    <n v="1.0009999999999999"/>
    <n v="40.04"/>
    <s v="music"/>
    <s v="rock"/>
    <d v="1942-06-26T18:00:00"/>
    <x v="2288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x v="11"/>
    <n v="1.0740000000000001"/>
    <n v="64.44"/>
    <s v="music"/>
    <s v="rock"/>
    <d v="1943-12-06T23:22:00"/>
    <x v="2289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x v="11"/>
    <n v="1.0406666666666666"/>
    <n v="53.827586206896555"/>
    <s v="music"/>
    <s v="rock"/>
    <d v="1939-12-01T17:00:00"/>
    <x v="229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x v="11"/>
    <n v="1.728"/>
    <n v="100.46511627906976"/>
    <s v="music"/>
    <s v="rock"/>
    <d v="1942-04-23T04:00:00"/>
    <x v="229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x v="11"/>
    <n v="1.072505"/>
    <n v="46.630652173913049"/>
    <s v="music"/>
    <s v="rock"/>
    <d v="1942-04-18T16:44:36"/>
    <x v="2292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x v="11"/>
    <n v="1.0823529411764705"/>
    <n v="34.074074074074076"/>
    <s v="music"/>
    <s v="rock"/>
    <d v="1942-09-25T03:59:00"/>
    <x v="2293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x v="11"/>
    <n v="1.4608079999999999"/>
    <n v="65.214642857142863"/>
    <s v="music"/>
    <s v="rock"/>
    <d v="1943-01-20T17:21:20"/>
    <x v="2294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x v="11"/>
    <n v="1.2524999999999999"/>
    <n v="44.205882352941174"/>
    <s v="music"/>
    <s v="rock"/>
    <d v="1943-01-26T22:54:16"/>
    <x v="2295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x v="11"/>
    <n v="1.4907142857142857"/>
    <n v="71.965517241379317"/>
    <s v="music"/>
    <s v="rock"/>
    <d v="1942-02-22T17:33:46"/>
    <x v="229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x v="11"/>
    <n v="1.006"/>
    <n v="52.94736842105263"/>
    <s v="music"/>
    <s v="rock"/>
    <d v="1942-03-14T03:59:00"/>
    <x v="2297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x v="11"/>
    <n v="1.0507333333333333"/>
    <n v="109.45138888888889"/>
    <s v="music"/>
    <s v="rock"/>
    <d v="1944-03-25T19:10:33"/>
    <x v="2298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x v="11"/>
    <n v="3.5016666666666665"/>
    <n v="75.035714285714292"/>
    <s v="music"/>
    <s v="rock"/>
    <d v="1941-02-05T00:46:49"/>
    <x v="229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x v="11"/>
    <n v="1.0125"/>
    <n v="115.71428571428571"/>
    <s v="music"/>
    <s v="rock"/>
    <d v="1942-06-28T17:26:56"/>
    <x v="2300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x v="14"/>
    <n v="1.336044"/>
    <n v="31.659810426540286"/>
    <s v="music"/>
    <s v="indie rock"/>
    <d v="1943-06-21T03:31:36"/>
    <x v="2301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x v="14"/>
    <n v="1.7065217391304348"/>
    <n v="46.176470588235297"/>
    <s v="music"/>
    <s v="indie rock"/>
    <d v="1943-12-31T07:00:00"/>
    <x v="2302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x v="14"/>
    <n v="1.0935829457364341"/>
    <n v="68.481650485436887"/>
    <s v="music"/>
    <s v="indie rock"/>
    <d v="1941-12-12T03:39:56"/>
    <x v="2303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x v="14"/>
    <n v="1.0070033333333335"/>
    <n v="53.469203539823013"/>
    <s v="music"/>
    <s v="indie rock"/>
    <d v="1940-12-31T04:59:00"/>
    <x v="230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x v="14"/>
    <n v="1.0122777777777778"/>
    <n v="109.10778443113773"/>
    <s v="music"/>
    <s v="indie rock"/>
    <d v="1944-08-07T18:00:00"/>
    <x v="2305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x v="14"/>
    <n v="1.0675857142857144"/>
    <n v="51.185616438356163"/>
    <s v="music"/>
    <s v="indie rock"/>
    <d v="1942-03-10T04:02:09"/>
    <x v="2306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x v="14"/>
    <n v="1.0665777537961894"/>
    <n v="27.936800000000002"/>
    <s v="music"/>
    <s v="indie rock"/>
    <d v="1942-05-05T19:15:28"/>
    <x v="2307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x v="14"/>
    <n v="1.0130622"/>
    <n v="82.496921824104234"/>
    <s v="music"/>
    <s v="indie rock"/>
    <d v="1944-08-28T01:00:00"/>
    <x v="2308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x v="14"/>
    <n v="1.0667450000000001"/>
    <n v="59.817476635514019"/>
    <s v="music"/>
    <s v="indie rock"/>
    <d v="1943-03-09T23:42:17"/>
    <x v="2309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x v="14"/>
    <n v="4.288397837837838"/>
    <n v="64.816470588235291"/>
    <s v="music"/>
    <s v="indie rock"/>
    <d v="1943-03-21T18:03:35"/>
    <x v="2310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x v="14"/>
    <n v="1.0411111111111111"/>
    <n v="90.09615384615384"/>
    <s v="music"/>
    <s v="indie rock"/>
    <d v="1944-05-06T00:06:29"/>
    <x v="2311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x v="14"/>
    <n v="1.0786666666666667"/>
    <n v="40.962025316455694"/>
    <s v="music"/>
    <s v="indie rock"/>
    <d v="1944-04-17T23:00:00"/>
    <x v="2312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x v="14"/>
    <n v="1.7584040000000001"/>
    <n v="56.000127388535034"/>
    <s v="music"/>
    <s v="indie rock"/>
    <d v="1942-05-03T23:00:26"/>
    <x v="2313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x v="14"/>
    <n v="1.5697000000000001"/>
    <n v="37.672800000000002"/>
    <s v="music"/>
    <s v="indie rock"/>
    <d v="1942-06-07T13:14:17"/>
    <x v="2314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x v="14"/>
    <n v="1.026"/>
    <n v="40.078125"/>
    <s v="music"/>
    <s v="indie rock"/>
    <d v="1942-05-05T17:25:43"/>
    <x v="231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x v="14"/>
    <n v="1.0404266666666666"/>
    <n v="78.031999999999996"/>
    <s v="music"/>
    <s v="indie rock"/>
    <d v="1939-12-09T18:24:00"/>
    <x v="2316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x v="14"/>
    <n v="1.04"/>
    <n v="18.90909090909091"/>
    <s v="music"/>
    <s v="indie rock"/>
    <d v="1940-02-15T05:00:00"/>
    <x v="2317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x v="14"/>
    <n v="1.2105999999999999"/>
    <n v="37.134969325153371"/>
    <s v="music"/>
    <s v="indie rock"/>
    <d v="1939-09-26T03:59:00"/>
    <x v="2318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x v="14"/>
    <n v="1.077"/>
    <n v="41.961038961038959"/>
    <s v="music"/>
    <s v="indie rock"/>
    <d v="1943-12-15T01:58:05"/>
    <x v="2319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x v="14"/>
    <n v="1.0866"/>
    <n v="61.044943820224717"/>
    <s v="music"/>
    <s v="indie rock"/>
    <d v="1944-04-01T18:36:40"/>
    <x v="232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x v="33"/>
    <n v="0.39120962394619685"/>
    <n v="64.53125"/>
    <s v="food"/>
    <s v="small batch"/>
    <d v="1947-04-04T05:15:01"/>
    <x v="232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x v="33"/>
    <n v="3.1481481481481478E-2"/>
    <n v="21.25"/>
    <s v="food"/>
    <s v="small batch"/>
    <d v="1947-04-09T20:29:29"/>
    <x v="2322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x v="33"/>
    <n v="0.48"/>
    <n v="30"/>
    <s v="food"/>
    <s v="small batch"/>
    <d v="1947-03-20T18:07:27"/>
    <x v="2323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x v="33"/>
    <n v="0.20733333333333334"/>
    <n v="25.491803278688526"/>
    <s v="food"/>
    <s v="small batch"/>
    <d v="1947-03-26T20:14:45"/>
    <x v="2324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x v="33"/>
    <n v="0.08"/>
    <n v="11.428571428571429"/>
    <s v="food"/>
    <s v="small batch"/>
    <d v="1947-03-29T23:32:11"/>
    <x v="2325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x v="33"/>
    <n v="7.1999999999999998E-3"/>
    <n v="108"/>
    <s v="food"/>
    <s v="small batch"/>
    <d v="1947-04-30T17:00:00"/>
    <x v="2326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x v="33"/>
    <n v="5.2609431428571432"/>
    <n v="54.883162444113267"/>
    <s v="food"/>
    <s v="small batch"/>
    <d v="1944-08-25T22:00:40"/>
    <x v="2327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x v="33"/>
    <n v="2.5445000000000002"/>
    <n v="47.383612662942269"/>
    <s v="food"/>
    <s v="small batch"/>
    <d v="1945-06-13T18:45:37"/>
    <x v="2328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x v="33"/>
    <n v="1.0591999999999999"/>
    <n v="211.84"/>
    <s v="food"/>
    <s v="small batch"/>
    <d v="1944-07-16T14:59:06"/>
    <x v="2329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x v="33"/>
    <n v="1.0242285714285715"/>
    <n v="219.92638036809817"/>
    <s v="food"/>
    <s v="small batch"/>
    <d v="1945-12-24T00:00:00"/>
    <x v="233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x v="33"/>
    <n v="1.4431375"/>
    <n v="40.795406360424032"/>
    <s v="food"/>
    <s v="small batch"/>
    <d v="1944-08-17T00:08:10"/>
    <x v="2331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x v="33"/>
    <n v="1.06308"/>
    <n v="75.502840909090907"/>
    <s v="food"/>
    <s v="small batch"/>
    <d v="1945-02-05T15:04:31"/>
    <x v="2332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x v="33"/>
    <n v="2.1216666666666666"/>
    <n v="13.542553191489361"/>
    <s v="food"/>
    <s v="small batch"/>
    <d v="1944-05-28T17:50:00"/>
    <x v="233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x v="33"/>
    <n v="1.0195000000000001"/>
    <n v="60.865671641791046"/>
    <s v="food"/>
    <s v="small batch"/>
    <d v="1944-11-04T17:34:00"/>
    <x v="2334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x v="33"/>
    <n v="1.0227200000000001"/>
    <n v="115.69230769230769"/>
    <s v="food"/>
    <s v="small batch"/>
    <d v="1944-06-10T13:44:03"/>
    <x v="2335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x v="33"/>
    <n v="5.2073254999999996"/>
    <n v="48.104623556581984"/>
    <s v="food"/>
    <s v="small batch"/>
    <d v="1944-03-07T22:11:35"/>
    <x v="2336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x v="33"/>
    <n v="1.1065833333333333"/>
    <n v="74.184357541899445"/>
    <s v="food"/>
    <s v="small batch"/>
    <d v="1944-06-25T15:22:23"/>
    <x v="2337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x v="33"/>
    <n v="1.0114333333333334"/>
    <n v="123.34552845528455"/>
    <s v="food"/>
    <s v="small batch"/>
    <d v="1944-06-28T21:31:24"/>
    <x v="2338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x v="33"/>
    <n v="2.9420799999999998"/>
    <n v="66.623188405797094"/>
    <s v="food"/>
    <s v="small batch"/>
    <d v="1946-12-19T07:59:00"/>
    <x v="2339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x v="33"/>
    <n v="1.0577749999999999"/>
    <n v="104.99007444168734"/>
    <s v="food"/>
    <s v="small batch"/>
    <d v="1946-10-30T15:25:38"/>
    <x v="2340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x v="7"/>
    <n v="0"/>
    <e v="#DIV/0!"/>
    <s v="technology"/>
    <s v="web"/>
    <d v="1945-07-11T19:31:44"/>
    <x v="2341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x v="7"/>
    <n v="0"/>
    <e v="#DIV/0!"/>
    <s v="technology"/>
    <s v="web"/>
    <d v="1944-10-05T05:00:00"/>
    <x v="2342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x v="7"/>
    <n v="0.03"/>
    <n v="300"/>
    <s v="technology"/>
    <s v="web"/>
    <d v="1946-01-07T19:47:00"/>
    <x v="2343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x v="7"/>
    <n v="1E-3"/>
    <n v="1"/>
    <s v="technology"/>
    <s v="web"/>
    <d v="1946-06-24T17:27:49"/>
    <x v="2344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x v="7"/>
    <n v="0"/>
    <e v="#DIV/0!"/>
    <s v="technology"/>
    <s v="web"/>
    <d v="1945-03-30T23:39:00"/>
    <x v="2345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x v="7"/>
    <n v="6.4999999999999997E-4"/>
    <n v="13"/>
    <s v="technology"/>
    <s v="web"/>
    <d v="1946-10-17T19:10:31"/>
    <x v="2346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x v="7"/>
    <n v="1.4999999999999999E-2"/>
    <n v="15"/>
    <s v="technology"/>
    <s v="web"/>
    <d v="1946-08-25T14:34:36"/>
    <x v="234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x v="7"/>
    <n v="3.8571428571428572E-3"/>
    <n v="54"/>
    <s v="technology"/>
    <s v="web"/>
    <d v="1946-02-19T22:22:18"/>
    <x v="234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x v="7"/>
    <n v="0"/>
    <e v="#DIV/0!"/>
    <s v="technology"/>
    <s v="web"/>
    <d v="1945-08-10T18:37:08"/>
    <x v="2349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x v="7"/>
    <n v="0"/>
    <e v="#DIV/0!"/>
    <s v="technology"/>
    <s v="web"/>
    <d v="1947-01-03T20:12:50"/>
    <x v="23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x v="7"/>
    <n v="5.7142857142857143E-3"/>
    <n v="15.428571428571429"/>
    <s v="technology"/>
    <s v="web"/>
    <d v="1945-04-29T02:25:39"/>
    <x v="2351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x v="7"/>
    <n v="0"/>
    <e v="#DIV/0!"/>
    <s v="technology"/>
    <s v="web"/>
    <d v="1945-06-05T15:12:32"/>
    <x v="235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x v="7"/>
    <n v="0"/>
    <e v="#DIV/0!"/>
    <s v="technology"/>
    <s v="web"/>
    <d v="1945-04-20T16:13:42"/>
    <x v="2353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x v="7"/>
    <n v="7.1428571428571429E-4"/>
    <n v="25"/>
    <s v="technology"/>
    <s v="web"/>
    <d v="1945-01-09T17:21:00"/>
    <x v="2354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x v="7"/>
    <n v="6.875E-3"/>
    <n v="27.5"/>
    <s v="technology"/>
    <s v="web"/>
    <d v="1945-05-01T22:02:16"/>
    <x v="2355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x v="7"/>
    <n v="0"/>
    <e v="#DIV/0!"/>
    <s v="technology"/>
    <s v="web"/>
    <d v="1945-06-04T18:48:24"/>
    <x v="2356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x v="7"/>
    <n v="0"/>
    <e v="#DIV/0!"/>
    <s v="technology"/>
    <s v="web"/>
    <d v="1945-10-16T14:52:58"/>
    <x v="2357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x v="7"/>
    <n v="0"/>
    <e v="#DIV/0!"/>
    <s v="technology"/>
    <s v="web"/>
    <d v="1945-01-30T00:39:00"/>
    <x v="2358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x v="7"/>
    <n v="0.14680000000000001"/>
    <n v="367"/>
    <s v="technology"/>
    <s v="web"/>
    <d v="1945-08-02T15:35:24"/>
    <x v="2359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x v="7"/>
    <n v="4.0000000000000002E-4"/>
    <n v="2"/>
    <s v="technology"/>
    <s v="web"/>
    <d v="1946-02-06T16:58:00"/>
    <x v="236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x v="7"/>
    <n v="0"/>
    <e v="#DIV/0!"/>
    <s v="technology"/>
    <s v="web"/>
    <d v="1946-04-30T22:00:00"/>
    <x v="2361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x v="7"/>
    <n v="0.2857142857142857"/>
    <n v="60"/>
    <s v="technology"/>
    <s v="web"/>
    <d v="1944-12-10T16:31:10"/>
    <x v="2362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x v="7"/>
    <n v="0"/>
    <e v="#DIV/0!"/>
    <s v="technology"/>
    <s v="web"/>
    <d v="1945-12-28T00:16:40"/>
    <x v="2363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x v="7"/>
    <n v="0"/>
    <e v="#DIV/0!"/>
    <s v="technology"/>
    <s v="web"/>
    <d v="1945-10-25T22:25:56"/>
    <x v="2364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x v="7"/>
    <n v="0"/>
    <e v="#DIV/0!"/>
    <s v="technology"/>
    <s v="web"/>
    <d v="1946-01-16T23:00:00"/>
    <x v="2365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x v="7"/>
    <n v="0.1052"/>
    <n v="97.407407407407405"/>
    <s v="technology"/>
    <s v="web"/>
    <d v="1945-10-20T12:45:33"/>
    <x v="2366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x v="7"/>
    <n v="1.34E-2"/>
    <n v="47.857142857142854"/>
    <s v="technology"/>
    <s v="web"/>
    <d v="1946-04-25T22:16:56"/>
    <x v="236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x v="7"/>
    <n v="2.5000000000000001E-3"/>
    <n v="50"/>
    <s v="technology"/>
    <s v="web"/>
    <d v="1945-04-13T16:19:25"/>
    <x v="2368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x v="7"/>
    <n v="0"/>
    <e v="#DIV/0!"/>
    <s v="technology"/>
    <s v="web"/>
    <d v="1946-02-09T19:30:11"/>
    <x v="2369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x v="7"/>
    <n v="3.2799999999999999E-3"/>
    <n v="20.5"/>
    <s v="technology"/>
    <s v="web"/>
    <d v="1944-12-17T04:32:21"/>
    <x v="2370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x v="7"/>
    <n v="0"/>
    <e v="#DIV/0!"/>
    <s v="technology"/>
    <s v="web"/>
    <d v="1945-06-24T18:39:56"/>
    <x v="2371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x v="7"/>
    <n v="3.272727272727273E-2"/>
    <n v="30"/>
    <s v="technology"/>
    <s v="web"/>
    <d v="1945-04-23T01:39:31"/>
    <x v="2372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x v="7"/>
    <n v="5.8823529411764708E-5"/>
    <n v="50"/>
    <s v="technology"/>
    <s v="web"/>
    <d v="1945-08-28T15:53:44"/>
    <x v="2373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x v="7"/>
    <n v="4.5454545454545455E-4"/>
    <n v="10"/>
    <s v="technology"/>
    <s v="web"/>
    <d v="1945-02-11T20:14:20"/>
    <x v="2374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x v="7"/>
    <n v="0"/>
    <e v="#DIV/0!"/>
    <s v="technology"/>
    <s v="web"/>
    <d v="1946-09-09T20:03:57"/>
    <x v="2375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x v="7"/>
    <n v="0.10877666666666666"/>
    <n v="81.582499999999996"/>
    <s v="technology"/>
    <s v="web"/>
    <d v="1945-12-09T22:12:46"/>
    <x v="237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x v="7"/>
    <n v="0"/>
    <e v="#DIV/0!"/>
    <s v="technology"/>
    <s v="web"/>
    <d v="1946-11-25T21:53:03"/>
    <x v="2377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x v="7"/>
    <n v="0"/>
    <e v="#DIV/0!"/>
    <s v="technology"/>
    <s v="web"/>
    <d v="1945-08-25T00:18:50"/>
    <x v="2378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x v="7"/>
    <n v="0"/>
    <e v="#DIV/0!"/>
    <s v="technology"/>
    <s v="web"/>
    <d v="1945-10-04T00:23:36"/>
    <x v="2379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x v="7"/>
    <n v="3.6666666666666666E-3"/>
    <n v="18.333333333333332"/>
    <s v="technology"/>
    <s v="web"/>
    <d v="1945-09-30T19:02:22"/>
    <x v="238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x v="7"/>
    <n v="1.8193398957730169E-2"/>
    <n v="224.42857142857142"/>
    <s v="technology"/>
    <s v="web"/>
    <d v="1945-04-09T22:27:28"/>
    <x v="2381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x v="7"/>
    <n v="2.5000000000000001E-2"/>
    <n v="37.5"/>
    <s v="technology"/>
    <s v="web"/>
    <d v="1945-08-03T04:30:03"/>
    <x v="2382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x v="7"/>
    <n v="4.3499999999999997E-2"/>
    <n v="145"/>
    <s v="technology"/>
    <s v="web"/>
    <d v="1945-02-21T01:21:47"/>
    <x v="2383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x v="7"/>
    <n v="8.0000000000000002E-3"/>
    <n v="1"/>
    <s v="technology"/>
    <s v="web"/>
    <d v="1944-11-13T02:37:23"/>
    <x v="2384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x v="7"/>
    <n v="1.2123076923076924E-2"/>
    <n v="112.57142857142857"/>
    <s v="technology"/>
    <s v="web"/>
    <d v="1945-08-04T16:50:32"/>
    <x v="2385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x v="7"/>
    <n v="0"/>
    <e v="#DIV/0!"/>
    <s v="technology"/>
    <s v="web"/>
    <d v="1945-01-09T20:07:04"/>
    <x v="2386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x v="7"/>
    <n v="6.8399999999999997E-3"/>
    <n v="342"/>
    <s v="technology"/>
    <s v="web"/>
    <d v="1946-07-22T15:02:20"/>
    <x v="238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x v="7"/>
    <n v="1.2513513513513513E-2"/>
    <n v="57.875"/>
    <s v="technology"/>
    <s v="web"/>
    <d v="1945-01-14T19:29:00"/>
    <x v="2388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x v="7"/>
    <n v="1.8749999999999999E-3"/>
    <n v="30"/>
    <s v="technology"/>
    <s v="web"/>
    <d v="1945-07-24T21:59:00"/>
    <x v="2389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x v="7"/>
    <n v="0"/>
    <e v="#DIV/0!"/>
    <s v="technology"/>
    <s v="web"/>
    <d v="1945-01-03T06:17:44"/>
    <x v="2390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x v="7"/>
    <n v="1.25E-3"/>
    <n v="25"/>
    <s v="technology"/>
    <s v="web"/>
    <d v="1945-03-30T18:04:04"/>
    <x v="2391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x v="7"/>
    <n v="0"/>
    <e v="#DIV/0!"/>
    <s v="technology"/>
    <s v="web"/>
    <d v="1945-10-28T02:53:43"/>
    <x v="2392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x v="7"/>
    <n v="5.0000000000000001E-4"/>
    <n v="50"/>
    <s v="technology"/>
    <s v="web"/>
    <d v="1945-08-07T15:33:37"/>
    <x v="2393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x v="7"/>
    <n v="5.9999999999999995E-4"/>
    <n v="1.5"/>
    <s v="technology"/>
    <s v="web"/>
    <d v="1945-02-25T08:41:33"/>
    <x v="2394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x v="7"/>
    <n v="0"/>
    <e v="#DIV/0!"/>
    <s v="technology"/>
    <s v="web"/>
    <d v="1947-01-10T08:57:00"/>
    <x v="2395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x v="7"/>
    <n v="2E-3"/>
    <n v="10"/>
    <s v="technology"/>
    <s v="web"/>
    <d v="1945-10-14T20:22:38"/>
    <x v="2396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x v="7"/>
    <n v="0"/>
    <e v="#DIV/0!"/>
    <s v="technology"/>
    <s v="web"/>
    <d v="1945-01-01T21:14:16"/>
    <x v="2397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x v="7"/>
    <n v="0"/>
    <e v="#DIV/0!"/>
    <s v="technology"/>
    <s v="web"/>
    <d v="1945-07-01T21:59:44"/>
    <x v="2398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x v="7"/>
    <n v="0"/>
    <e v="#DIV/0!"/>
    <s v="technology"/>
    <s v="web"/>
    <d v="1944-12-17T20:28:26"/>
    <x v="2399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x v="7"/>
    <n v="0"/>
    <e v="#DIV/0!"/>
    <s v="technology"/>
    <s v="web"/>
    <d v="1946-04-14T06:26:04"/>
    <x v="2400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x v="19"/>
    <n v="7.1785714285714283E-3"/>
    <n v="22.333333333333332"/>
    <s v="food"/>
    <s v="food trucks"/>
    <d v="1946-03-05T19:44:56"/>
    <x v="2401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x v="19"/>
    <n v="4.3333333333333331E-3"/>
    <n v="52"/>
    <s v="food"/>
    <s v="food trucks"/>
    <d v="1945-05-12T16:18:51"/>
    <x v="2402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x v="19"/>
    <n v="0.16833333333333333"/>
    <n v="16.833333333333332"/>
    <s v="food"/>
    <s v="food trucks"/>
    <d v="1946-03-30T20:10:58"/>
    <x v="2403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x v="19"/>
    <n v="0"/>
    <e v="#DIV/0!"/>
    <s v="food"/>
    <s v="food trucks"/>
    <d v="1946-01-02T00:56:47"/>
    <x v="2404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x v="19"/>
    <n v="0.22520000000000001"/>
    <n v="56.3"/>
    <s v="food"/>
    <s v="food trucks"/>
    <d v="1946-09-03T14:02:55"/>
    <x v="240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x v="19"/>
    <n v="0.41384615384615386"/>
    <n v="84.0625"/>
    <s v="food"/>
    <s v="food trucks"/>
    <d v="1945-01-18T02:39:50"/>
    <x v="2406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x v="19"/>
    <n v="0.25259090909090909"/>
    <n v="168.39393939393941"/>
    <s v="food"/>
    <s v="food trucks"/>
    <d v="1945-04-10T06:00:00"/>
    <x v="2407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x v="19"/>
    <n v="2E-3"/>
    <n v="15"/>
    <s v="food"/>
    <s v="food trucks"/>
    <d v="1944-11-05T04:22:37"/>
    <x v="2408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x v="19"/>
    <n v="1.84E-2"/>
    <n v="76.666666666666671"/>
    <s v="food"/>
    <s v="food trucks"/>
    <d v="1945-08-17T21:01:15"/>
    <x v="240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x v="19"/>
    <n v="0"/>
    <e v="#DIV/0!"/>
    <s v="food"/>
    <s v="food trucks"/>
    <d v="1945-09-06T09:47:55"/>
    <x v="241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x v="19"/>
    <n v="6.0400000000000002E-3"/>
    <n v="50.333333333333336"/>
    <s v="food"/>
    <s v="food trucks"/>
    <d v="1945-08-24T17:34:42"/>
    <x v="2411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x v="19"/>
    <n v="0"/>
    <e v="#DIV/0!"/>
    <s v="food"/>
    <s v="food trucks"/>
    <d v="1946-11-26T18:41:13"/>
    <x v="2412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x v="19"/>
    <n v="8.3333333333333332E-3"/>
    <n v="8.3333333333333339"/>
    <s v="food"/>
    <s v="food trucks"/>
    <d v="1944-05-30T23:30:00"/>
    <x v="241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x v="19"/>
    <n v="3.0666666666666665E-2"/>
    <n v="35.384615384615387"/>
    <s v="food"/>
    <s v="food trucks"/>
    <d v="1945-08-21T03:59:00"/>
    <x v="2414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x v="19"/>
    <n v="5.5833333333333334E-3"/>
    <n v="55.833333333333336"/>
    <s v="food"/>
    <s v="food trucks"/>
    <d v="1946-07-15T20:42:26"/>
    <x v="2415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x v="19"/>
    <n v="2.5000000000000001E-4"/>
    <n v="5"/>
    <s v="food"/>
    <s v="food trucks"/>
    <d v="1945-03-13T15:00:00"/>
    <x v="2416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x v="19"/>
    <n v="0"/>
    <e v="#DIV/0!"/>
    <s v="food"/>
    <s v="food trucks"/>
    <d v="1944-08-09T21:13:07"/>
    <x v="241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x v="19"/>
    <n v="2.0000000000000001E-4"/>
    <n v="1"/>
    <s v="food"/>
    <s v="food trucks"/>
    <d v="1945-03-23T19:34:04"/>
    <x v="2418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x v="19"/>
    <n v="0"/>
    <e v="#DIV/0!"/>
    <s v="food"/>
    <s v="food trucks"/>
    <d v="1945-02-17T17:43:09"/>
    <x v="24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x v="19"/>
    <n v="0.14825133372851215"/>
    <n v="69.472222222222229"/>
    <s v="food"/>
    <s v="food trucks"/>
    <d v="1944-11-09T01:41:35"/>
    <x v="2420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x v="19"/>
    <n v="1.6666666666666666E-4"/>
    <n v="1"/>
    <s v="food"/>
    <s v="food trucks"/>
    <d v="1945-02-20T16:29:56"/>
    <x v="2421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x v="19"/>
    <n v="2E-3"/>
    <n v="1"/>
    <s v="food"/>
    <s v="food trucks"/>
    <d v="1945-03-10T16:23:56"/>
    <x v="2422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x v="19"/>
    <n v="1.3333333333333334E-4"/>
    <n v="8"/>
    <s v="food"/>
    <s v="food trucks"/>
    <d v="1944-12-30T16:54:50"/>
    <x v="2423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x v="19"/>
    <n v="1.24E-2"/>
    <n v="34.444444444444443"/>
    <s v="food"/>
    <s v="food trucks"/>
    <d v="1944-10-26T21:25:08"/>
    <x v="2424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x v="19"/>
    <n v="2.8571428571428574E-4"/>
    <n v="1"/>
    <s v="food"/>
    <s v="food trucks"/>
    <d v="1946-05-27T22:04:00"/>
    <x v="2425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x v="19"/>
    <n v="0"/>
    <e v="#DIV/0!"/>
    <s v="food"/>
    <s v="food trucks"/>
    <d v="1945-08-07T04:04:52"/>
    <x v="2426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x v="19"/>
    <n v="2.0000000000000002E-5"/>
    <n v="1"/>
    <s v="food"/>
    <s v="food trucks"/>
    <d v="1946-03-23T06:38:53"/>
    <x v="2427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x v="19"/>
    <n v="2.8571428571428571E-5"/>
    <n v="1"/>
    <s v="food"/>
    <s v="food trucks"/>
    <d v="1945-03-11T17:49:11"/>
    <x v="2428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x v="19"/>
    <n v="1.4321428571428572E-2"/>
    <n v="501.25"/>
    <s v="food"/>
    <s v="food trucks"/>
    <d v="1947-02-05T16:44:00"/>
    <x v="242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x v="19"/>
    <n v="7.0000000000000001E-3"/>
    <n v="10.5"/>
    <s v="food"/>
    <s v="food trucks"/>
    <d v="1946-02-11T03:08:24"/>
    <x v="2430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x v="19"/>
    <n v="2.0000000000000002E-5"/>
    <n v="1"/>
    <s v="food"/>
    <s v="food trucks"/>
    <d v="1946-06-28T02:23:33"/>
    <x v="2431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x v="19"/>
    <n v="1.4285714285714287E-4"/>
    <n v="1"/>
    <s v="food"/>
    <s v="food trucks"/>
    <d v="1945-03-07T05:14:57"/>
    <x v="2432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x v="19"/>
    <n v="0"/>
    <e v="#DIV/0!"/>
    <s v="food"/>
    <s v="food trucks"/>
    <d v="1946-02-26T21:35:43"/>
    <x v="243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x v="19"/>
    <n v="1.2999999999999999E-3"/>
    <n v="13"/>
    <s v="food"/>
    <s v="food trucks"/>
    <d v="1945-08-03T04:27:54"/>
    <x v="243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x v="19"/>
    <n v="4.8960000000000002E-3"/>
    <n v="306"/>
    <s v="food"/>
    <s v="food trucks"/>
    <d v="1945-10-04T06:39:46"/>
    <x v="2435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x v="19"/>
    <n v="3.8461538461538462E-4"/>
    <n v="22.5"/>
    <s v="food"/>
    <s v="food trucks"/>
    <d v="1946-01-28T14:46:10"/>
    <x v="2436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x v="19"/>
    <n v="0"/>
    <e v="#DIV/0!"/>
    <s v="food"/>
    <s v="food trucks"/>
    <d v="1945-03-16T18:00:00"/>
    <x v="2437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x v="19"/>
    <n v="3.3333333333333335E-3"/>
    <n v="50"/>
    <s v="food"/>
    <s v="food trucks"/>
    <d v="1945-12-06T22:57:42"/>
    <x v="2438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x v="19"/>
    <n v="0"/>
    <e v="#DIV/0!"/>
    <s v="food"/>
    <s v="food trucks"/>
    <d v="1945-10-17T19:38:49"/>
    <x v="243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x v="19"/>
    <n v="2E-3"/>
    <n v="5"/>
    <s v="food"/>
    <s v="food trucks"/>
    <d v="1946-02-12T21:35:13"/>
    <x v="2440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x v="33"/>
    <n v="1.0788"/>
    <n v="74.22935779816514"/>
    <s v="food"/>
    <s v="small batch"/>
    <d v="1945-07-22T04:59:00"/>
    <x v="2441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x v="33"/>
    <n v="1.2594166666666666"/>
    <n v="81.252688172043008"/>
    <s v="food"/>
    <s v="small batch"/>
    <d v="1945-03-18T15:00:28"/>
    <x v="2442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x v="33"/>
    <n v="2.0251494999999999"/>
    <n v="130.23469453376205"/>
    <s v="food"/>
    <s v="small batch"/>
    <d v="1944-08-14T15:00:22"/>
    <x v="244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x v="33"/>
    <n v="1.0860000000000001"/>
    <n v="53.409836065573771"/>
    <s v="food"/>
    <s v="small batch"/>
    <d v="1946-05-25T18:06:31"/>
    <x v="2444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x v="33"/>
    <n v="1.728"/>
    <n v="75.130434782608702"/>
    <s v="food"/>
    <s v="small batch"/>
    <d v="1945-09-25T04:33:41"/>
    <x v="2445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x v="33"/>
    <n v="1.6798"/>
    <n v="75.666666666666671"/>
    <s v="food"/>
    <s v="small batch"/>
    <d v="1946-11-26T15:27:51"/>
    <x v="2446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x v="33"/>
    <n v="4.2720000000000002"/>
    <n v="31.691394658753708"/>
    <s v="food"/>
    <s v="small batch"/>
    <d v="1946-11-12T04:00:00"/>
    <x v="2447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x v="33"/>
    <n v="1.075"/>
    <n v="47.777777777777779"/>
    <s v="food"/>
    <s v="small batch"/>
    <d v="1946-08-31T05:36:00"/>
    <x v="2448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x v="33"/>
    <n v="1.08"/>
    <n v="90"/>
    <s v="food"/>
    <s v="small batch"/>
    <d v="1944-11-29T04:25:15"/>
    <x v="2449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x v="33"/>
    <n v="1.0153353333333335"/>
    <n v="149.31401960784314"/>
    <s v="food"/>
    <s v="small batch"/>
    <d v="1944-10-27T03:11:00"/>
    <x v="245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x v="33"/>
    <n v="1.1545000000000001"/>
    <n v="62.06989247311828"/>
    <s v="food"/>
    <s v="small batch"/>
    <d v="1947-03-05T21:48:10"/>
    <x v="245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x v="33"/>
    <n v="1.335"/>
    <n v="53.4"/>
    <s v="food"/>
    <s v="small batch"/>
    <d v="1945-12-28T23:00:00"/>
    <x v="2452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x v="33"/>
    <n v="1.5469999999999999"/>
    <n v="69.268656716417908"/>
    <s v="food"/>
    <s v="small batch"/>
    <d v="1947-02-02T16:36:49"/>
    <x v="245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x v="33"/>
    <n v="1.0084571428571429"/>
    <n v="271.50769230769231"/>
    <s v="food"/>
    <s v="small batch"/>
    <d v="1947-03-11T04:50:08"/>
    <x v="2454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x v="33"/>
    <n v="1.82"/>
    <n v="34.125"/>
    <s v="food"/>
    <s v="small batch"/>
    <d v="1946-04-20T18:45:50"/>
    <x v="2455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x v="33"/>
    <n v="1.8086666666666666"/>
    <n v="40.492537313432834"/>
    <s v="food"/>
    <s v="small batch"/>
    <d v="1947-02-25T23:03:59"/>
    <x v="2456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x v="33"/>
    <n v="1.0230434782608695"/>
    <n v="189.75806451612902"/>
    <s v="food"/>
    <s v="small batch"/>
    <d v="1946-03-24T13:27:36"/>
    <x v="2457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x v="33"/>
    <n v="1.1017999999999999"/>
    <n v="68.862499999999997"/>
    <s v="food"/>
    <s v="small batch"/>
    <d v="1946-06-09T19:00:00"/>
    <x v="2458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x v="33"/>
    <n v="1.0225"/>
    <n v="108.77659574468085"/>
    <s v="food"/>
    <s v="small batch"/>
    <d v="1946-03-23T14:18:05"/>
    <x v="2459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x v="33"/>
    <n v="1.0078823529411765"/>
    <n v="125.98529411764706"/>
    <s v="food"/>
    <s v="small batch"/>
    <d v="1947-01-03T04:17:00"/>
    <x v="246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x v="14"/>
    <n v="1.038"/>
    <n v="90.523255813953483"/>
    <s v="music"/>
    <s v="indie rock"/>
    <d v="1941-09-30T03:00:00"/>
    <x v="246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x v="14"/>
    <n v="1.1070833333333334"/>
    <n v="28.880434782608695"/>
    <s v="music"/>
    <s v="indie rock"/>
    <d v="1942-07-19T04:28:16"/>
    <x v="2462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x v="14"/>
    <n v="1.1625000000000001"/>
    <n v="31"/>
    <s v="music"/>
    <s v="indie rock"/>
    <d v="1943-04-16T19:00:00"/>
    <x v="2463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x v="14"/>
    <n v="1.111"/>
    <n v="51.674418604651166"/>
    <s v="music"/>
    <s v="indie rock"/>
    <d v="1945-09-29T19:29:00"/>
    <x v="2464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x v="14"/>
    <n v="1.8014285714285714"/>
    <n v="26.270833333333332"/>
    <s v="music"/>
    <s v="indie rock"/>
    <d v="1942-09-23T17:15:48"/>
    <x v="2465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x v="14"/>
    <n v="1"/>
    <n v="48.07692307692308"/>
    <s v="music"/>
    <s v="indie rock"/>
    <d v="1943-05-09T02:27:33"/>
    <x v="2466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x v="14"/>
    <n v="1.1850000000000001"/>
    <n v="27.558139534883722"/>
    <s v="music"/>
    <s v="indie rock"/>
    <d v="1942-05-10T17:00:00"/>
    <x v="2467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x v="14"/>
    <n v="1.0721700000000001"/>
    <n v="36.97137931034483"/>
    <s v="music"/>
    <s v="indie rock"/>
    <d v="1942-10-28T05:00:00"/>
    <x v="2468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x v="14"/>
    <n v="1.1366666666666667"/>
    <n v="29.021276595744681"/>
    <s v="music"/>
    <s v="indie rock"/>
    <d v="1941-02-07T10:18:49"/>
    <x v="246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x v="14"/>
    <n v="1.0316400000000001"/>
    <n v="28.65666666666667"/>
    <s v="music"/>
    <s v="indie rock"/>
    <d v="1942-05-24T01:47:35"/>
    <x v="2470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x v="14"/>
    <n v="1.28"/>
    <n v="37.647058823529413"/>
    <s v="music"/>
    <s v="indie rock"/>
    <d v="1942-01-24T23:49:52"/>
    <x v="2471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x v="14"/>
    <n v="1.3576026666666667"/>
    <n v="97.904038461538462"/>
    <s v="music"/>
    <s v="indie rock"/>
    <d v="1940-09-03T01:03:00"/>
    <x v="2472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x v="14"/>
    <n v="1"/>
    <n v="42.553191489361701"/>
    <s v="music"/>
    <s v="indie rock"/>
    <d v="1942-11-10T18:57:49"/>
    <x v="2473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x v="14"/>
    <n v="1.0000360000000001"/>
    <n v="131.58368421052631"/>
    <s v="music"/>
    <s v="indie rock"/>
    <d v="1940-10-10T00:16:16"/>
    <x v="2474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x v="14"/>
    <n v="1.0471999999999999"/>
    <n v="32.320987654320987"/>
    <s v="music"/>
    <s v="indie rock"/>
    <d v="1940-07-09T22:00:00"/>
    <x v="2475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x v="14"/>
    <n v="1.050225"/>
    <n v="61.103999999999999"/>
    <s v="music"/>
    <s v="indie rock"/>
    <d v="1944-11-02T08:52:50"/>
    <x v="2476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x v="14"/>
    <n v="1.7133333333333334"/>
    <n v="31.341463414634145"/>
    <s v="music"/>
    <s v="indie rock"/>
    <d v="1942-08-12T16:35:45"/>
    <x v="2477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x v="14"/>
    <n v="1.2749999999999999"/>
    <n v="129.1139240506329"/>
    <s v="music"/>
    <s v="indie rock"/>
    <d v="1943-01-13T22:48:33"/>
    <x v="2478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x v="14"/>
    <n v="1.3344333333333334"/>
    <n v="25.020624999999999"/>
    <s v="music"/>
    <s v="indie rock"/>
    <d v="1942-07-28T02:00:00"/>
    <x v="2479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x v="14"/>
    <n v="1"/>
    <n v="250"/>
    <s v="music"/>
    <s v="indie rock"/>
    <d v="1945-10-09T22:28:04"/>
    <x v="248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x v="14"/>
    <n v="1.1291099999999998"/>
    <n v="47.541473684210523"/>
    <s v="music"/>
    <s v="indie rock"/>
    <d v="1942-04-30T15:30:08"/>
    <x v="2481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x v="14"/>
    <n v="1.0009999999999999"/>
    <n v="40.04"/>
    <s v="music"/>
    <s v="indie rock"/>
    <d v="1941-07-31T18:46:23"/>
    <x v="2482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x v="14"/>
    <n v="1.1372727272727272"/>
    <n v="65.84210526315789"/>
    <s v="music"/>
    <s v="indie rock"/>
    <d v="1942-05-01T17:00:03"/>
    <x v="248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x v="14"/>
    <n v="1.1931742857142855"/>
    <n v="46.401222222222216"/>
    <s v="music"/>
    <s v="indie rock"/>
    <d v="1941-09-14T22:00:03"/>
    <x v="248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x v="14"/>
    <n v="1.0325"/>
    <n v="50.365853658536587"/>
    <s v="music"/>
    <s v="indie rock"/>
    <d v="1941-10-11T23:57:59"/>
    <x v="2485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x v="14"/>
    <n v="2.6566666666666667"/>
    <n v="26.566666666666666"/>
    <s v="music"/>
    <s v="indie rock"/>
    <d v="1942-04-22T16:59:36"/>
    <x v="248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x v="14"/>
    <n v="1.0005066666666667"/>
    <n v="39.493684210526318"/>
    <s v="music"/>
    <s v="indie rock"/>
    <d v="1942-05-27T01:59:57"/>
    <x v="248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x v="14"/>
    <n v="1.0669999999999999"/>
    <n v="49.246153846153845"/>
    <s v="music"/>
    <s v="indie rock"/>
    <d v="1941-11-15T16:11:48"/>
    <x v="248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x v="14"/>
    <n v="1.3367142857142857"/>
    <n v="62.38"/>
    <s v="music"/>
    <s v="indie rock"/>
    <d v="1943-05-09T16:33:59"/>
    <x v="248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x v="14"/>
    <n v="1.214"/>
    <n v="37.9375"/>
    <s v="music"/>
    <s v="indie rock"/>
    <d v="1942-06-23T05:27:56"/>
    <x v="249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x v="14"/>
    <n v="1.032"/>
    <n v="51.6"/>
    <s v="music"/>
    <s v="indie rock"/>
    <d v="1941-01-15T01:51:00"/>
    <x v="2491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x v="14"/>
    <n v="1.25"/>
    <n v="27.777777777777779"/>
    <s v="music"/>
    <s v="indie rock"/>
    <d v="1942-06-16T09:59:00"/>
    <x v="2492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x v="14"/>
    <n v="1.2869999999999999"/>
    <n v="99.382239382239376"/>
    <s v="music"/>
    <s v="indie rock"/>
    <d v="1943-04-29T04:02:20"/>
    <x v="2493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x v="14"/>
    <n v="1.0100533333333332"/>
    <n v="38.848205128205123"/>
    <s v="music"/>
    <s v="indie rock"/>
    <d v="1942-05-23T15:29:04"/>
    <x v="249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x v="14"/>
    <n v="1.2753666666666665"/>
    <n v="45.548809523809524"/>
    <s v="music"/>
    <s v="indie rock"/>
    <d v="1942-06-06T22:42:55"/>
    <x v="249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x v="14"/>
    <n v="1"/>
    <n v="600"/>
    <s v="music"/>
    <s v="indie rock"/>
    <d v="1943-03-29T22:54:52"/>
    <x v="2496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x v="14"/>
    <n v="1.127715"/>
    <n v="80.551071428571419"/>
    <s v="music"/>
    <s v="indie rock"/>
    <d v="1941-08-04T21:05:38"/>
    <x v="2497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x v="14"/>
    <n v="1.056"/>
    <n v="52.8"/>
    <s v="music"/>
    <s v="indie rock"/>
    <d v="1945-01-26T23:13:07"/>
    <x v="2498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x v="14"/>
    <n v="2.0262500000000001"/>
    <n v="47.676470588235297"/>
    <s v="music"/>
    <s v="indie rock"/>
    <d v="1942-12-31T18:00:00"/>
    <x v="2499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x v="14"/>
    <n v="1.1333333333333333"/>
    <n v="23.448275862068964"/>
    <s v="music"/>
    <s v="indie rock"/>
    <d v="1942-06-23T18:32:55"/>
    <x v="250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x v="34"/>
    <n v="2.5545454545454545E-2"/>
    <n v="40.142857142857146"/>
    <s v="food"/>
    <s v="restaurants"/>
    <d v="1945-09-26T18:38:24"/>
    <x v="2501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x v="34"/>
    <n v="7.8181818181818181E-4"/>
    <n v="17.2"/>
    <s v="food"/>
    <s v="restaurants"/>
    <d v="1944-09-20T19:48:38"/>
    <x v="2502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x v="34"/>
    <n v="0"/>
    <e v="#DIV/0!"/>
    <s v="food"/>
    <s v="restaurants"/>
    <d v="1946-06-07T21:06:00"/>
    <x v="2503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x v="34"/>
    <n v="0"/>
    <e v="#DIV/0!"/>
    <s v="food"/>
    <s v="restaurants"/>
    <d v="1944-11-14T01:22:14"/>
    <x v="250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x v="34"/>
    <n v="0"/>
    <e v="#DIV/0!"/>
    <s v="food"/>
    <s v="restaurants"/>
    <d v="1945-03-13T00:20:16"/>
    <x v="2505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x v="34"/>
    <n v="6.0000000000000001E-3"/>
    <n v="15"/>
    <s v="food"/>
    <s v="restaurants"/>
    <d v="1945-10-02T21:00:00"/>
    <x v="2506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x v="34"/>
    <n v="0"/>
    <e v="#DIV/0!"/>
    <s v="food"/>
    <s v="restaurants"/>
    <d v="1945-05-10T01:45:04"/>
    <x v="2507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x v="34"/>
    <n v="0"/>
    <e v="#DIV/0!"/>
    <s v="food"/>
    <s v="restaurants"/>
    <d v="1944-08-13T22:50:34"/>
    <x v="2508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x v="34"/>
    <n v="1.0526315789473684E-2"/>
    <n v="35.714285714285715"/>
    <s v="food"/>
    <s v="restaurants"/>
    <d v="1945-04-19T18:25:49"/>
    <x v="250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x v="34"/>
    <n v="1.5E-3"/>
    <n v="37.5"/>
    <s v="food"/>
    <s v="restaurants"/>
    <d v="1945-05-13T23:56:12"/>
    <x v="2510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x v="34"/>
    <n v="0"/>
    <e v="#DIV/0!"/>
    <s v="food"/>
    <s v="restaurants"/>
    <d v="1946-01-31T10:43:33"/>
    <x v="2511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x v="34"/>
    <n v="0"/>
    <e v="#DIV/0!"/>
    <s v="food"/>
    <s v="restaurants"/>
    <d v="1944-12-12T21:02:41"/>
    <x v="2512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x v="34"/>
    <n v="0"/>
    <e v="#DIV/0!"/>
    <s v="food"/>
    <s v="restaurants"/>
    <d v="1947-02-26T00:09:49"/>
    <x v="2513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x v="34"/>
    <n v="1.7500000000000002E-2"/>
    <n v="52.5"/>
    <s v="food"/>
    <s v="restaurants"/>
    <d v="1944-08-19T09:21:17"/>
    <x v="251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x v="34"/>
    <n v="0.186"/>
    <n v="77.5"/>
    <s v="food"/>
    <s v="restaurants"/>
    <d v="1945-02-21T20:09:13"/>
    <x v="2515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x v="34"/>
    <n v="0"/>
    <e v="#DIV/0!"/>
    <s v="food"/>
    <s v="restaurants"/>
    <d v="1944-11-28T16:40:52"/>
    <x v="2516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x v="34"/>
    <n v="9.8166666666666666E-2"/>
    <n v="53.545454545454547"/>
    <s v="food"/>
    <s v="restaurants"/>
    <d v="1945-03-18T18:15:30"/>
    <x v="2517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x v="34"/>
    <n v="0"/>
    <e v="#DIV/0!"/>
    <s v="food"/>
    <s v="restaurants"/>
    <d v="1944-11-12T17:20:28"/>
    <x v="251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x v="34"/>
    <n v="4.3333333333333331E-4"/>
    <n v="16.25"/>
    <s v="food"/>
    <s v="restaurants"/>
    <d v="1944-07-18T03:43:24"/>
    <x v="2519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x v="34"/>
    <n v="0"/>
    <e v="#DIV/0!"/>
    <s v="food"/>
    <s v="restaurants"/>
    <d v="1946-10-15T19:21:00"/>
    <x v="252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x v="35"/>
    <n v="1.0948792000000001"/>
    <n v="103.68174242424243"/>
    <s v="music"/>
    <s v="classical music"/>
    <d v="1945-10-12T23:13:41"/>
    <x v="252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x v="35"/>
    <n v="1"/>
    <n v="185.18518518518519"/>
    <s v="music"/>
    <s v="classical music"/>
    <d v="1946-04-22T14:52:00"/>
    <x v="252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x v="35"/>
    <n v="1.5644444444444445"/>
    <n v="54.153846153846153"/>
    <s v="music"/>
    <s v="classical music"/>
    <d v="1944-11-17T00:24:52"/>
    <x v="2523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x v="35"/>
    <n v="1.016"/>
    <n v="177.2093023255814"/>
    <s v="music"/>
    <s v="classical music"/>
    <d v="1944-12-20T04:30:00"/>
    <x v="2524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x v="35"/>
    <n v="1.00325"/>
    <n v="100.325"/>
    <s v="music"/>
    <s v="classical music"/>
    <d v="1942-06-28T20:16:11"/>
    <x v="252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x v="35"/>
    <n v="1.1294999999999999"/>
    <n v="136.90909090909091"/>
    <s v="music"/>
    <s v="classical music"/>
    <d v="1944-12-07T04:59:00"/>
    <x v="2526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x v="35"/>
    <n v="1.02125"/>
    <n v="57.535211267605632"/>
    <s v="music"/>
    <s v="classical music"/>
    <d v="1943-10-18T03:59:00"/>
    <x v="2527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x v="35"/>
    <n v="1.0724974999999999"/>
    <n v="52.962839506172834"/>
    <s v="music"/>
    <s v="classical music"/>
    <d v="1945-08-19T11:00:00"/>
    <x v="2528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x v="35"/>
    <n v="1.0428333333333333"/>
    <n v="82.328947368421055"/>
    <s v="music"/>
    <s v="classical music"/>
    <d v="1942-03-25T00:56:15"/>
    <x v="2529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x v="35"/>
    <n v="1"/>
    <n v="135.41666666666666"/>
    <s v="music"/>
    <s v="classical music"/>
    <d v="1945-04-19T04:50:00"/>
    <x v="253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x v="35"/>
    <n v="1.004"/>
    <n v="74.06557377049181"/>
    <s v="music"/>
    <s v="classical music"/>
    <d v="1945-08-14T03:59:00"/>
    <x v="2531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x v="35"/>
    <n v="1.26125"/>
    <n v="84.083333333333329"/>
    <s v="music"/>
    <s v="classical music"/>
    <d v="1942-08-16T20:22:46"/>
    <x v="2532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x v="35"/>
    <n v="1.1066666666666667"/>
    <n v="61.029411764705884"/>
    <s v="music"/>
    <s v="classical music"/>
    <d v="1943-03-01T18:01:08"/>
    <x v="2533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x v="35"/>
    <n v="1.05"/>
    <n v="150"/>
    <s v="music"/>
    <s v="classical music"/>
    <d v="1940-01-01T06:00:00"/>
    <x v="2534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x v="35"/>
    <n v="1.03775"/>
    <n v="266.08974358974359"/>
    <s v="music"/>
    <s v="classical music"/>
    <d v="1944-11-30T19:59:05"/>
    <x v="25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x v="35"/>
    <n v="1.1599999999999999"/>
    <n v="7.25"/>
    <s v="music"/>
    <s v="classical music"/>
    <d v="1943-07-30T02:32:46"/>
    <x v="253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x v="35"/>
    <n v="1.1000000000000001"/>
    <n v="100"/>
    <s v="music"/>
    <s v="classical music"/>
    <d v="1941-07-31T15:34:15"/>
    <x v="2537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x v="35"/>
    <n v="1.130176111111111"/>
    <n v="109.96308108108107"/>
    <s v="music"/>
    <s v="classical music"/>
    <d v="1943-02-24T04:59:00"/>
    <x v="2538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x v="35"/>
    <n v="1.0024999999999999"/>
    <n v="169.91525423728814"/>
    <s v="music"/>
    <s v="classical music"/>
    <d v="1945-02-01T21:39:12"/>
    <x v="2539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x v="35"/>
    <n v="1.034"/>
    <n v="95.740740740740748"/>
    <s v="music"/>
    <s v="classical music"/>
    <d v="1941-10-28T16:12:01"/>
    <x v="2540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x v="35"/>
    <n v="1.0702857142857143"/>
    <n v="59.460317460317462"/>
    <s v="music"/>
    <s v="classical music"/>
    <d v="1943-09-26T10:46:58"/>
    <x v="2541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x v="35"/>
    <n v="1.0357142857142858"/>
    <n v="55.769230769230766"/>
    <s v="music"/>
    <s v="classical music"/>
    <d v="1943-10-01T03:59:00"/>
    <x v="2542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x v="35"/>
    <n v="1.5640000000000001"/>
    <n v="30.076923076923077"/>
    <s v="music"/>
    <s v="classical music"/>
    <d v="1941-01-01T03:00:00"/>
    <x v="2543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x v="35"/>
    <n v="1.0082"/>
    <n v="88.438596491228068"/>
    <s v="music"/>
    <s v="classical music"/>
    <d v="1942-07-08T12:29:29"/>
    <x v="2544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x v="35"/>
    <n v="1.9530000000000001"/>
    <n v="64.032786885245898"/>
    <s v="music"/>
    <s v="classical music"/>
    <d v="1945-02-26T00:30:00"/>
    <x v="2545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x v="35"/>
    <n v="1.1171428571428572"/>
    <n v="60.153846153846153"/>
    <s v="music"/>
    <s v="classical music"/>
    <d v="1943-10-05T05:00:00"/>
    <x v="2546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x v="35"/>
    <n v="1.1985454545454546"/>
    <n v="49.194029850746269"/>
    <s v="music"/>
    <s v="classical music"/>
    <d v="1942-04-04T17:33:23"/>
    <x v="2547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x v="35"/>
    <n v="1.0185"/>
    <n v="165.16216216216216"/>
    <s v="music"/>
    <s v="classical music"/>
    <d v="1946-09-30T04:27:00"/>
    <x v="2548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x v="35"/>
    <n v="1.0280254777070064"/>
    <n v="43.621621621621621"/>
    <s v="music"/>
    <s v="classical music"/>
    <d v="1943-05-31T17:00:00"/>
    <x v="2549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x v="35"/>
    <n v="1.0084615384615385"/>
    <n v="43.7"/>
    <s v="music"/>
    <s v="classical music"/>
    <d v="1945-10-07T03:59:00"/>
    <x v="255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x v="35"/>
    <n v="1.0273469387755103"/>
    <n v="67.419642857142861"/>
    <s v="music"/>
    <s v="classical music"/>
    <d v="1942-03-21T20:48:00"/>
    <x v="2551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x v="35"/>
    <n v="1.0649999999999999"/>
    <n v="177.5"/>
    <s v="music"/>
    <s v="classical music"/>
    <d v="1947-03-05T19:26:21"/>
    <x v="2552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x v="35"/>
    <n v="1.5553333333333332"/>
    <n v="38.883333333333333"/>
    <s v="music"/>
    <s v="classical music"/>
    <d v="1942-09-21T04:46:47"/>
    <x v="2553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x v="35"/>
    <n v="1.228"/>
    <n v="54.985074626865675"/>
    <s v="music"/>
    <s v="classical music"/>
    <d v="1945-05-31T03:59:00"/>
    <x v="2554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x v="35"/>
    <n v="1.0734999999999999"/>
    <n v="61.342857142857142"/>
    <s v="music"/>
    <s v="classical music"/>
    <d v="1942-05-28T15:43:13"/>
    <x v="255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x v="35"/>
    <n v="1.0550335570469798"/>
    <n v="23.117647058823529"/>
    <s v="music"/>
    <s v="classical music"/>
    <d v="1942-12-24T23:47:37"/>
    <x v="2556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x v="35"/>
    <n v="1.1844444444444444"/>
    <n v="29.611111111111111"/>
    <s v="music"/>
    <s v="classical music"/>
    <d v="1944-05-14T17:53:06"/>
    <x v="2557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x v="35"/>
    <n v="1.0888"/>
    <n v="75.611111111111114"/>
    <s v="music"/>
    <s v="classical music"/>
    <d v="1945-04-30T13:59:00"/>
    <x v="2558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x v="35"/>
    <n v="1.1125"/>
    <n v="35.6"/>
    <s v="music"/>
    <s v="classical music"/>
    <d v="1941-11-14T19:37:00"/>
    <x v="2559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x v="35"/>
    <n v="1.0009999999999999"/>
    <n v="143"/>
    <s v="music"/>
    <s v="classical music"/>
    <d v="1945-03-05T22:49:34"/>
    <x v="256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x v="19"/>
    <n v="0"/>
    <e v="#DIV/0!"/>
    <s v="food"/>
    <s v="food trucks"/>
    <d v="1945-10-12T12:41:29"/>
    <x v="2561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x v="19"/>
    <n v="7.4999999999999997E-3"/>
    <n v="25"/>
    <s v="food"/>
    <s v="food trucks"/>
    <d v="1946-10-11T12:35:39"/>
    <x v="2562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x v="19"/>
    <n v="0"/>
    <e v="#DIV/0!"/>
    <s v="food"/>
    <s v="food trucks"/>
    <d v="1945-07-29T03:20:51"/>
    <x v="2563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x v="19"/>
    <n v="0"/>
    <e v="#DIV/0!"/>
    <s v="food"/>
    <s v="food trucks"/>
    <d v="1944-07-31T00:58:19"/>
    <x v="2564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x v="19"/>
    <n v="0.01"/>
    <n v="100"/>
    <s v="food"/>
    <s v="food trucks"/>
    <d v="1946-05-09T20:50:00"/>
    <x v="2565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x v="19"/>
    <n v="0"/>
    <e v="#DIV/0!"/>
    <s v="food"/>
    <s v="food trucks"/>
    <d v="1944-08-20T23:32:28"/>
    <x v="2566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x v="19"/>
    <n v="2.6666666666666666E-3"/>
    <n v="60"/>
    <s v="food"/>
    <s v="food trucks"/>
    <d v="1945-04-22T21:05:38"/>
    <x v="2567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x v="19"/>
    <n v="5.0000000000000001E-3"/>
    <n v="50"/>
    <s v="food"/>
    <s v="food trucks"/>
    <d v="1946-09-01T15:59:54"/>
    <x v="2568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x v="19"/>
    <n v="2.2307692307692306E-2"/>
    <n v="72.5"/>
    <s v="food"/>
    <s v="food trucks"/>
    <d v="1945-09-16T02:31:52"/>
    <x v="256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x v="19"/>
    <n v="8.4285714285714294E-3"/>
    <n v="29.5"/>
    <s v="food"/>
    <s v="food trucks"/>
    <d v="1947-02-08T21:40:35"/>
    <x v="2570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x v="19"/>
    <n v="2.5000000000000001E-3"/>
    <n v="62.5"/>
    <s v="food"/>
    <s v="food trucks"/>
    <d v="1946-05-19T08:12:01"/>
    <x v="257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x v="19"/>
    <n v="0"/>
    <e v="#DIV/0!"/>
    <s v="food"/>
    <s v="food trucks"/>
    <d v="1945-04-12T02:51:57"/>
    <x v="2572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x v="19"/>
    <n v="0"/>
    <e v="#DIV/0!"/>
    <s v="food"/>
    <s v="food trucks"/>
    <d v="1944-08-22T14:12:29"/>
    <x v="257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x v="19"/>
    <n v="0"/>
    <e v="#DIV/0!"/>
    <s v="food"/>
    <s v="food trucks"/>
    <d v="1946-05-18T19:49:05"/>
    <x v="2574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x v="19"/>
    <n v="0"/>
    <e v="#DIV/0!"/>
    <s v="food"/>
    <s v="food trucks"/>
    <d v="1945-01-11T02:36:34"/>
    <x v="2575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x v="19"/>
    <n v="0"/>
    <e v="#DIV/0!"/>
    <s v="food"/>
    <s v="food trucks"/>
    <d v="1945-04-09T23:14:07"/>
    <x v="2576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x v="19"/>
    <n v="0"/>
    <e v="#DIV/0!"/>
    <s v="food"/>
    <s v="food trucks"/>
    <d v="1944-08-03T19:41:37"/>
    <x v="257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x v="19"/>
    <n v="0"/>
    <e v="#DIV/0!"/>
    <s v="food"/>
    <s v="food trucks"/>
    <d v="1945-10-08T17:00:00"/>
    <x v="2578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x v="19"/>
    <n v="1.3849999999999999E-3"/>
    <n v="23.083333333333332"/>
    <s v="food"/>
    <s v="food trucks"/>
    <d v="1944-09-14T19:55:03"/>
    <x v="257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x v="19"/>
    <n v="6.0000000000000001E-3"/>
    <n v="25.5"/>
    <s v="food"/>
    <s v="food trucks"/>
    <d v="1945-05-15T03:00:00"/>
    <x v="258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x v="19"/>
    <n v="0.106"/>
    <n v="48.18181818181818"/>
    <s v="food"/>
    <s v="food trucks"/>
    <d v="1945-11-15T16:04:58"/>
    <x v="2581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x v="19"/>
    <n v="1.1111111111111112E-5"/>
    <n v="1"/>
    <s v="food"/>
    <s v="food trucks"/>
    <d v="1946-10-29T23:43:54"/>
    <x v="2582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x v="19"/>
    <n v="5.0000000000000001E-3"/>
    <n v="1"/>
    <s v="food"/>
    <s v="food trucks"/>
    <d v="1945-03-15T17:28:00"/>
    <x v="2583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x v="19"/>
    <n v="0"/>
    <e v="#DIV/0!"/>
    <s v="food"/>
    <s v="food trucks"/>
    <d v="1945-06-14T04:09:29"/>
    <x v="2584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x v="19"/>
    <n v="1.6666666666666668E-3"/>
    <n v="50"/>
    <s v="food"/>
    <s v="food trucks"/>
    <d v="1944-07-04T23:07:12"/>
    <x v="2585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x v="19"/>
    <n v="1.6666666666666668E-3"/>
    <n v="5"/>
    <s v="food"/>
    <s v="food trucks"/>
    <d v="1945-12-24T07:55:36"/>
    <x v="258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x v="19"/>
    <n v="2.4340000000000001E-2"/>
    <n v="202.83333333333334"/>
    <s v="food"/>
    <s v="food trucks"/>
    <d v="1945-12-29T16:12:33"/>
    <x v="2587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x v="19"/>
    <n v="3.8833333333333331E-2"/>
    <n v="29.125"/>
    <s v="food"/>
    <s v="food trucks"/>
    <d v="1945-03-30T13:14:00"/>
    <x v="2588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x v="19"/>
    <n v="1E-4"/>
    <n v="5"/>
    <s v="food"/>
    <s v="food trucks"/>
    <d v="1946-03-23T11:52:07"/>
    <x v="258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x v="19"/>
    <n v="0"/>
    <e v="#DIV/0!"/>
    <s v="food"/>
    <s v="food trucks"/>
    <d v="1946-01-25T14:08:17"/>
    <x v="2590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x v="19"/>
    <n v="1.7333333333333333E-2"/>
    <n v="13"/>
    <s v="food"/>
    <s v="food trucks"/>
    <d v="1946-03-13T20:45:24"/>
    <x v="2591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x v="19"/>
    <n v="1.6666666666666668E-3"/>
    <n v="50"/>
    <s v="food"/>
    <s v="food trucks"/>
    <d v="1944-10-04T19:13:41"/>
    <x v="2592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x v="19"/>
    <n v="0"/>
    <e v="#DIV/0!"/>
    <s v="food"/>
    <s v="food trucks"/>
    <d v="1945-04-24T20:17:06"/>
    <x v="2593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x v="19"/>
    <n v="1.2500000000000001E-5"/>
    <n v="1"/>
    <s v="food"/>
    <s v="food trucks"/>
    <d v="1944-08-06T23:13:48"/>
    <x v="2594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x v="19"/>
    <n v="0.12166666666666667"/>
    <n v="96.05263157894737"/>
    <s v="food"/>
    <s v="food trucks"/>
    <d v="1947-02-24T05:51:40"/>
    <x v="2595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x v="19"/>
    <n v="0.23588571428571428"/>
    <n v="305.77777777777777"/>
    <s v="food"/>
    <s v="food trucks"/>
    <d v="1944-08-06T15:56:49"/>
    <x v="2596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x v="19"/>
    <n v="5.6666666666666664E-2"/>
    <n v="12.142857142857142"/>
    <s v="food"/>
    <s v="food trucks"/>
    <d v="1946-06-19T08:11:57"/>
    <x v="259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x v="19"/>
    <n v="0.39"/>
    <n v="83.571428571428569"/>
    <s v="food"/>
    <s v="food trucks"/>
    <d v="1945-09-22T20:10:01"/>
    <x v="2598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x v="19"/>
    <n v="9.9546510341776348E-3"/>
    <n v="18"/>
    <s v="food"/>
    <s v="food trucks"/>
    <d v="1944-08-02T18:05:47"/>
    <x v="2599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x v="19"/>
    <n v="6.9320000000000007E-2"/>
    <n v="115.53333333333333"/>
    <s v="food"/>
    <s v="food trucks"/>
    <d v="1946-03-25T20:36:40"/>
    <x v="260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x v="36"/>
    <n v="6.6139999999999999"/>
    <n v="21.900662251655628"/>
    <s v="technology"/>
    <s v="space exploration"/>
    <d v="1942-09-13T03:59:00"/>
    <x v="2601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x v="36"/>
    <n v="3.2609166666666667"/>
    <n v="80.022494887525568"/>
    <s v="technology"/>
    <s v="space exploration"/>
    <d v="1944-11-11T21:20:00"/>
    <x v="2602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x v="36"/>
    <n v="1.0148571428571429"/>
    <n v="35.520000000000003"/>
    <s v="technology"/>
    <s v="space exploration"/>
    <d v="1943-12-23T21:54:14"/>
    <x v="2603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x v="36"/>
    <n v="1.0421799999999999"/>
    <n v="64.933333333333323"/>
    <s v="technology"/>
    <s v="space exploration"/>
    <d v="1942-04-29T01:13:43"/>
    <x v="2604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x v="36"/>
    <n v="1.0742157000000001"/>
    <n v="60.965703745743475"/>
    <s v="technology"/>
    <s v="space exploration"/>
    <d v="1946-06-17T12:59:50"/>
    <x v="2605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x v="36"/>
    <n v="1.1005454545454545"/>
    <n v="31.444155844155844"/>
    <s v="technology"/>
    <s v="space exploration"/>
    <d v="1944-04-28T17:06:22"/>
    <x v="260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x v="36"/>
    <n v="4.077"/>
    <n v="81.949748743718587"/>
    <s v="technology"/>
    <s v="space exploration"/>
    <d v="1945-08-11T02:00:00"/>
    <x v="2607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x v="36"/>
    <n v="2.2392500000000002"/>
    <n v="58.92763157894737"/>
    <s v="technology"/>
    <s v="space exploration"/>
    <d v="1947-03-15T00:00:00"/>
    <x v="2608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x v="36"/>
    <n v="3.038011142857143"/>
    <n v="157.29347633136095"/>
    <s v="technology"/>
    <s v="space exploration"/>
    <d v="1942-07-15T05:42:31"/>
    <x v="2609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x v="36"/>
    <n v="1.4132510432681749"/>
    <n v="55.758509532062391"/>
    <s v="technology"/>
    <s v="space exploration"/>
    <d v="1946-08-22T06:59:00"/>
    <x v="261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x v="36"/>
    <n v="27.906363636363636"/>
    <n v="83.802893802893806"/>
    <s v="technology"/>
    <s v="space exploration"/>
    <d v="1947-01-02T22:59:00"/>
    <x v="2611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x v="36"/>
    <n v="1.7176130000000001"/>
    <n v="58.422210884353746"/>
    <s v="technology"/>
    <s v="space exploration"/>
    <d v="1945-01-08T03:26:10"/>
    <x v="2612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x v="36"/>
    <n v="1.0101333333333333"/>
    <n v="270.57142857142856"/>
    <s v="technology"/>
    <s v="space exploration"/>
    <d v="1942-09-21T19:38:14"/>
    <x v="2613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x v="36"/>
    <n v="1.02"/>
    <n v="107.1"/>
    <s v="technology"/>
    <s v="space exploration"/>
    <d v="1944-04-29T05:00:00"/>
    <x v="2614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x v="36"/>
    <n v="1.6976511744127936"/>
    <n v="47.180555555555557"/>
    <s v="technology"/>
    <s v="space exploration"/>
    <d v="1946-04-30T12:00:00"/>
    <x v="2615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x v="36"/>
    <n v="1.14534"/>
    <n v="120.30882352941177"/>
    <s v="technology"/>
    <s v="space exploration"/>
    <d v="1945-08-24T23:52:09"/>
    <x v="261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x v="36"/>
    <n v="8.7759999999999998"/>
    <n v="27.59748427672956"/>
    <s v="technology"/>
    <s v="space exploration"/>
    <d v="1944-10-19T20:59:11"/>
    <x v="2617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x v="36"/>
    <n v="1.0538666666666667"/>
    <n v="205.2987012987013"/>
    <s v="technology"/>
    <s v="space exploration"/>
    <d v="1945-11-30T20:01:01"/>
    <x v="2618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x v="36"/>
    <n v="1.8839999999999999"/>
    <n v="35.547169811320757"/>
    <s v="technology"/>
    <s v="space exploration"/>
    <d v="1945-10-22T11:00:00"/>
    <x v="2619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x v="36"/>
    <n v="1.436523076923077"/>
    <n v="74.639488409272587"/>
    <s v="technology"/>
    <s v="space exploration"/>
    <d v="1945-10-10T01:00:00"/>
    <x v="262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x v="36"/>
    <n v="1.4588000000000001"/>
    <n v="47.058064516129029"/>
    <s v="technology"/>
    <s v="space exploration"/>
    <d v="1945-05-20T17:56:28"/>
    <x v="2621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x v="36"/>
    <n v="1.3118399999999999"/>
    <n v="26.591351351351353"/>
    <s v="technology"/>
    <s v="space exploration"/>
    <d v="1946-12-30T17:50:16"/>
    <x v="2622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x v="36"/>
    <n v="1.1399999999999999"/>
    <n v="36.774193548387096"/>
    <s v="technology"/>
    <s v="space exploration"/>
    <d v="1946-12-02T06:09:26"/>
    <x v="2623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x v="36"/>
    <n v="13.794206249999998"/>
    <n v="31.820544982698959"/>
    <s v="technology"/>
    <s v="space exploration"/>
    <d v="1942-09-13T10:07:02"/>
    <x v="2624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x v="36"/>
    <n v="9.56"/>
    <n v="27.576923076923077"/>
    <s v="technology"/>
    <s v="space exploration"/>
    <d v="1946-11-09T20:26:48"/>
    <x v="2625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x v="36"/>
    <n v="1.1200000000000001"/>
    <n v="56"/>
    <s v="technology"/>
    <s v="space exploration"/>
    <d v="1945-06-02T15:04:29"/>
    <x v="262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x v="36"/>
    <n v="6.4666666666666668"/>
    <n v="21.555555555555557"/>
    <s v="technology"/>
    <s v="space exploration"/>
    <d v="1945-11-25T20:54:21"/>
    <x v="2627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x v="36"/>
    <n v="1.1036948748510131"/>
    <n v="44.095238095238095"/>
    <s v="technology"/>
    <s v="space exploration"/>
    <d v="1944-11-29T23:11:07"/>
    <x v="2628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x v="36"/>
    <n v="1.2774000000000001"/>
    <n v="63.87"/>
    <s v="technology"/>
    <s v="space exploration"/>
    <d v="1945-05-13T12:55:22"/>
    <x v="2629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x v="36"/>
    <n v="1.579"/>
    <n v="38.987654320987652"/>
    <s v="technology"/>
    <s v="space exploration"/>
    <d v="1946-06-30T10:00:00"/>
    <x v="263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x v="36"/>
    <n v="1.1466525000000001"/>
    <n v="80.185489510489504"/>
    <s v="technology"/>
    <s v="space exploration"/>
    <d v="1945-08-29T04:03:47"/>
    <x v="2631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x v="36"/>
    <n v="1.3700934579439252"/>
    <n v="34.904761904761905"/>
    <s v="technology"/>
    <s v="space exploration"/>
    <d v="1946-05-29T01:28:59"/>
    <x v="2632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x v="36"/>
    <n v="3.5461999999999998"/>
    <n v="89.100502512562812"/>
    <s v="technology"/>
    <s v="space exploration"/>
    <d v="1944-02-27T23:00:00"/>
    <x v="2633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x v="36"/>
    <n v="1.0602150537634409"/>
    <n v="39.44"/>
    <s v="technology"/>
    <s v="space exploration"/>
    <d v="1946-09-29T15:45:21"/>
    <x v="2634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x v="36"/>
    <n v="1"/>
    <n v="136.9047619047619"/>
    <s v="technology"/>
    <s v="space exploration"/>
    <d v="1945-03-08T21:49:21"/>
    <x v="2635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x v="36"/>
    <n v="1.873"/>
    <n v="37.46"/>
    <s v="technology"/>
    <s v="space exploration"/>
    <d v="1946-10-16T01:00:00"/>
    <x v="2636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x v="36"/>
    <n v="1.6619999999999999"/>
    <n v="31.96153846153846"/>
    <s v="technology"/>
    <s v="space exploration"/>
    <d v="1946-10-12T13:11:15"/>
    <x v="2637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x v="36"/>
    <n v="1.0172910662824208"/>
    <n v="25.214285714285715"/>
    <s v="technology"/>
    <s v="space exploration"/>
    <d v="1945-01-14T21:54:55"/>
    <x v="2638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x v="36"/>
    <n v="1.64"/>
    <n v="10.040816326530612"/>
    <s v="technology"/>
    <s v="space exploration"/>
    <d v="1945-02-18T20:45:48"/>
    <x v="2639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x v="36"/>
    <n v="1.0566666666666666"/>
    <n v="45.94202898550725"/>
    <s v="technology"/>
    <s v="space exploration"/>
    <d v="1945-06-07T03:51:14"/>
    <x v="2640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x v="36"/>
    <n v="0.01"/>
    <n v="15"/>
    <s v="technology"/>
    <s v="space exploration"/>
    <d v="1944-09-14T20:09:00"/>
    <x v="2641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x v="36"/>
    <n v="0"/>
    <e v="#DIV/0!"/>
    <s v="technology"/>
    <s v="space exploration"/>
    <d v="1946-07-15T06:57:00"/>
    <x v="2642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x v="36"/>
    <n v="0.33559730999999998"/>
    <n v="223.58248500999335"/>
    <s v="technology"/>
    <s v="space exploration"/>
    <d v="1946-12-21T07:59:00"/>
    <x v="264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x v="36"/>
    <n v="2.053E-2"/>
    <n v="39.480769230769234"/>
    <s v="technology"/>
    <s v="space exploration"/>
    <d v="1947-03-10T19:00:35"/>
    <x v="2644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x v="36"/>
    <n v="0.105"/>
    <n v="91.304347826086953"/>
    <s v="technology"/>
    <s v="space exploration"/>
    <d v="1944-11-07T21:13:23"/>
    <x v="2645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x v="36"/>
    <n v="8.4172839999999999E-2"/>
    <n v="78.666205607476627"/>
    <s v="technology"/>
    <s v="space exploration"/>
    <d v="1945-09-08T07:31:09"/>
    <x v="264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x v="36"/>
    <n v="1.44E-2"/>
    <n v="12"/>
    <s v="technology"/>
    <s v="space exploration"/>
    <d v="1945-08-13T06:16:59"/>
    <x v="2647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x v="36"/>
    <n v="8.8333333333333337E-3"/>
    <n v="17.666666666666668"/>
    <s v="technology"/>
    <s v="space exploration"/>
    <d v="1946-03-09T17:09:20"/>
    <x v="2648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x v="36"/>
    <n v="9.9200000000000004E-4"/>
    <n v="41.333333333333336"/>
    <s v="technology"/>
    <s v="space exploration"/>
    <d v="1946-01-31T23:55:41"/>
    <x v="2649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x v="36"/>
    <n v="5.966666666666667E-3"/>
    <n v="71.599999999999994"/>
    <s v="technology"/>
    <s v="space exploration"/>
    <d v="1946-12-21T14:59:03"/>
    <x v="265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x v="36"/>
    <n v="1.8689285714285714E-2"/>
    <n v="307.8235294117647"/>
    <s v="technology"/>
    <s v="space exploration"/>
    <d v="1945-12-16T19:20:09"/>
    <x v="2651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x v="36"/>
    <n v="8.8500000000000002E-3"/>
    <n v="80.454545454545453"/>
    <s v="technology"/>
    <s v="space exploration"/>
    <d v="1944-12-09T03:48:45"/>
    <x v="2652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x v="36"/>
    <n v="0.1152156862745098"/>
    <n v="83.942857142857136"/>
    <s v="technology"/>
    <s v="space exploration"/>
    <d v="1944-06-12T04:00:00"/>
    <x v="2653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x v="36"/>
    <n v="5.1000000000000004E-4"/>
    <n v="8.5"/>
    <s v="technology"/>
    <s v="space exploration"/>
    <d v="1945-04-20T13:25:26"/>
    <x v="2654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x v="36"/>
    <n v="0.21033333333333334"/>
    <n v="73.372093023255815"/>
    <s v="technology"/>
    <s v="space exploration"/>
    <d v="1946-02-08T20:00:00"/>
    <x v="2655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x v="36"/>
    <n v="0.11436666666666667"/>
    <n v="112.86184210526316"/>
    <s v="technology"/>
    <s v="space exploration"/>
    <d v="1947-03-12T19:00:00"/>
    <x v="265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x v="36"/>
    <n v="0.18737933333333334"/>
    <n v="95.277627118644077"/>
    <s v="technology"/>
    <s v="space exploration"/>
    <d v="1946-08-03T01:30:00"/>
    <x v="2657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x v="36"/>
    <n v="9.2857142857142856E-4"/>
    <n v="22.75"/>
    <s v="technology"/>
    <s v="space exploration"/>
    <d v="1946-07-30T21:13:14"/>
    <x v="2658"/>
  </r>
  <r>
    <n v="2659"/>
    <s v="test (Canceled)"/>
    <s v="test"/>
    <n v="49000"/>
    <n v="1333"/>
    <x v="1"/>
    <s v="US"/>
    <s v="USD"/>
    <n v="1429321210"/>
    <n v="1426729210"/>
    <b v="0"/>
    <n v="10"/>
    <b v="0"/>
    <x v="36"/>
    <n v="2.720408163265306E-2"/>
    <n v="133.30000000000001"/>
    <s v="technology"/>
    <s v="space exploration"/>
    <d v="1945-04-17T01:40:10"/>
    <x v="2659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x v="36"/>
    <n v="9.5E-4"/>
    <n v="3.8"/>
    <s v="technology"/>
    <s v="space exploration"/>
    <d v="1945-11-23T18:06:58"/>
    <x v="266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x v="37"/>
    <n v="1.0289999999999999"/>
    <n v="85.75"/>
    <s v="technology"/>
    <s v="makerspaces"/>
    <d v="1943-10-25T23:00:10"/>
    <x v="2661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x v="37"/>
    <n v="1.0680000000000001"/>
    <n v="267"/>
    <s v="technology"/>
    <s v="makerspaces"/>
    <d v="1945-08-20T17:55:13"/>
    <x v="2662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x v="37"/>
    <n v="1.0459624999999999"/>
    <n v="373.55803571428572"/>
    <s v="technology"/>
    <s v="makerspaces"/>
    <d v="1945-09-03T15:00:00"/>
    <x v="2663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x v="37"/>
    <n v="1.0342857142857143"/>
    <n v="174.03846153846155"/>
    <s v="technology"/>
    <s v="makerspaces"/>
    <d v="1945-12-08T06:59:00"/>
    <x v="2664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x v="37"/>
    <n v="1.2314285714285715"/>
    <n v="93.695652173913047"/>
    <s v="technology"/>
    <s v="makerspaces"/>
    <d v="1945-05-03T21:29:34"/>
    <x v="2665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x v="37"/>
    <n v="1.592951"/>
    <n v="77.327718446601949"/>
    <s v="technology"/>
    <s v="makerspaces"/>
    <d v="1945-09-24T21:00:00"/>
    <x v="2666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x v="37"/>
    <n v="1.1066666666666667"/>
    <n v="92.222222222222229"/>
    <s v="technology"/>
    <s v="makerspaces"/>
    <d v="1946-02-09T22:13:36"/>
    <x v="2667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x v="37"/>
    <n v="1.7070000000000001"/>
    <n v="60.964285714285715"/>
    <s v="technology"/>
    <s v="makerspaces"/>
    <d v="1945-11-08T14:32:00"/>
    <x v="2668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x v="37"/>
    <n v="1.25125"/>
    <n v="91"/>
    <s v="technology"/>
    <s v="makerspaces"/>
    <d v="1946-01-09T00:51:36"/>
    <x v="2669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x v="37"/>
    <n v="6.4158609339642042E-2"/>
    <n v="41.583333333333336"/>
    <s v="technology"/>
    <s v="makerspaces"/>
    <d v="1944-07-28T00:29:40"/>
    <x v="267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x v="37"/>
    <n v="0.11344"/>
    <n v="33.761904761904759"/>
    <s v="technology"/>
    <s v="makerspaces"/>
    <d v="1944-12-18T19:38:00"/>
    <x v="2671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x v="37"/>
    <n v="0.33189999999999997"/>
    <n v="70.61702127659575"/>
    <s v="technology"/>
    <s v="makerspaces"/>
    <d v="1945-12-27T06:00:00"/>
    <x v="2672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x v="37"/>
    <n v="0.27579999999999999"/>
    <n v="167.15151515151516"/>
    <s v="technology"/>
    <s v="makerspaces"/>
    <d v="1944-10-28T22:45:00"/>
    <x v="267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x v="37"/>
    <n v="0.62839999999999996"/>
    <n v="128.61988304093566"/>
    <s v="technology"/>
    <s v="makerspaces"/>
    <d v="1946-07-05T04:59:00"/>
    <x v="2674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x v="37"/>
    <n v="7.5880000000000003E-2"/>
    <n v="65.41379310344827"/>
    <s v="technology"/>
    <s v="makerspaces"/>
    <d v="1944-11-09T21:34:49"/>
    <x v="2675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x v="37"/>
    <n v="0.50380952380952382"/>
    <n v="117.55555555555556"/>
    <s v="technology"/>
    <s v="makerspaces"/>
    <d v="1946-05-22T14:59:34"/>
    <x v="2676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x v="37"/>
    <n v="0.17512820512820512"/>
    <n v="126.48148148148148"/>
    <s v="technology"/>
    <s v="makerspaces"/>
    <d v="1944-07-02T00:42:23"/>
    <x v="267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x v="37"/>
    <n v="1.3750000000000001E-4"/>
    <n v="550"/>
    <s v="technology"/>
    <s v="makerspaces"/>
    <d v="1945-09-23T19:09:25"/>
    <x v="2678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x v="37"/>
    <n v="3.3E-3"/>
    <n v="44"/>
    <s v="technology"/>
    <s v="makerspaces"/>
    <d v="1945-02-27T00:01:34"/>
    <x v="2679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x v="37"/>
    <n v="8.6250000000000007E-3"/>
    <n v="69"/>
    <s v="technology"/>
    <s v="makerspaces"/>
    <d v="1946-04-06T04:04:51"/>
    <x v="2680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x v="19"/>
    <n v="6.875E-3"/>
    <n v="27.5"/>
    <s v="food"/>
    <s v="food trucks"/>
    <d v="1944-07-09T21:29:10"/>
    <x v="2681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x v="19"/>
    <n v="0.28299999999999997"/>
    <n v="84.9"/>
    <s v="food"/>
    <s v="food trucks"/>
    <d v="1944-11-21T05:59:00"/>
    <x v="2682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x v="19"/>
    <n v="2.3999999999999998E-3"/>
    <n v="12"/>
    <s v="food"/>
    <s v="food trucks"/>
    <d v="1945-02-28T18:07:20"/>
    <x v="2683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x v="19"/>
    <n v="1.1428571428571429E-2"/>
    <n v="200"/>
    <s v="food"/>
    <s v="food trucks"/>
    <d v="1944-08-08T21:57:05"/>
    <x v="2684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x v="19"/>
    <n v="2.0000000000000001E-4"/>
    <n v="10"/>
    <s v="food"/>
    <s v="food trucks"/>
    <d v="1945-04-26T15:42:10"/>
    <x v="2685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x v="19"/>
    <n v="0"/>
    <e v="#DIV/0!"/>
    <s v="food"/>
    <s v="food trucks"/>
    <d v="1944-09-29T23:23:43"/>
    <x v="2686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x v="19"/>
    <n v="0"/>
    <e v="#DIV/0!"/>
    <s v="food"/>
    <s v="food trucks"/>
    <d v="1945-06-28T15:21:58"/>
    <x v="2687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x v="19"/>
    <n v="1.48E-3"/>
    <n v="5.2857142857142856"/>
    <s v="food"/>
    <s v="food trucks"/>
    <d v="1945-02-23T03:00:00"/>
    <x v="2688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x v="19"/>
    <n v="2.8571428571428571E-5"/>
    <n v="1"/>
    <s v="food"/>
    <s v="food trucks"/>
    <d v="1946-07-30T23:04:50"/>
    <x v="268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x v="19"/>
    <n v="0.107325"/>
    <n v="72.762711864406782"/>
    <s v="food"/>
    <s v="food trucks"/>
    <d v="1945-06-02T02:31:16"/>
    <x v="2690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x v="19"/>
    <n v="5.3846153846153844E-4"/>
    <n v="17.5"/>
    <s v="food"/>
    <s v="food trucks"/>
    <d v="1945-05-09T17:22:37"/>
    <x v="2691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x v="19"/>
    <n v="7.1428571428571426E-3"/>
    <n v="25"/>
    <s v="food"/>
    <s v="food trucks"/>
    <d v="1945-03-24T07:01:00"/>
    <x v="2692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x v="19"/>
    <n v="8.0000000000000002E-3"/>
    <n v="13.333333333333334"/>
    <s v="food"/>
    <s v="food trucks"/>
    <d v="1944-08-12T03:19:26"/>
    <x v="269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x v="19"/>
    <n v="3.3333333333333335E-5"/>
    <n v="1"/>
    <s v="food"/>
    <s v="food trucks"/>
    <d v="1944-09-25T03:22:19"/>
    <x v="2694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x v="19"/>
    <n v="4.7333333333333333E-3"/>
    <n v="23.666666666666668"/>
    <s v="food"/>
    <s v="food trucks"/>
    <d v="1945-04-13T03:21:58"/>
    <x v="2695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x v="19"/>
    <n v="5.6500000000000002E-2"/>
    <n v="89.21052631578948"/>
    <s v="food"/>
    <s v="food trucks"/>
    <d v="1944-12-24T20:16:00"/>
    <x v="2696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x v="19"/>
    <n v="0.26352173913043481"/>
    <n v="116.55769230769231"/>
    <s v="food"/>
    <s v="food trucks"/>
    <d v="1945-08-01T22:00:00"/>
    <x v="2697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x v="19"/>
    <n v="3.2512500000000002E-3"/>
    <n v="13.005000000000001"/>
    <s v="food"/>
    <s v="food trucks"/>
    <d v="1944-06-26T21:33:28"/>
    <x v="269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x v="19"/>
    <n v="0"/>
    <e v="#DIV/0!"/>
    <s v="food"/>
    <s v="food trucks"/>
    <d v="1944-08-07T21:31:03"/>
    <x v="2699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x v="19"/>
    <n v="7.0007000700070005E-3"/>
    <n v="17.5"/>
    <s v="food"/>
    <s v="food trucks"/>
    <d v="1944-09-17T20:59:32"/>
    <x v="270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x v="38"/>
    <n v="0.46176470588235297"/>
    <n v="34.130434782608695"/>
    <s v="theater"/>
    <s v="spaces"/>
    <d v="1947-04-07T17:35:34"/>
    <x v="270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x v="38"/>
    <n v="0.34410000000000002"/>
    <n v="132.34615384615384"/>
    <s v="theater"/>
    <s v="spaces"/>
    <d v="1947-04-05T18:14:37"/>
    <x v="2702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x v="38"/>
    <n v="1.0375000000000001"/>
    <n v="922.22222222222217"/>
    <s v="theater"/>
    <s v="spaces"/>
    <d v="1947-03-22T15:33:50"/>
    <x v="2703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x v="38"/>
    <n v="6.0263157894736845E-2"/>
    <n v="163.57142857142858"/>
    <s v="theater"/>
    <s v="spaces"/>
    <d v="1947-04-05T19:41:54"/>
    <x v="270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x v="38"/>
    <n v="0.10539393939393939"/>
    <n v="217.375"/>
    <s v="theater"/>
    <s v="spaces"/>
    <d v="1947-03-24T20:59:18"/>
    <x v="2705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x v="38"/>
    <n v="1.1229714285714285"/>
    <n v="149.44486692015209"/>
    <s v="theater"/>
    <s v="spaces"/>
    <d v="1944-10-15T06:59:00"/>
    <x v="2706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x v="38"/>
    <n v="3.50844625"/>
    <n v="71.237487309644663"/>
    <s v="theater"/>
    <s v="spaces"/>
    <d v="1943-05-27T06:59:00"/>
    <x v="2707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x v="38"/>
    <n v="2.3321535"/>
    <n v="44.464318398474738"/>
    <s v="theater"/>
    <s v="spaces"/>
    <d v="1946-07-21T16:45:26"/>
    <x v="270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x v="38"/>
    <n v="1.01606"/>
    <n v="164.94480519480518"/>
    <s v="theater"/>
    <s v="spaces"/>
    <d v="1946-10-04T03:59:00"/>
    <x v="2709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x v="38"/>
    <n v="1.5390035000000002"/>
    <n v="84.871516544117654"/>
    <s v="theater"/>
    <s v="spaces"/>
    <d v="1944-08-08T02:00:00"/>
    <x v="271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x v="38"/>
    <n v="1.007161125319693"/>
    <n v="53.945205479452056"/>
    <s v="theater"/>
    <s v="spaces"/>
    <d v="1944-06-19T22:01:00"/>
    <x v="2711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x v="38"/>
    <n v="1.3138181818181818"/>
    <n v="50.531468531468533"/>
    <s v="theater"/>
    <s v="spaces"/>
    <d v="1943-07-13T18:00:00"/>
    <x v="2712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x v="38"/>
    <n v="1.0224133333333334"/>
    <n v="108.00140845070422"/>
    <s v="theater"/>
    <s v="spaces"/>
    <d v="1945-12-23T15:41:24"/>
    <x v="2713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x v="38"/>
    <n v="1.1635599999999999"/>
    <n v="95.373770491803285"/>
    <s v="theater"/>
    <s v="spaces"/>
    <d v="1946-10-14T23:00:00"/>
    <x v="2714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x v="38"/>
    <n v="2.6462241666666664"/>
    <n v="57.631016333938291"/>
    <s v="theater"/>
    <s v="spaces"/>
    <d v="1946-02-20T09:33:48"/>
    <x v="2715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x v="38"/>
    <n v="1.1998010000000001"/>
    <n v="64.160481283422456"/>
    <s v="theater"/>
    <s v="spaces"/>
    <d v="1945-10-07T07:59:53"/>
    <x v="2716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x v="38"/>
    <n v="1.2010400000000001"/>
    <n v="92.387692307692305"/>
    <s v="theater"/>
    <s v="spaces"/>
    <d v="1944-12-05T22:57:29"/>
    <x v="2717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x v="38"/>
    <n v="1.0358333333333334"/>
    <n v="125.97972972972973"/>
    <s v="theater"/>
    <s v="spaces"/>
    <d v="1946-05-03T23:00:00"/>
    <x v="271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x v="38"/>
    <n v="1.0883333333333334"/>
    <n v="94.637681159420296"/>
    <s v="theater"/>
    <s v="spaces"/>
    <d v="1946-04-17T23:44:54"/>
    <x v="2719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x v="38"/>
    <n v="1.1812400000000001"/>
    <n v="170.69942196531792"/>
    <s v="theater"/>
    <s v="spaces"/>
    <d v="1946-11-11T12:10:53"/>
    <x v="2720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x v="30"/>
    <n v="14.62"/>
    <n v="40.762081784386616"/>
    <s v="technology"/>
    <s v="hardware"/>
    <d v="1943-09-06T19:00:00"/>
    <x v="2721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x v="30"/>
    <n v="2.5253999999999999"/>
    <n v="68.254054054054052"/>
    <s v="technology"/>
    <s v="hardware"/>
    <d v="1947-01-29T20:34:13"/>
    <x v="2722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x v="30"/>
    <n v="1.4005000000000001"/>
    <n v="95.48863636363636"/>
    <s v="technology"/>
    <s v="hardware"/>
    <d v="1944-12-30T21:08:08"/>
    <x v="272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x v="30"/>
    <n v="2.9687520259319289"/>
    <n v="7.1902649656526005"/>
    <s v="technology"/>
    <s v="hardware"/>
    <d v="1945-08-14T07:50:59"/>
    <x v="2724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x v="30"/>
    <n v="1.445425"/>
    <n v="511.65486725663715"/>
    <s v="technology"/>
    <s v="hardware"/>
    <d v="1947-03-01T17:52:15"/>
    <x v="272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x v="30"/>
    <n v="1.05745"/>
    <n v="261.74504950495049"/>
    <s v="technology"/>
    <s v="hardware"/>
    <d v="1946-04-22T13:55:11"/>
    <x v="2726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x v="30"/>
    <n v="4.9321000000000002"/>
    <n v="69.760961810466767"/>
    <s v="technology"/>
    <s v="hardware"/>
    <d v="1945-08-06T16:14:23"/>
    <x v="2727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x v="30"/>
    <n v="2.0182666666666669"/>
    <n v="77.229591836734699"/>
    <s v="technology"/>
    <s v="hardware"/>
    <d v="1945-12-29T14:23:54"/>
    <x v="2728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x v="30"/>
    <n v="1.0444"/>
    <n v="340.56521739130437"/>
    <s v="technology"/>
    <s v="hardware"/>
    <d v="1945-04-30T05:46:37"/>
    <x v="2729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x v="30"/>
    <n v="1.7029262962962963"/>
    <n v="67.417903225806455"/>
    <s v="technology"/>
    <s v="hardware"/>
    <d v="1943-04-22T12:59:35"/>
    <x v="27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x v="30"/>
    <n v="1.0430333333333333"/>
    <n v="845.70270270270271"/>
    <s v="technology"/>
    <s v="hardware"/>
    <d v="1944-10-17T04:00:00"/>
    <x v="2731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x v="30"/>
    <n v="1.1825000000000001"/>
    <n v="97.191780821917803"/>
    <s v="technology"/>
    <s v="hardware"/>
    <d v="1943-05-28T00:00:00"/>
    <x v="2732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x v="30"/>
    <n v="1.07538"/>
    <n v="451.84033613445376"/>
    <s v="technology"/>
    <s v="hardware"/>
    <d v="1945-04-09T05:32:54"/>
    <x v="2733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x v="30"/>
    <n v="22603"/>
    <n v="138.66871165644173"/>
    <s v="technology"/>
    <s v="hardware"/>
    <d v="1946-10-13T21:59:00"/>
    <x v="2734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x v="30"/>
    <n v="9.7813466666666677"/>
    <n v="21.640147492625371"/>
    <s v="technology"/>
    <s v="hardware"/>
    <d v="1943-03-13T20:00:00"/>
    <x v="2735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x v="30"/>
    <n v="1.2290000000000001"/>
    <n v="169.51724137931035"/>
    <s v="technology"/>
    <s v="hardware"/>
    <d v="1944-04-22T15:59:33"/>
    <x v="2736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x v="30"/>
    <n v="2.4606080000000001"/>
    <n v="161.88210526315791"/>
    <s v="technology"/>
    <s v="hardware"/>
    <d v="1944-01-15T19:00:00"/>
    <x v="2737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x v="30"/>
    <n v="1.4794"/>
    <n v="493.13333333333333"/>
    <s v="technology"/>
    <s v="hardware"/>
    <d v="1946-11-06T03:26:44"/>
    <x v="2738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x v="30"/>
    <n v="3.8409090909090908"/>
    <n v="22.120418848167539"/>
    <s v="technology"/>
    <s v="hardware"/>
    <d v="1944-05-04T21:18:37"/>
    <x v="2739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x v="30"/>
    <n v="1.0333333333333334"/>
    <n v="18.235294117647058"/>
    <s v="technology"/>
    <s v="hardware"/>
    <d v="1945-03-10T23:45:52"/>
    <x v="274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x v="39"/>
    <n v="4.3750000000000004E-3"/>
    <n v="8.75"/>
    <s v="publishing"/>
    <s v="children's books"/>
    <d v="1944-10-19T02:07:00"/>
    <x v="2741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x v="39"/>
    <n v="0.29239999999999999"/>
    <n v="40.611111111111114"/>
    <s v="publishing"/>
    <s v="children's books"/>
    <d v="1942-05-15T17:16:27"/>
    <x v="2742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x v="39"/>
    <n v="0"/>
    <e v="#DIV/0!"/>
    <s v="publishing"/>
    <s v="children's books"/>
    <d v="1946-10-19T07:53:27"/>
    <x v="2743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x v="39"/>
    <n v="5.2187499999999998E-2"/>
    <n v="37.954545454545453"/>
    <s v="publishing"/>
    <s v="children's books"/>
    <d v="1942-02-28T01:29:58"/>
    <x v="2744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x v="39"/>
    <n v="0.21887499999999999"/>
    <n v="35.734693877551024"/>
    <s v="publishing"/>
    <s v="children's books"/>
    <d v="1942-07-14T23:42:48"/>
    <x v="2745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x v="39"/>
    <n v="0.26700000000000002"/>
    <n v="42.157894736842103"/>
    <s v="publishing"/>
    <s v="children's books"/>
    <d v="1944-08-28T18:45:11"/>
    <x v="2746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x v="39"/>
    <n v="0.28000000000000003"/>
    <n v="35"/>
    <s v="publishing"/>
    <s v="children's books"/>
    <d v="1942-06-16T03:10:00"/>
    <x v="2747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x v="39"/>
    <n v="1.06E-2"/>
    <n v="13.25"/>
    <s v="publishing"/>
    <s v="children's books"/>
    <d v="1946-09-02T17:03:22"/>
    <x v="2748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x v="39"/>
    <n v="1.0999999999999999E-2"/>
    <n v="55"/>
    <s v="publishing"/>
    <s v="children's books"/>
    <d v="1945-04-03T18:10:37"/>
    <x v="2749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x v="39"/>
    <n v="0"/>
    <e v="#DIV/0!"/>
    <s v="publishing"/>
    <s v="children's books"/>
    <d v="1942-06-30T20:00:00"/>
    <x v="275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x v="39"/>
    <n v="0"/>
    <e v="#DIV/0!"/>
    <s v="publishing"/>
    <s v="children's books"/>
    <d v="1944-06-16T21:17:22"/>
    <x v="2751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x v="39"/>
    <n v="0.11458333333333333"/>
    <n v="39.285714285714285"/>
    <s v="publishing"/>
    <s v="children's books"/>
    <d v="1941-12-17T18:21:44"/>
    <x v="2752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x v="39"/>
    <n v="0.19"/>
    <n v="47.5"/>
    <s v="publishing"/>
    <s v="children's books"/>
    <d v="1942-08-26T21:37:03"/>
    <x v="275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x v="39"/>
    <n v="0"/>
    <e v="#DIV/0!"/>
    <s v="publishing"/>
    <s v="children's books"/>
    <d v="1944-09-10T15:15:51"/>
    <x v="2754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x v="39"/>
    <n v="0.52"/>
    <n v="17.333333333333332"/>
    <s v="publishing"/>
    <s v="children's books"/>
    <d v="1945-04-07T18:58:47"/>
    <x v="2755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x v="39"/>
    <n v="0.1048"/>
    <n v="31.757575757575758"/>
    <s v="publishing"/>
    <s v="children's books"/>
    <d v="1944-01-11T21:36:41"/>
    <x v="2756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x v="39"/>
    <n v="6.6666666666666671E-3"/>
    <n v="5"/>
    <s v="publishing"/>
    <s v="children's books"/>
    <d v="1946-08-06T15:45:32"/>
    <x v="2757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x v="39"/>
    <n v="0.11700000000000001"/>
    <n v="39"/>
    <s v="publishing"/>
    <s v="children's books"/>
    <d v="1946-10-10T10:36:23"/>
    <x v="2758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x v="39"/>
    <n v="0.105"/>
    <n v="52.5"/>
    <s v="publishing"/>
    <s v="children's books"/>
    <d v="1946-07-16T08:47:46"/>
    <x v="275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x v="39"/>
    <n v="0"/>
    <e v="#DIV/0!"/>
    <s v="publishing"/>
    <s v="children's books"/>
    <d v="1943-06-20T11:04:18"/>
    <x v="2760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x v="39"/>
    <n v="7.1999999999999998E-3"/>
    <n v="9"/>
    <s v="publishing"/>
    <s v="children's books"/>
    <d v="1943-01-03T01:31:33"/>
    <x v="2761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x v="39"/>
    <n v="7.6923076923076927E-3"/>
    <n v="25"/>
    <s v="publishing"/>
    <s v="children's books"/>
    <d v="1942-03-18T23:53:15"/>
    <x v="2762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x v="39"/>
    <n v="2.2842639593908631E-3"/>
    <n v="30"/>
    <s v="publishing"/>
    <s v="children's books"/>
    <d v="1943-05-24T13:54:44"/>
    <x v="2763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x v="39"/>
    <n v="1.125E-2"/>
    <n v="11.25"/>
    <s v="publishing"/>
    <s v="children's books"/>
    <d v="1942-05-30T19:00:00"/>
    <x v="2764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x v="39"/>
    <n v="0"/>
    <e v="#DIV/0!"/>
    <s v="publishing"/>
    <s v="children's books"/>
    <d v="1942-10-28T13:53:48"/>
    <x v="2765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x v="39"/>
    <n v="0.02"/>
    <n v="25"/>
    <s v="publishing"/>
    <s v="children's books"/>
    <d v="1941-08-10T16:01:58"/>
    <x v="2766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x v="39"/>
    <n v="8.5000000000000006E-3"/>
    <n v="11.333333333333334"/>
    <s v="publishing"/>
    <s v="children's books"/>
    <d v="1945-08-15T23:00:50"/>
    <x v="2767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x v="39"/>
    <n v="0.14314285714285716"/>
    <n v="29.470588235294116"/>
    <s v="publishing"/>
    <s v="children's books"/>
    <d v="1942-03-29T13:45:23"/>
    <x v="2768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x v="39"/>
    <n v="2.5000000000000001E-3"/>
    <n v="1"/>
    <s v="publishing"/>
    <s v="children's books"/>
    <d v="1944-06-04T19:49:50"/>
    <x v="2769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x v="39"/>
    <n v="0.1041125"/>
    <n v="63.098484848484851"/>
    <s v="publishing"/>
    <s v="children's books"/>
    <d v="1944-03-17T15:55:30"/>
    <x v="277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x v="39"/>
    <n v="0"/>
    <e v="#DIV/0!"/>
    <s v="publishing"/>
    <s v="children's books"/>
    <d v="1943-02-01T17:00:00"/>
    <x v="2771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x v="39"/>
    <n v="0"/>
    <e v="#DIV/0!"/>
    <s v="publishing"/>
    <s v="children's books"/>
    <d v="1943-10-05T20:51:34"/>
    <x v="2772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x v="39"/>
    <n v="1.8867924528301887E-3"/>
    <n v="1"/>
    <s v="publishing"/>
    <s v="children's books"/>
    <d v="1946-04-24T20:45:21"/>
    <x v="2773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x v="39"/>
    <n v="0.14249999999999999"/>
    <n v="43.846153846153847"/>
    <s v="publishing"/>
    <s v="children's books"/>
    <d v="1943-03-08T03:02:08"/>
    <x v="277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x v="39"/>
    <n v="0.03"/>
    <n v="75"/>
    <s v="publishing"/>
    <s v="children's books"/>
    <d v="1941-12-15T00:19:14"/>
    <x v="2775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x v="39"/>
    <n v="7.8809523809523815E-2"/>
    <n v="45.972222222222221"/>
    <s v="publishing"/>
    <s v="children's books"/>
    <d v="1945-06-11T07:07:56"/>
    <x v="277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x v="39"/>
    <n v="3.3333333333333335E-3"/>
    <n v="10"/>
    <s v="publishing"/>
    <s v="children's books"/>
    <d v="1945-07-16T16:03:24"/>
    <x v="2777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x v="39"/>
    <n v="0.25545454545454543"/>
    <n v="93.666666666666671"/>
    <s v="publishing"/>
    <s v="children's books"/>
    <d v="1944-08-24T23:28:26"/>
    <x v="2778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x v="39"/>
    <n v="2.12E-2"/>
    <n v="53"/>
    <s v="publishing"/>
    <s v="children's books"/>
    <d v="1945-11-21T15:03:41"/>
    <x v="2779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x v="39"/>
    <n v="0"/>
    <e v="#DIV/0!"/>
    <s v="publishing"/>
    <s v="children's books"/>
    <d v="1947-03-10T10:44:48"/>
    <x v="2780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x v="6"/>
    <n v="1.0528"/>
    <n v="47"/>
    <s v="theater"/>
    <s v="plays"/>
    <d v="1945-02-11T07:00:00"/>
    <x v="2781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x v="6"/>
    <n v="1.2"/>
    <n v="66.666666666666671"/>
    <s v="theater"/>
    <s v="plays"/>
    <d v="1945-02-16T04:59:00"/>
    <x v="2782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x v="6"/>
    <n v="1.145"/>
    <n v="18.770491803278688"/>
    <s v="theater"/>
    <s v="plays"/>
    <d v="1945-04-22T12:50:46"/>
    <x v="2783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x v="6"/>
    <n v="1.19"/>
    <n v="66.111111111111114"/>
    <s v="theater"/>
    <s v="plays"/>
    <d v="1944-10-28T18:54:03"/>
    <x v="2784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x v="6"/>
    <n v="1.0468"/>
    <n v="36.859154929577464"/>
    <s v="theater"/>
    <s v="plays"/>
    <d v="1946-08-05T21:00:00"/>
    <x v="2785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x v="6"/>
    <n v="1.1783999999999999"/>
    <n v="39.810810810810814"/>
    <s v="theater"/>
    <s v="plays"/>
    <d v="1944-07-08T13:39:40"/>
    <x v="278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x v="6"/>
    <n v="1.1970000000000001"/>
    <n v="31.5"/>
    <s v="theater"/>
    <s v="plays"/>
    <d v="1944-07-17T04:45:52"/>
    <x v="2787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x v="6"/>
    <n v="1.0249999999999999"/>
    <n v="102.5"/>
    <s v="theater"/>
    <s v="plays"/>
    <d v="1946-07-29T16:50:43"/>
    <x v="2788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x v="6"/>
    <n v="1.0116666666666667"/>
    <n v="126.45833333333333"/>
    <s v="theater"/>
    <s v="plays"/>
    <d v="1945-03-11T04:00:00"/>
    <x v="2789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x v="6"/>
    <n v="1.0533333333333332"/>
    <n v="47.878787878787875"/>
    <s v="theater"/>
    <s v="plays"/>
    <d v="1945-02-10T22:31:43"/>
    <x v="279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x v="6"/>
    <n v="1.0249999999999999"/>
    <n v="73.214285714285708"/>
    <s v="theater"/>
    <s v="plays"/>
    <d v="1946-09-09T04:00:00"/>
    <x v="2791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x v="6"/>
    <n v="1.0760000000000001"/>
    <n v="89.666666666666671"/>
    <s v="theater"/>
    <s v="plays"/>
    <d v="1945-08-11T05:32:39"/>
    <x v="2792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x v="6"/>
    <n v="1.105675"/>
    <n v="151.4623287671233"/>
    <s v="theater"/>
    <s v="plays"/>
    <d v="1945-07-20T10:03:25"/>
    <x v="2793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x v="6"/>
    <n v="1.5"/>
    <n v="25"/>
    <s v="theater"/>
    <s v="plays"/>
    <d v="1946-03-03T19:00:00"/>
    <x v="2794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x v="6"/>
    <n v="1.0428571428571429"/>
    <n v="36.5"/>
    <s v="theater"/>
    <s v="plays"/>
    <d v="1944-06-05T23:00:00"/>
    <x v="2795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x v="6"/>
    <n v="1.155"/>
    <n v="44"/>
    <s v="theater"/>
    <s v="plays"/>
    <d v="1944-07-04T12:40:28"/>
    <x v="279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x v="6"/>
    <n v="1.02645125"/>
    <n v="87.357553191489373"/>
    <s v="theater"/>
    <s v="plays"/>
    <d v="1944-07-07T22:34:00"/>
    <x v="2797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x v="6"/>
    <n v="1.014"/>
    <n v="36.474820143884891"/>
    <s v="theater"/>
    <s v="plays"/>
    <d v="1945-07-30T16:00:00"/>
    <x v="2798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x v="6"/>
    <n v="1.1663479999999999"/>
    <n v="44.859538461538463"/>
    <s v="theater"/>
    <s v="plays"/>
    <d v="1946-06-17T16:00:00"/>
    <x v="2799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x v="6"/>
    <n v="1.33"/>
    <n v="42.903225806451616"/>
    <s v="theater"/>
    <s v="plays"/>
    <d v="1945-01-03T13:16:06"/>
    <x v="2800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x v="6"/>
    <n v="1.3320000000000001"/>
    <n v="51.230769230769234"/>
    <s v="theater"/>
    <s v="plays"/>
    <d v="1944-10-09T11:00:00"/>
    <x v="2801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x v="6"/>
    <n v="1.0183333333333333"/>
    <n v="33.944444444444443"/>
    <s v="theater"/>
    <s v="plays"/>
    <d v="1945-08-05T15:31:47"/>
    <x v="2802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x v="6"/>
    <n v="1.2795000000000001"/>
    <n v="90.744680851063833"/>
    <s v="theater"/>
    <s v="plays"/>
    <d v="1945-07-15T00:00:00"/>
    <x v="2803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x v="6"/>
    <n v="1.1499999999999999"/>
    <n v="50"/>
    <s v="theater"/>
    <s v="plays"/>
    <d v="1944-09-28T10:53:10"/>
    <x v="2804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x v="6"/>
    <n v="1.1000000000000001"/>
    <n v="24.444444444444443"/>
    <s v="theater"/>
    <s v="plays"/>
    <d v="1945-08-21T12:07:53"/>
    <x v="2805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x v="6"/>
    <n v="1.121"/>
    <n v="44.25"/>
    <s v="theater"/>
    <s v="plays"/>
    <d v="1945-08-04T11:00:00"/>
    <x v="2806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x v="6"/>
    <n v="1.26"/>
    <n v="67.741935483870961"/>
    <s v="theater"/>
    <s v="plays"/>
    <d v="1945-06-28T20:57:18"/>
    <x v="2807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x v="6"/>
    <n v="1.0024444444444445"/>
    <n v="65.376811594202906"/>
    <s v="theater"/>
    <s v="plays"/>
    <d v="1945-08-21T20:18:55"/>
    <x v="2808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x v="6"/>
    <n v="1.024"/>
    <n v="121.9047619047619"/>
    <s v="theater"/>
    <s v="plays"/>
    <d v="1946-03-30T14:39:00"/>
    <x v="2809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x v="6"/>
    <n v="1.0820000000000001"/>
    <n v="47.456140350877192"/>
    <s v="theater"/>
    <s v="plays"/>
    <d v="1944-05-31T03:59:00"/>
    <x v="281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x v="6"/>
    <n v="1.0026999999999999"/>
    <n v="92.842592592592595"/>
    <s v="theater"/>
    <s v="plays"/>
    <d v="1945-02-22T11:55:03"/>
    <x v="2811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x v="6"/>
    <n v="1.133"/>
    <n v="68.253012048192772"/>
    <s v="theater"/>
    <s v="plays"/>
    <d v="1945-04-05T04:00:00"/>
    <x v="2812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x v="6"/>
    <n v="1.2757571428571428"/>
    <n v="37.209583333333335"/>
    <s v="theater"/>
    <s v="plays"/>
    <d v="1946-12-14T17:49:21"/>
    <x v="2813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x v="6"/>
    <n v="1.0773333333333333"/>
    <n v="25.25"/>
    <s v="theater"/>
    <s v="plays"/>
    <d v="1945-05-08T09:35:15"/>
    <x v="2814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x v="6"/>
    <n v="2.42"/>
    <n v="43.214285714285715"/>
    <s v="theater"/>
    <s v="plays"/>
    <d v="1946-08-07T18:38:29"/>
    <x v="2815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x v="6"/>
    <n v="1.4156666666666666"/>
    <n v="25.130177514792898"/>
    <s v="theater"/>
    <s v="plays"/>
    <d v="1945-08-01T16:00:00"/>
    <x v="2816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x v="6"/>
    <n v="1.3"/>
    <n v="23.636363636363637"/>
    <s v="theater"/>
    <s v="plays"/>
    <d v="1945-02-27T15:14:22"/>
    <x v="2817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x v="6"/>
    <n v="1.0603"/>
    <n v="103.95098039215686"/>
    <s v="theater"/>
    <s v="plays"/>
    <d v="1945-09-22T14:21:26"/>
    <x v="2818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x v="6"/>
    <n v="1.048"/>
    <n v="50.384615384615387"/>
    <s v="theater"/>
    <s v="plays"/>
    <d v="1945-06-13T12:36:49"/>
    <x v="281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x v="6"/>
    <n v="1.36"/>
    <n v="13.6"/>
    <s v="theater"/>
    <s v="plays"/>
    <d v="1946-02-25T00:00:00"/>
    <x v="282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x v="6"/>
    <n v="1"/>
    <n v="28.571428571428573"/>
    <s v="theater"/>
    <s v="plays"/>
    <d v="1944-09-22T22:08:55"/>
    <x v="2821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x v="6"/>
    <n v="1"/>
    <n v="63.829787234042556"/>
    <s v="theater"/>
    <s v="plays"/>
    <d v="1945-03-26T15:24:52"/>
    <x v="282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x v="6"/>
    <n v="1.24"/>
    <n v="8.8571428571428577"/>
    <s v="theater"/>
    <s v="plays"/>
    <d v="1945-03-30T22:59:00"/>
    <x v="2823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x v="6"/>
    <n v="1.1692307692307693"/>
    <n v="50.666666666666664"/>
    <s v="theater"/>
    <s v="plays"/>
    <d v="1945-06-12T01:43:00"/>
    <x v="2824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x v="6"/>
    <n v="1.0333333333333334"/>
    <n v="60.784313725490193"/>
    <s v="theater"/>
    <s v="plays"/>
    <d v="1945-12-03T19:01:26"/>
    <x v="2825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x v="6"/>
    <n v="1.0774999999999999"/>
    <n v="113.42105263157895"/>
    <s v="theater"/>
    <s v="plays"/>
    <d v="1945-07-09T07:00:00"/>
    <x v="282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x v="6"/>
    <n v="1.2024999999999999"/>
    <n v="104.56521739130434"/>
    <s v="theater"/>
    <s v="plays"/>
    <d v="1946-06-03T16:30:00"/>
    <x v="2827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x v="6"/>
    <n v="1.0037894736842106"/>
    <n v="98.30927835051547"/>
    <s v="theater"/>
    <s v="plays"/>
    <d v="1945-10-01T23:00:00"/>
    <x v="2828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x v="6"/>
    <n v="1.0651999999999999"/>
    <n v="35.039473684210527"/>
    <s v="theater"/>
    <s v="plays"/>
    <d v="1946-06-02T10:25:18"/>
    <x v="2829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x v="6"/>
    <n v="1"/>
    <n v="272.72727272727275"/>
    <s v="theater"/>
    <s v="plays"/>
    <d v="1944-05-11T03:59:00"/>
    <x v="283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x v="6"/>
    <n v="1.1066666666666667"/>
    <n v="63.846153846153847"/>
    <s v="theater"/>
    <s v="plays"/>
    <d v="1945-07-15T19:47:50"/>
    <x v="2831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x v="6"/>
    <n v="1.1471959999999999"/>
    <n v="30.189368421052631"/>
    <s v="theater"/>
    <s v="plays"/>
    <d v="1944-11-22T22:00:00"/>
    <x v="2832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x v="6"/>
    <n v="1.0825925925925926"/>
    <n v="83.51428571428572"/>
    <s v="theater"/>
    <s v="plays"/>
    <d v="1945-10-10T02:00:00"/>
    <x v="2833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x v="6"/>
    <n v="1.7"/>
    <n v="64.761904761904759"/>
    <s v="theater"/>
    <s v="plays"/>
    <d v="1945-01-29T23:02:10"/>
    <x v="2834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x v="6"/>
    <n v="1.8709899999999999"/>
    <n v="20.118172043010752"/>
    <s v="theater"/>
    <s v="plays"/>
    <d v="1945-12-04T00:00:00"/>
    <x v="2835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x v="6"/>
    <n v="1.0777777777777777"/>
    <n v="44.090909090909093"/>
    <s v="theater"/>
    <s v="plays"/>
    <d v="1947-02-18T04:59:00"/>
    <x v="283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x v="6"/>
    <n v="1"/>
    <n v="40.476190476190474"/>
    <s v="theater"/>
    <s v="plays"/>
    <d v="1945-12-08T22:48:04"/>
    <x v="2837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x v="6"/>
    <n v="1.2024999999999999"/>
    <n v="44.537037037037038"/>
    <s v="theater"/>
    <s v="plays"/>
    <d v="1944-08-12T22:00:00"/>
    <x v="2838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x v="6"/>
    <n v="1.1142857142857143"/>
    <n v="125.80645161290323"/>
    <s v="theater"/>
    <s v="plays"/>
    <d v="1944-08-24T04:59:00"/>
    <x v="2839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x v="6"/>
    <n v="1.04"/>
    <n v="19.696969696969695"/>
    <s v="theater"/>
    <s v="plays"/>
    <d v="1945-03-17T17:00:00"/>
    <x v="284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x v="6"/>
    <n v="0.01"/>
    <n v="10"/>
    <s v="theater"/>
    <s v="plays"/>
    <d v="1945-12-12T18:44:57"/>
    <x v="2841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x v="6"/>
    <n v="0"/>
    <e v="#DIV/0!"/>
    <s v="theater"/>
    <s v="plays"/>
    <d v="1944-06-20T11:00:00"/>
    <x v="2842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x v="6"/>
    <n v="0"/>
    <e v="#DIV/0!"/>
    <s v="theater"/>
    <s v="plays"/>
    <d v="1946-06-13T04:00:00"/>
    <x v="2843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x v="6"/>
    <n v="5.4545454545454543E-2"/>
    <n v="30"/>
    <s v="theater"/>
    <s v="plays"/>
    <d v="1947-01-04T13:06:20"/>
    <x v="2844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x v="6"/>
    <n v="0.31546666666666667"/>
    <n v="60.666666666666664"/>
    <s v="theater"/>
    <s v="plays"/>
    <d v="1945-06-07T00:23:53"/>
    <x v="2845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x v="6"/>
    <n v="0"/>
    <e v="#DIV/0!"/>
    <s v="theater"/>
    <s v="plays"/>
    <d v="1945-05-28T16:36:34"/>
    <x v="2846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x v="6"/>
    <n v="0"/>
    <e v="#DIV/0!"/>
    <s v="theater"/>
    <s v="plays"/>
    <d v="1946-05-23T19:21:05"/>
    <x v="2847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x v="6"/>
    <n v="2E-3"/>
    <n v="23.333333333333332"/>
    <s v="theater"/>
    <s v="plays"/>
    <d v="1945-05-28T15:34:19"/>
    <x v="2848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x v="6"/>
    <n v="0.01"/>
    <n v="5"/>
    <s v="theater"/>
    <s v="plays"/>
    <d v="1946-04-23T10:16:40"/>
    <x v="2849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x v="6"/>
    <n v="3.8875E-2"/>
    <n v="23.923076923076923"/>
    <s v="theater"/>
    <s v="plays"/>
    <d v="1944-09-05T00:10:11"/>
    <x v="2850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x v="6"/>
    <n v="0"/>
    <e v="#DIV/0!"/>
    <s v="theater"/>
    <s v="plays"/>
    <d v="1946-01-28T23:17:00"/>
    <x v="2851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x v="6"/>
    <n v="1.9E-2"/>
    <n v="15.833333333333334"/>
    <s v="theater"/>
    <s v="plays"/>
    <d v="1944-06-20T01:05:03"/>
    <x v="2852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x v="6"/>
    <n v="0"/>
    <e v="#DIV/0!"/>
    <s v="theater"/>
    <s v="plays"/>
    <d v="1944-09-13T04:34:57"/>
    <x v="285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x v="6"/>
    <n v="0.41699999999999998"/>
    <n v="29.785714285714285"/>
    <s v="theater"/>
    <s v="plays"/>
    <d v="1945-05-06T17:11:59"/>
    <x v="2854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x v="6"/>
    <n v="0.5"/>
    <n v="60"/>
    <s v="theater"/>
    <s v="plays"/>
    <d v="1946-01-28T23:34:00"/>
    <x v="2855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x v="6"/>
    <n v="4.8666666666666664E-2"/>
    <n v="24.333333333333332"/>
    <s v="theater"/>
    <s v="plays"/>
    <d v="1945-08-07T21:34:00"/>
    <x v="2856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x v="6"/>
    <n v="0.19736842105263158"/>
    <n v="500"/>
    <s v="theater"/>
    <s v="plays"/>
    <d v="1947-02-20T18:00:00"/>
    <x v="2857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x v="6"/>
    <n v="0"/>
    <e v="#DIV/0!"/>
    <s v="theater"/>
    <s v="plays"/>
    <d v="1944-12-04T11:28:00"/>
    <x v="2858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x v="6"/>
    <n v="1.7500000000000002E-2"/>
    <n v="35"/>
    <s v="theater"/>
    <s v="plays"/>
    <d v="1945-10-15T08:41:44"/>
    <x v="2859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x v="6"/>
    <n v="6.6500000000000004E-2"/>
    <n v="29.555555555555557"/>
    <s v="theater"/>
    <s v="plays"/>
    <d v="1946-06-19T19:12:56"/>
    <x v="2860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x v="6"/>
    <n v="0.32"/>
    <n v="26.666666666666668"/>
    <s v="theater"/>
    <s v="plays"/>
    <d v="1945-09-23T14:10:48"/>
    <x v="2861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x v="6"/>
    <n v="4.3307086614173228E-3"/>
    <n v="18.333333333333332"/>
    <s v="theater"/>
    <s v="plays"/>
    <d v="1944-06-23T18:57:09"/>
    <x v="2862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x v="6"/>
    <n v="4.0000000000000002E-4"/>
    <n v="20"/>
    <s v="theater"/>
    <s v="plays"/>
    <d v="1944-09-08T16:12:03"/>
    <x v="286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x v="6"/>
    <n v="1.6E-2"/>
    <n v="13.333333333333334"/>
    <s v="theater"/>
    <s v="plays"/>
    <d v="1945-07-16T13:18:00"/>
    <x v="2864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x v="6"/>
    <n v="0"/>
    <e v="#DIV/0!"/>
    <s v="theater"/>
    <s v="plays"/>
    <d v="1945-01-05T02:44:19"/>
    <x v="2865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x v="6"/>
    <n v="8.9999999999999993E-3"/>
    <n v="22.5"/>
    <s v="theater"/>
    <s v="plays"/>
    <d v="1946-10-14T22:00:00"/>
    <x v="2866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x v="6"/>
    <n v="0.2016"/>
    <n v="50.4"/>
    <s v="theater"/>
    <s v="plays"/>
    <d v="1946-07-04T04:00:00"/>
    <x v="2867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x v="6"/>
    <n v="0.42011733333333334"/>
    <n v="105.02933333333334"/>
    <s v="theater"/>
    <s v="plays"/>
    <d v="1946-10-05T19:50:54"/>
    <x v="2868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x v="6"/>
    <n v="8.8500000000000002E-3"/>
    <n v="35.4"/>
    <s v="theater"/>
    <s v="plays"/>
    <d v="1946-07-19T14:14:41"/>
    <x v="2869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x v="6"/>
    <n v="0.15"/>
    <n v="83.333333333333329"/>
    <s v="theater"/>
    <s v="plays"/>
    <d v="1944-05-16T04:32:45"/>
    <x v="2870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x v="6"/>
    <n v="4.6699999999999998E-2"/>
    <n v="35.92307692307692"/>
    <s v="theater"/>
    <s v="plays"/>
    <d v="1944-12-20T17:43:33"/>
    <x v="2871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x v="6"/>
    <n v="0"/>
    <e v="#DIV/0!"/>
    <s v="theater"/>
    <s v="plays"/>
    <d v="1945-06-19T02:47:18"/>
    <x v="2872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x v="6"/>
    <n v="0.38119999999999998"/>
    <n v="119.125"/>
    <s v="theater"/>
    <s v="plays"/>
    <d v="1945-01-27T19:37:11"/>
    <x v="2873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x v="6"/>
    <n v="5.4199999999999998E-2"/>
    <n v="90.333333333333329"/>
    <s v="theater"/>
    <s v="plays"/>
    <d v="1947-01-17T20:16:26"/>
    <x v="2874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x v="6"/>
    <n v="3.5E-4"/>
    <n v="2.3333333333333335"/>
    <s v="theater"/>
    <s v="plays"/>
    <d v="1946-05-05T03:04:53"/>
    <x v="2875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x v="6"/>
    <n v="0"/>
    <e v="#DIV/0!"/>
    <s v="theater"/>
    <s v="plays"/>
    <d v="1945-07-15T17:51:19"/>
    <x v="287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x v="6"/>
    <n v="0.10833333333333334"/>
    <n v="108.33333333333333"/>
    <s v="theater"/>
    <s v="plays"/>
    <d v="1946-11-30T17:00:00"/>
    <x v="2877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x v="6"/>
    <n v="2.1000000000000001E-2"/>
    <n v="15.75"/>
    <s v="theater"/>
    <s v="plays"/>
    <d v="1945-07-02T14:46:35"/>
    <x v="2878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x v="6"/>
    <n v="2.5892857142857141E-3"/>
    <n v="29"/>
    <s v="theater"/>
    <s v="plays"/>
    <d v="1946-01-19T17:24:21"/>
    <x v="2879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x v="6"/>
    <n v="0.23333333333333334"/>
    <n v="96.551724137931032"/>
    <s v="theater"/>
    <s v="plays"/>
    <d v="1945-08-19T17:05:00"/>
    <x v="288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x v="6"/>
    <n v="0"/>
    <e v="#DIV/0!"/>
    <s v="theater"/>
    <s v="plays"/>
    <d v="1944-12-02T15:20:36"/>
    <x v="2881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x v="6"/>
    <n v="0.33600000000000002"/>
    <n v="63"/>
    <s v="theater"/>
    <s v="plays"/>
    <d v="1946-05-01T14:18:38"/>
    <x v="2882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x v="6"/>
    <n v="0.1908"/>
    <n v="381.6"/>
    <s v="theater"/>
    <s v="plays"/>
    <d v="1946-02-05T04:59:00"/>
    <x v="2883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x v="6"/>
    <n v="4.1111111111111114E-3"/>
    <n v="46.25"/>
    <s v="theater"/>
    <s v="plays"/>
    <d v="1944-12-04T17:27:15"/>
    <x v="2884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x v="6"/>
    <n v="0.32500000000000001"/>
    <n v="26"/>
    <s v="theater"/>
    <s v="plays"/>
    <d v="1945-03-13T00:50:01"/>
    <x v="2885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x v="6"/>
    <n v="0.05"/>
    <n v="10"/>
    <s v="theater"/>
    <s v="plays"/>
    <d v="1945-09-18T03:59:00"/>
    <x v="288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x v="6"/>
    <n v="1.6666666666666668E-3"/>
    <n v="5"/>
    <s v="theater"/>
    <s v="plays"/>
    <d v="1945-01-10T10:15:24"/>
    <x v="2887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x v="6"/>
    <n v="0"/>
    <e v="#DIV/0!"/>
    <s v="theater"/>
    <s v="plays"/>
    <d v="1944-10-17T04:59:00"/>
    <x v="2888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x v="6"/>
    <n v="0.38066666666666665"/>
    <n v="81.571428571428569"/>
    <s v="theater"/>
    <s v="plays"/>
    <d v="1944-08-28T20:43:05"/>
    <x v="2889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x v="6"/>
    <n v="1.0500000000000001E-2"/>
    <n v="7"/>
    <s v="theater"/>
    <s v="plays"/>
    <d v="1944-08-08T03:00:00"/>
    <x v="289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x v="6"/>
    <n v="2.7300000000000001E-2"/>
    <n v="27.3"/>
    <s v="theater"/>
    <s v="plays"/>
    <d v="1946-04-15T20:12:08"/>
    <x v="2891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x v="6"/>
    <n v="9.0909090909090912E-2"/>
    <n v="29.411764705882351"/>
    <s v="theater"/>
    <s v="plays"/>
    <d v="1944-08-24T21:00:00"/>
    <x v="2892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x v="6"/>
    <n v="5.0000000000000001E-3"/>
    <n v="12.5"/>
    <s v="theater"/>
    <s v="plays"/>
    <d v="1945-01-08T02:00:00"/>
    <x v="2893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x v="6"/>
    <n v="0"/>
    <e v="#DIV/0!"/>
    <s v="theater"/>
    <s v="plays"/>
    <d v="1945-04-02T22:40:15"/>
    <x v="2894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x v="6"/>
    <n v="4.5999999999999999E-2"/>
    <n v="5.75"/>
    <s v="theater"/>
    <s v="plays"/>
    <d v="1944-06-21T21:00:00"/>
    <x v="2895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x v="6"/>
    <n v="0.20833333333333334"/>
    <n v="52.083333333333336"/>
    <s v="theater"/>
    <s v="plays"/>
    <d v="1946-12-12T06:00:00"/>
    <x v="2896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x v="6"/>
    <n v="4.583333333333333E-2"/>
    <n v="183.33333333333334"/>
    <s v="theater"/>
    <s v="plays"/>
    <d v="1945-10-10T15:29:05"/>
    <x v="2897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x v="6"/>
    <n v="4.2133333333333335E-2"/>
    <n v="26.333333333333332"/>
    <s v="theater"/>
    <s v="plays"/>
    <d v="1945-10-30T15:57:33"/>
    <x v="2898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x v="6"/>
    <n v="0"/>
    <e v="#DIV/0!"/>
    <s v="theater"/>
    <s v="plays"/>
    <d v="1946-07-24T01:52:38"/>
    <x v="2899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x v="6"/>
    <n v="0.61909090909090914"/>
    <n v="486.42857142857144"/>
    <s v="theater"/>
    <s v="plays"/>
    <d v="1944-08-08T05:37:12"/>
    <x v="2900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x v="6"/>
    <n v="8.0000000000000002E-3"/>
    <n v="3"/>
    <s v="theater"/>
    <s v="plays"/>
    <d v="1945-02-06T21:42:19"/>
    <x v="2901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x v="6"/>
    <n v="1.6666666666666666E-4"/>
    <n v="25"/>
    <s v="theater"/>
    <s v="plays"/>
    <d v="1945-08-23T10:33:16"/>
    <x v="2902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x v="6"/>
    <n v="7.7999999999999996E-3"/>
    <n v="9.75"/>
    <s v="theater"/>
    <s v="plays"/>
    <d v="1945-09-08T04:00:18"/>
    <x v="2903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x v="6"/>
    <n v="0.05"/>
    <n v="18.75"/>
    <s v="theater"/>
    <s v="plays"/>
    <d v="1944-11-08T12:00:00"/>
    <x v="2904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x v="6"/>
    <n v="0.17771428571428571"/>
    <n v="36.588235294117645"/>
    <s v="theater"/>
    <s v="plays"/>
    <d v="1946-09-07T01:21:53"/>
    <x v="2905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x v="6"/>
    <n v="9.4166666666666662E-2"/>
    <n v="80.714285714285708"/>
    <s v="theater"/>
    <s v="plays"/>
    <d v="1945-07-31T01:00:00"/>
    <x v="2906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x v="6"/>
    <n v="8.0000000000000004E-4"/>
    <n v="1"/>
    <s v="theater"/>
    <s v="plays"/>
    <d v="1946-05-14T21:03:57"/>
    <x v="290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x v="6"/>
    <n v="2.75E-2"/>
    <n v="52.8"/>
    <s v="theater"/>
    <s v="plays"/>
    <d v="1946-06-08T17:33:39"/>
    <x v="2908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x v="6"/>
    <n v="1.1111111111111112E-4"/>
    <n v="20"/>
    <s v="theater"/>
    <s v="plays"/>
    <d v="1944-11-24T19:46:00"/>
    <x v="2909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x v="6"/>
    <n v="3.3333333333333335E-5"/>
    <n v="1"/>
    <s v="theater"/>
    <s v="plays"/>
    <d v="1945-06-11T20:11:27"/>
    <x v="291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x v="6"/>
    <n v="0.36499999999999999"/>
    <n v="46.928571428571431"/>
    <s v="theater"/>
    <s v="plays"/>
    <d v="1945-06-26T18:27:06"/>
    <x v="2911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x v="6"/>
    <n v="0.14058171745152354"/>
    <n v="78.07692307692308"/>
    <s v="theater"/>
    <s v="plays"/>
    <d v="1946-01-14T03:09:34"/>
    <x v="2912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x v="6"/>
    <n v="2.0000000000000001E-4"/>
    <n v="1"/>
    <s v="theater"/>
    <s v="plays"/>
    <d v="1944-09-05T22:08:59"/>
    <x v="2913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x v="6"/>
    <n v="4.0000000000000003E-5"/>
    <n v="1"/>
    <s v="theater"/>
    <s v="plays"/>
    <d v="1945-03-13T20:46:34"/>
    <x v="291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x v="6"/>
    <n v="0.61099999999999999"/>
    <n v="203.66666666666666"/>
    <s v="theater"/>
    <s v="plays"/>
    <d v="1946-03-16T08:33:10"/>
    <x v="2915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x v="6"/>
    <n v="7.8378378378378383E-2"/>
    <n v="20.714285714285715"/>
    <s v="theater"/>
    <s v="plays"/>
    <d v="1944-05-18T11:26:29"/>
    <x v="2916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x v="6"/>
    <n v="0.2185"/>
    <n v="48.555555555555557"/>
    <s v="theater"/>
    <s v="plays"/>
    <d v="1945-09-15T05:37:27"/>
    <x v="291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x v="6"/>
    <n v="0.27239999999999998"/>
    <n v="68.099999999999994"/>
    <s v="theater"/>
    <s v="plays"/>
    <d v="1945-10-28T15:06:47"/>
    <x v="2918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x v="6"/>
    <n v="8.5000000000000006E-2"/>
    <n v="8.5"/>
    <s v="theater"/>
    <s v="plays"/>
    <d v="1944-08-04T14:52:09"/>
    <x v="291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x v="6"/>
    <n v="0.26840000000000003"/>
    <n v="51.615384615384613"/>
    <s v="theater"/>
    <s v="plays"/>
    <d v="1945-03-24T18:01:10"/>
    <x v="292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x v="40"/>
    <n v="1.29"/>
    <n v="43"/>
    <s v="theater"/>
    <s v="musical"/>
    <d v="1944-09-24T21:16:44"/>
    <x v="292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x v="40"/>
    <n v="1"/>
    <n v="83.333333333333329"/>
    <s v="theater"/>
    <s v="musical"/>
    <d v="1945-05-17T20:58:47"/>
    <x v="2922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x v="40"/>
    <n v="1"/>
    <n v="30"/>
    <s v="theater"/>
    <s v="musical"/>
    <d v="1945-01-23T03:00:00"/>
    <x v="2923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x v="40"/>
    <n v="1.032"/>
    <n v="175.51020408163265"/>
    <s v="theater"/>
    <s v="musical"/>
    <d v="1945-05-08T03:59:00"/>
    <x v="2924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x v="40"/>
    <n v="1.0244597777777777"/>
    <n v="231.66175879396985"/>
    <s v="theater"/>
    <s v="musical"/>
    <d v="1944-09-10T14:01:08"/>
    <x v="2925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x v="40"/>
    <n v="1.25"/>
    <n v="75"/>
    <s v="theater"/>
    <s v="musical"/>
    <d v="1945-02-22T18:22:59"/>
    <x v="2926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x v="40"/>
    <n v="1.3083333333333333"/>
    <n v="112.14285714285714"/>
    <s v="theater"/>
    <s v="musical"/>
    <d v="1944-07-14T05:00:00"/>
    <x v="2927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x v="40"/>
    <n v="1"/>
    <n v="41.666666666666664"/>
    <s v="theater"/>
    <s v="musical"/>
    <d v="1946-03-04T23:57:26"/>
    <x v="2928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x v="40"/>
    <n v="1.02069375"/>
    <n v="255.17343750000001"/>
    <s v="theater"/>
    <s v="musical"/>
    <d v="1944-05-24T13:32:38"/>
    <x v="2929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x v="40"/>
    <n v="1.0092000000000001"/>
    <n v="162.7741935483871"/>
    <s v="theater"/>
    <s v="musical"/>
    <d v="1945-05-06T14:01:04"/>
    <x v="293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x v="40"/>
    <n v="1.06"/>
    <n v="88.333333333333329"/>
    <s v="theater"/>
    <s v="musical"/>
    <d v="1944-09-14T06:08:00"/>
    <x v="293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x v="40"/>
    <n v="1.0509677419354839"/>
    <n v="85.736842105263165"/>
    <s v="theater"/>
    <s v="musical"/>
    <d v="1945-02-20T11:00:00"/>
    <x v="2932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x v="40"/>
    <n v="1.0276000000000001"/>
    <n v="47.574074074074076"/>
    <s v="theater"/>
    <s v="musical"/>
    <d v="1946-06-04T22:57:33"/>
    <x v="29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x v="40"/>
    <n v="1.08"/>
    <n v="72.972972972972968"/>
    <s v="theater"/>
    <s v="musical"/>
    <d v="1944-06-14T15:16:04"/>
    <x v="293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x v="40"/>
    <n v="1.0088571428571429"/>
    <n v="90.538461538461533"/>
    <s v="theater"/>
    <s v="musical"/>
    <d v="1946-08-29T17:00:00"/>
    <x v="2935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x v="40"/>
    <n v="1.28"/>
    <n v="37.647058823529413"/>
    <s v="theater"/>
    <s v="musical"/>
    <d v="1944-10-12T04:59:00"/>
    <x v="2936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x v="40"/>
    <n v="1.3333333333333333"/>
    <n v="36.363636363636367"/>
    <s v="theater"/>
    <s v="musical"/>
    <d v="1944-07-12T10:58:33"/>
    <x v="2937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x v="40"/>
    <n v="1.0137499999999999"/>
    <n v="126.71875"/>
    <s v="theater"/>
    <s v="musical"/>
    <d v="1945-01-29T16:53:34"/>
    <x v="2938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x v="40"/>
    <n v="1.0287500000000001"/>
    <n v="329.2"/>
    <s v="theater"/>
    <s v="musical"/>
    <d v="1944-08-27T01:00:00"/>
    <x v="2939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x v="40"/>
    <n v="1.0724"/>
    <n v="81.242424242424249"/>
    <s v="theater"/>
    <s v="musical"/>
    <d v="1945-01-17T18:33:38"/>
    <x v="2940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x v="38"/>
    <n v="4.0000000000000003E-5"/>
    <n v="1"/>
    <s v="theater"/>
    <s v="spaces"/>
    <d v="1945-02-28T23:02:35"/>
    <x v="2941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x v="38"/>
    <n v="0.20424999999999999"/>
    <n v="202.22772277227722"/>
    <s v="theater"/>
    <s v="spaces"/>
    <d v="1945-12-15T20:18:00"/>
    <x v="2942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x v="38"/>
    <n v="0"/>
    <e v="#DIV/0!"/>
    <s v="theater"/>
    <s v="spaces"/>
    <d v="1945-04-12T03:06:20"/>
    <x v="2943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x v="38"/>
    <n v="0.01"/>
    <n v="100"/>
    <s v="theater"/>
    <s v="spaces"/>
    <d v="1945-06-06T21:56:38"/>
    <x v="2944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x v="38"/>
    <n v="0"/>
    <e v="#DIV/0!"/>
    <s v="theater"/>
    <s v="spaces"/>
    <d v="1945-05-23T03:21:00"/>
    <x v="2945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x v="38"/>
    <n v="1E-3"/>
    <n v="1"/>
    <s v="theater"/>
    <s v="spaces"/>
    <d v="1946-08-15T12:44:52"/>
    <x v="2946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x v="38"/>
    <n v="4.2880000000000001E-2"/>
    <n v="82.461538461538467"/>
    <s v="theater"/>
    <s v="spaces"/>
    <d v="1946-11-24T17:11:00"/>
    <x v="2947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x v="38"/>
    <n v="4.8000000000000001E-5"/>
    <n v="2.6666666666666665"/>
    <s v="theater"/>
    <s v="spaces"/>
    <d v="1945-06-01T15:34:53"/>
    <x v="294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x v="38"/>
    <n v="2.5000000000000001E-2"/>
    <n v="12.5"/>
    <s v="theater"/>
    <s v="spaces"/>
    <d v="1945-11-18T20:45:17"/>
    <x v="294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x v="38"/>
    <n v="0"/>
    <e v="#DIV/0!"/>
    <s v="theater"/>
    <s v="spaces"/>
    <d v="1946-01-22T08:45:52"/>
    <x v="295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x v="38"/>
    <n v="2.1919999999999999E-2"/>
    <n v="18.896551724137932"/>
    <s v="theater"/>
    <s v="spaces"/>
    <d v="1944-10-04T19:16:13"/>
    <x v="2951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x v="38"/>
    <n v="8.0250000000000002E-2"/>
    <n v="200.625"/>
    <s v="theater"/>
    <s v="spaces"/>
    <d v="1946-10-17T04:00:00"/>
    <x v="2952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x v="38"/>
    <n v="1.5125E-3"/>
    <n v="201.66666666666666"/>
    <s v="theater"/>
    <s v="spaces"/>
    <d v="1945-10-07T19:00:21"/>
    <x v="2953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x v="38"/>
    <n v="0"/>
    <e v="#DIV/0!"/>
    <s v="theater"/>
    <s v="spaces"/>
    <d v="1947-03-16T13:00:03"/>
    <x v="2954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x v="38"/>
    <n v="0.59583333333333333"/>
    <n v="65"/>
    <s v="theater"/>
    <s v="spaces"/>
    <d v="1945-06-15T17:47:29"/>
    <x v="2955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x v="38"/>
    <n v="0.16734177215189874"/>
    <n v="66.099999999999994"/>
    <s v="theater"/>
    <s v="spaces"/>
    <d v="1946-05-04T23:00:50"/>
    <x v="2956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x v="38"/>
    <n v="1.8666666666666668E-2"/>
    <n v="93.333333333333329"/>
    <s v="theater"/>
    <s v="spaces"/>
    <d v="1945-03-26T23:16:12"/>
    <x v="2957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x v="38"/>
    <n v="0"/>
    <e v="#DIV/0!"/>
    <s v="theater"/>
    <s v="spaces"/>
    <d v="1946-05-08T17:41:57"/>
    <x v="295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x v="38"/>
    <n v="0"/>
    <e v="#DIV/0!"/>
    <s v="theater"/>
    <s v="spaces"/>
    <d v="1946-06-07T00:12:05"/>
    <x v="2959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x v="38"/>
    <n v="0"/>
    <e v="#DIV/0!"/>
    <s v="theater"/>
    <s v="spaces"/>
    <d v="1944-09-10T18:10:23"/>
    <x v="2960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x v="6"/>
    <n v="1.0962000000000001"/>
    <n v="50.75"/>
    <s v="theater"/>
    <s v="plays"/>
    <d v="1945-03-25T04:00:00"/>
    <x v="2961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x v="6"/>
    <n v="1.218"/>
    <n v="60.9"/>
    <s v="theater"/>
    <s v="plays"/>
    <d v="1945-02-28T06:59:00"/>
    <x v="2962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x v="6"/>
    <n v="1.0685"/>
    <n v="109.03061224489795"/>
    <s v="theater"/>
    <s v="plays"/>
    <d v="1945-07-01T11:17:04"/>
    <x v="2963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x v="6"/>
    <n v="1.0071379999999999"/>
    <n v="25.692295918367346"/>
    <s v="theater"/>
    <s v="plays"/>
    <d v="1944-08-05T21:32:00"/>
    <x v="2964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x v="6"/>
    <n v="1.0900000000000001"/>
    <n v="41.92307692307692"/>
    <s v="theater"/>
    <s v="plays"/>
    <d v="1945-07-06T17:30:33"/>
    <x v="2965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x v="6"/>
    <n v="1.1363000000000001"/>
    <n v="88.7734375"/>
    <s v="theater"/>
    <s v="plays"/>
    <d v="1945-09-15T17:43:32"/>
    <x v="2966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x v="6"/>
    <n v="1.1392"/>
    <n v="80.225352112676063"/>
    <s v="theater"/>
    <s v="plays"/>
    <d v="1945-03-08T03:44:52"/>
    <x v="2967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x v="6"/>
    <n v="1.06"/>
    <n v="78.936170212765958"/>
    <s v="theater"/>
    <s v="plays"/>
    <d v="1946-08-17T03:59:00"/>
    <x v="2968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x v="6"/>
    <n v="1.625"/>
    <n v="95.588235294117652"/>
    <s v="theater"/>
    <s v="plays"/>
    <d v="1945-05-02T22:51:00"/>
    <x v="2969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x v="6"/>
    <n v="1.06"/>
    <n v="69.890109890109883"/>
    <s v="theater"/>
    <s v="plays"/>
    <d v="1944-07-17T16:04:11"/>
    <x v="2970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x v="6"/>
    <n v="1.0015624999999999"/>
    <n v="74.534883720930239"/>
    <s v="theater"/>
    <s v="plays"/>
    <d v="1944-08-30T15:47:58"/>
    <x v="2971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x v="6"/>
    <n v="1.0535000000000001"/>
    <n v="123.94117647058823"/>
    <s v="theater"/>
    <s v="plays"/>
    <d v="1946-12-05T01:00:00"/>
    <x v="2972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x v="6"/>
    <n v="1.748"/>
    <n v="264.84848484848487"/>
    <s v="theater"/>
    <s v="plays"/>
    <d v="1945-12-31T04:00:00"/>
    <x v="2973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x v="6"/>
    <n v="1.02"/>
    <n v="58.620689655172413"/>
    <s v="theater"/>
    <s v="plays"/>
    <d v="1944-09-25T01:35:00"/>
    <x v="2974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x v="6"/>
    <n v="1.00125"/>
    <n v="70.884955752212392"/>
    <s v="theater"/>
    <s v="plays"/>
    <d v="1944-11-26T03:00:00"/>
    <x v="2975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x v="6"/>
    <n v="1.7142857142857142"/>
    <n v="8.5714285714285712"/>
    <s v="theater"/>
    <s v="plays"/>
    <d v="1946-03-13T12:00:00"/>
    <x v="297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x v="6"/>
    <n v="1.1356666666666666"/>
    <n v="113.56666666666666"/>
    <s v="theater"/>
    <s v="plays"/>
    <d v="1945-03-22T02:14:00"/>
    <x v="2977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x v="6"/>
    <n v="1.2946666666666666"/>
    <n v="60.6875"/>
    <s v="theater"/>
    <s v="plays"/>
    <d v="1944-10-19T05:59:00"/>
    <x v="2978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x v="6"/>
    <n v="1.014"/>
    <n v="110.21739130434783"/>
    <s v="theater"/>
    <s v="plays"/>
    <d v="1945-01-05T06:00:00"/>
    <x v="2979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x v="6"/>
    <n v="1.0916666666666666"/>
    <n v="136.45833333333334"/>
    <s v="theater"/>
    <s v="plays"/>
    <d v="1945-08-23T02:00:00"/>
    <x v="298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x v="38"/>
    <n v="1.28925"/>
    <n v="53.164948453608247"/>
    <s v="theater"/>
    <s v="spaces"/>
    <d v="1945-09-22T13:25:56"/>
    <x v="2981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x v="38"/>
    <n v="1.0206"/>
    <n v="86.491525423728817"/>
    <s v="theater"/>
    <s v="spaces"/>
    <d v="1946-02-10T16:29:03"/>
    <x v="2982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x v="38"/>
    <n v="1.465395775862069"/>
    <n v="155.23827397260274"/>
    <s v="theater"/>
    <s v="spaces"/>
    <d v="1944-11-10T16:10:36"/>
    <x v="298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x v="38"/>
    <n v="1.00352"/>
    <n v="115.08256880733946"/>
    <s v="theater"/>
    <s v="spaces"/>
    <d v="1946-08-24T06:41:21"/>
    <x v="2984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x v="38"/>
    <n v="1.2164999999999999"/>
    <n v="109.5945945945946"/>
    <s v="theater"/>
    <s v="spaces"/>
    <d v="1946-10-31T04:00:00"/>
    <x v="2985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x v="38"/>
    <n v="1.0549999999999999"/>
    <n v="45.214285714285715"/>
    <s v="theater"/>
    <s v="spaces"/>
    <d v="1946-05-01T11:00:06"/>
    <x v="298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x v="38"/>
    <n v="1.1040080000000001"/>
    <n v="104.15169811320754"/>
    <s v="theater"/>
    <s v="spaces"/>
    <d v="1946-10-13T00:00:00"/>
    <x v="2987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x v="38"/>
    <n v="1"/>
    <n v="35.714285714285715"/>
    <s v="theater"/>
    <s v="spaces"/>
    <d v="1946-06-20T08:41:21"/>
    <x v="2988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x v="38"/>
    <n v="1.76535"/>
    <n v="96.997252747252745"/>
    <s v="theater"/>
    <s v="spaces"/>
    <d v="1945-12-20T04:59:00"/>
    <x v="2989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x v="38"/>
    <n v="1"/>
    <n v="370.37037037037038"/>
    <s v="theater"/>
    <s v="spaces"/>
    <d v="1946-01-06T13:47:00"/>
    <x v="299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x v="38"/>
    <n v="1.0329411764705883"/>
    <n v="94.408602150537632"/>
    <s v="theater"/>
    <s v="spaces"/>
    <d v="1947-01-27T20:05:30"/>
    <x v="2991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x v="38"/>
    <n v="1.0449999999999999"/>
    <n v="48.984375"/>
    <s v="theater"/>
    <s v="spaces"/>
    <d v="1946-10-09T18:25:10"/>
    <x v="2992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x v="38"/>
    <n v="1.0029999999999999"/>
    <n v="45.590909090909093"/>
    <s v="theater"/>
    <s v="spaces"/>
    <d v="1946-02-19T20:07:47"/>
    <x v="2993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x v="38"/>
    <n v="4.577466666666667"/>
    <n v="23.275254237288134"/>
    <s v="theater"/>
    <s v="spaces"/>
    <d v="1944-10-02T11:29:32"/>
    <x v="2994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x v="38"/>
    <n v="1.0496000000000001"/>
    <n v="63.2289156626506"/>
    <s v="theater"/>
    <s v="spaces"/>
    <d v="1947-01-19T15:57:51"/>
    <x v="2995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x v="38"/>
    <n v="1.7194285714285715"/>
    <n v="153.5204081632653"/>
    <s v="theater"/>
    <s v="spaces"/>
    <d v="1945-05-25T21:54:00"/>
    <x v="2996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x v="38"/>
    <n v="1.0373000000000001"/>
    <n v="90.2"/>
    <s v="theater"/>
    <s v="spaces"/>
    <d v="1947-02-27T04:59:00"/>
    <x v="2997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x v="38"/>
    <n v="1.0302899999999999"/>
    <n v="118.97113163972287"/>
    <s v="theater"/>
    <s v="spaces"/>
    <d v="1944-06-15T04:25:00"/>
    <x v="2998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x v="38"/>
    <n v="1.1888888888888889"/>
    <n v="80.25"/>
    <s v="theater"/>
    <s v="spaces"/>
    <d v="1947-03-01T02:00:00"/>
    <x v="2999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x v="38"/>
    <n v="1"/>
    <n v="62.5"/>
    <s v="theater"/>
    <s v="spaces"/>
    <d v="1947-01-31T18:00:00"/>
    <x v="30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x v="38"/>
    <n v="3.1869988910451896"/>
    <n v="131.37719999999999"/>
    <s v="theater"/>
    <s v="spaces"/>
    <d v="1946-07-13T21:29:42"/>
    <x v="3001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x v="38"/>
    <n v="1.0850614285714286"/>
    <n v="73.032980769230775"/>
    <s v="theater"/>
    <s v="spaces"/>
    <d v="1942-12-26T20:04:12"/>
    <x v="300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x v="38"/>
    <n v="1.0116666666666667"/>
    <n v="178.52941176470588"/>
    <s v="theater"/>
    <s v="spaces"/>
    <d v="1946-03-01T05:59:00"/>
    <x v="3003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x v="38"/>
    <n v="1.12815"/>
    <n v="162.90974729241879"/>
    <s v="theater"/>
    <s v="spaces"/>
    <d v="1944-11-14T22:08:44"/>
    <x v="300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x v="38"/>
    <n v="1.2049622641509434"/>
    <n v="108.24237288135593"/>
    <s v="theater"/>
    <s v="spaces"/>
    <d v="1944-10-05T16:11:45"/>
    <x v="300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x v="38"/>
    <n v="1.0774999999999999"/>
    <n v="88.865979381443296"/>
    <s v="theater"/>
    <s v="spaces"/>
    <d v="1944-12-13T18:09:51"/>
    <x v="3006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x v="38"/>
    <n v="1.8"/>
    <n v="54"/>
    <s v="theater"/>
    <s v="spaces"/>
    <d v="1945-04-24T05:11:23"/>
    <x v="3007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x v="38"/>
    <n v="1.0116666666666667"/>
    <n v="116.73076923076923"/>
    <s v="theater"/>
    <s v="spaces"/>
    <d v="1946-01-20T05:05:19"/>
    <x v="3008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x v="38"/>
    <n v="1.19756"/>
    <n v="233.8984375"/>
    <s v="theater"/>
    <s v="spaces"/>
    <d v="1944-11-25T14:40:40"/>
    <x v="3009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x v="38"/>
    <n v="1.58"/>
    <n v="158"/>
    <s v="theater"/>
    <s v="spaces"/>
    <d v="1945-02-20T19:58:39"/>
    <x v="3010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x v="38"/>
    <n v="1.2366666666666666"/>
    <n v="14.84"/>
    <s v="theater"/>
    <s v="spaces"/>
    <d v="1945-12-22T22:59:00"/>
    <x v="3011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x v="38"/>
    <n v="1.1712499999999999"/>
    <n v="85.181818181818187"/>
    <s v="theater"/>
    <s v="spaces"/>
    <d v="1945-02-09T16:52:10"/>
    <x v="3012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x v="38"/>
    <n v="1.5696000000000001"/>
    <n v="146.69158878504672"/>
    <s v="theater"/>
    <s v="spaces"/>
    <d v="1945-06-20T20:04:09"/>
    <x v="3013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x v="38"/>
    <n v="1.13104"/>
    <n v="50.764811490125673"/>
    <s v="theater"/>
    <s v="spaces"/>
    <d v="1944-11-04T05:00:00"/>
    <x v="3014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x v="38"/>
    <n v="1.0317647058823529"/>
    <n v="87.7"/>
    <s v="theater"/>
    <s v="spaces"/>
    <d v="1944-06-10T04:00:00"/>
    <x v="3015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x v="38"/>
    <n v="1.0261176470588236"/>
    <n v="242.27777777777777"/>
    <s v="theater"/>
    <s v="spaces"/>
    <d v="1944-07-17T13:09:12"/>
    <x v="3016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x v="38"/>
    <n v="1.0584090909090909"/>
    <n v="146.44654088050314"/>
    <s v="theater"/>
    <s v="spaces"/>
    <d v="1944-08-19T20:24:03"/>
    <x v="3017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x v="38"/>
    <n v="1.0071428571428571"/>
    <n v="103.17073170731707"/>
    <s v="theater"/>
    <s v="spaces"/>
    <d v="1945-07-19T22:00:00"/>
    <x v="301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x v="38"/>
    <n v="1.2123333333333333"/>
    <n v="80.464601769911511"/>
    <s v="theater"/>
    <s v="spaces"/>
    <d v="1944-05-26T03:00:00"/>
    <x v="3019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x v="38"/>
    <n v="1.0057142857142858"/>
    <n v="234.66666666666666"/>
    <s v="theater"/>
    <s v="spaces"/>
    <d v="1945-08-13T20:18:53"/>
    <x v="302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x v="38"/>
    <n v="1.1602222222222223"/>
    <n v="50.689320388349515"/>
    <s v="theater"/>
    <s v="spaces"/>
    <d v="1946-11-22T05:59:00"/>
    <x v="3021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x v="38"/>
    <n v="1.0087999999999999"/>
    <n v="162.70967741935485"/>
    <s v="theater"/>
    <s v="spaces"/>
    <d v="1946-08-27T22:53:29"/>
    <x v="3022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x v="38"/>
    <n v="1.03"/>
    <n v="120.16666666666667"/>
    <s v="theater"/>
    <s v="spaces"/>
    <d v="1945-06-10T16:13:06"/>
    <x v="3023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x v="38"/>
    <n v="2.4641999999999999"/>
    <n v="67.697802197802204"/>
    <s v="theater"/>
    <s v="spaces"/>
    <d v="1942-10-06T23:51:15"/>
    <x v="3024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x v="38"/>
    <n v="3.0219999999999998"/>
    <n v="52.103448275862071"/>
    <s v="theater"/>
    <s v="spaces"/>
    <d v="1944-05-29T16:00:00"/>
    <x v="3025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x v="38"/>
    <n v="1.4333333333333333"/>
    <n v="51.6"/>
    <s v="theater"/>
    <s v="spaces"/>
    <d v="1947-03-03T11:01:32"/>
    <x v="3026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x v="38"/>
    <n v="1.3144"/>
    <n v="164.3"/>
    <s v="theater"/>
    <s v="spaces"/>
    <d v="1945-03-19T15:54:11"/>
    <x v="3027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x v="38"/>
    <n v="1.6801999999999999"/>
    <n v="84.858585858585855"/>
    <s v="theater"/>
    <s v="spaces"/>
    <d v="1946-08-15T06:20:25"/>
    <x v="3028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x v="38"/>
    <n v="1.0967666666666667"/>
    <n v="94.548850574712645"/>
    <s v="theater"/>
    <s v="spaces"/>
    <d v="1944-11-17T04:35:00"/>
    <x v="3029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x v="38"/>
    <n v="1.0668571428571429"/>
    <n v="45.536585365853661"/>
    <s v="theater"/>
    <s v="spaces"/>
    <d v="1945-09-15T17:56:11"/>
    <x v="303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x v="38"/>
    <n v="1"/>
    <n v="51.724137931034484"/>
    <s v="theater"/>
    <s v="spaces"/>
    <d v="1946-10-14T21:10:47"/>
    <x v="3031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x v="38"/>
    <n v="1.272"/>
    <n v="50.88"/>
    <s v="theater"/>
    <s v="spaces"/>
    <d v="1945-09-10T01:04:19"/>
    <x v="3032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x v="38"/>
    <n v="1.4653333333333334"/>
    <n v="191.13043478260869"/>
    <s v="theater"/>
    <s v="spaces"/>
    <d v="1946-08-18T02:38:45"/>
    <x v="3033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x v="38"/>
    <n v="1.1253599999999999"/>
    <n v="89.314285714285717"/>
    <s v="theater"/>
    <s v="spaces"/>
    <d v="1946-11-01T03:59:00"/>
    <x v="3034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x v="38"/>
    <n v="1.0878684000000001"/>
    <n v="88.588631921824103"/>
    <s v="theater"/>
    <s v="spaces"/>
    <d v="1943-05-04T13:26:49"/>
    <x v="3035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x v="38"/>
    <n v="1.26732"/>
    <n v="96.300911854103347"/>
    <s v="theater"/>
    <s v="spaces"/>
    <d v="1943-08-16T11:59:00"/>
    <x v="3036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x v="38"/>
    <n v="2.1320000000000001"/>
    <n v="33.3125"/>
    <s v="theater"/>
    <s v="spaces"/>
    <d v="1940-10-01T04:59:00"/>
    <x v="3037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x v="38"/>
    <n v="1.0049999999999999"/>
    <n v="37.222222222222221"/>
    <s v="theater"/>
    <s v="spaces"/>
    <d v="1946-03-04T06:03:17"/>
    <x v="3038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x v="38"/>
    <n v="1.0871389999999999"/>
    <n v="92.130423728813554"/>
    <s v="theater"/>
    <s v="spaces"/>
    <d v="1943-12-29T07:59:00"/>
    <x v="3039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x v="38"/>
    <n v="1.075"/>
    <n v="76.785714285714292"/>
    <s v="theater"/>
    <s v="spaces"/>
    <d v="1945-06-25T23:00:00"/>
    <x v="304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x v="38"/>
    <n v="1.1048192771084338"/>
    <n v="96.526315789473685"/>
    <s v="theater"/>
    <s v="spaces"/>
    <d v="1946-01-19T20:50:48"/>
    <x v="3041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x v="38"/>
    <n v="1.28"/>
    <n v="51.891891891891895"/>
    <s v="theater"/>
    <s v="spaces"/>
    <d v="1945-10-05T16:30:47"/>
    <x v="3042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x v="38"/>
    <n v="1.1000666666666667"/>
    <n v="128.9140625"/>
    <s v="theater"/>
    <s v="spaces"/>
    <d v="1945-04-15T02:50:00"/>
    <x v="3043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x v="38"/>
    <n v="1.0934166666666667"/>
    <n v="84.108974358974365"/>
    <s v="theater"/>
    <s v="spaces"/>
    <d v="1946-02-01T17:26:38"/>
    <x v="3044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x v="38"/>
    <n v="1.3270650000000002"/>
    <n v="82.941562500000003"/>
    <s v="theater"/>
    <s v="spaces"/>
    <d v="1944-08-21T03:44:15"/>
    <x v="304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x v="38"/>
    <n v="1.9084810126582279"/>
    <n v="259.94827586206895"/>
    <s v="theater"/>
    <s v="spaces"/>
    <d v="1944-09-09T04:52:00"/>
    <x v="3046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x v="38"/>
    <n v="1.49"/>
    <n v="37.25"/>
    <s v="theater"/>
    <s v="spaces"/>
    <d v="1946-04-27T13:16:00"/>
    <x v="3047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x v="38"/>
    <n v="1.6639999999999999"/>
    <n v="177.02127659574469"/>
    <s v="theater"/>
    <s v="spaces"/>
    <d v="1944-12-30T21:22:00"/>
    <x v="304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x v="38"/>
    <n v="1.0666666666666667"/>
    <n v="74.074074074074076"/>
    <s v="theater"/>
    <s v="spaces"/>
    <d v="1945-06-13T00:20:55"/>
    <x v="3049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x v="38"/>
    <n v="1.06"/>
    <n v="70.666666666666671"/>
    <s v="theater"/>
    <s v="spaces"/>
    <d v="1946-05-05T04:02:40"/>
    <x v="305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x v="38"/>
    <n v="0.23628571428571429"/>
    <n v="23.62857142857143"/>
    <s v="theater"/>
    <s v="spaces"/>
    <d v="1947-02-08T09:59:05"/>
    <x v="3051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x v="38"/>
    <n v="1.5E-3"/>
    <n v="37.5"/>
    <s v="theater"/>
    <s v="spaces"/>
    <d v="1945-05-27T15:59:00"/>
    <x v="3052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x v="38"/>
    <n v="4.0000000000000001E-3"/>
    <n v="13.333333333333334"/>
    <s v="theater"/>
    <s v="spaces"/>
    <d v="1944-10-01T03:59:00"/>
    <x v="305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x v="38"/>
    <n v="0"/>
    <e v="#DIV/0!"/>
    <s v="theater"/>
    <s v="spaces"/>
    <d v="1945-03-01T01:04:00"/>
    <x v="3054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x v="38"/>
    <n v="5.0000000000000002E-5"/>
    <n v="1"/>
    <s v="theater"/>
    <s v="spaces"/>
    <d v="1945-01-08T22:59:50"/>
    <x v="3055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x v="38"/>
    <n v="0"/>
    <e v="#DIV/0!"/>
    <s v="theater"/>
    <s v="spaces"/>
    <d v="1944-09-28T15:16:24"/>
    <x v="3056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x v="38"/>
    <n v="0"/>
    <e v="#DIV/0!"/>
    <s v="theater"/>
    <s v="spaces"/>
    <d v="1946-04-03T14:36:51"/>
    <x v="3057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x v="38"/>
    <n v="1.6666666666666666E-4"/>
    <n v="1"/>
    <s v="theater"/>
    <s v="spaces"/>
    <d v="1946-05-20T08:59:00"/>
    <x v="305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x v="38"/>
    <n v="3.0066666666666665E-2"/>
    <n v="41"/>
    <s v="theater"/>
    <s v="spaces"/>
    <d v="1944-08-07T22:27:26"/>
    <x v="3059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x v="38"/>
    <n v="1.5227272727272728E-3"/>
    <n v="55.833333333333336"/>
    <s v="theater"/>
    <s v="spaces"/>
    <d v="1945-09-27T06:35:34"/>
    <x v="3060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x v="38"/>
    <n v="0"/>
    <e v="#DIV/0!"/>
    <s v="theater"/>
    <s v="spaces"/>
    <d v="1944-08-12T18:49:08"/>
    <x v="3061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x v="38"/>
    <n v="0.66839999999999999"/>
    <n v="99.761194029850742"/>
    <s v="theater"/>
    <s v="spaces"/>
    <d v="1945-09-29T18:00:00"/>
    <x v="3062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x v="38"/>
    <n v="0.19566666666666666"/>
    <n v="25.521739130434781"/>
    <s v="theater"/>
    <s v="spaces"/>
    <d v="1946-10-22T22:08:58"/>
    <x v="3063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x v="38"/>
    <n v="0.11294666666666667"/>
    <n v="117.65277777777777"/>
    <s v="theater"/>
    <s v="spaces"/>
    <d v="1945-11-21T06:59:00"/>
    <x v="3064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x v="38"/>
    <n v="4.0000000000000002E-4"/>
    <n v="5"/>
    <s v="theater"/>
    <s v="spaces"/>
    <d v="1944-07-29T01:19:32"/>
    <x v="3065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x v="38"/>
    <n v="0.11985714285714286"/>
    <n v="2796.6666666666665"/>
    <s v="theater"/>
    <s v="spaces"/>
    <d v="1946-07-10T05:28:57"/>
    <x v="3066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x v="38"/>
    <n v="2.5000000000000001E-2"/>
    <n v="200"/>
    <s v="theater"/>
    <s v="spaces"/>
    <d v="1945-09-08T22:31:19"/>
    <x v="3067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x v="38"/>
    <n v="6.9999999999999999E-4"/>
    <n v="87.5"/>
    <s v="theater"/>
    <s v="spaces"/>
    <d v="1945-10-15T16:35:52"/>
    <x v="306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x v="38"/>
    <n v="0.14099999999999999"/>
    <n v="20.142857142857142"/>
    <s v="theater"/>
    <s v="spaces"/>
    <d v="1944-12-13T20:00:34"/>
    <x v="3069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x v="38"/>
    <n v="3.3399999999999999E-2"/>
    <n v="20.875"/>
    <s v="theater"/>
    <s v="spaces"/>
    <d v="1946-12-07T17:36:09"/>
    <x v="3070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x v="38"/>
    <n v="0.59775"/>
    <n v="61.307692307692307"/>
    <s v="theater"/>
    <s v="spaces"/>
    <d v="1945-04-20T05:59:00"/>
    <x v="3071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x v="38"/>
    <n v="1.6666666666666666E-4"/>
    <n v="1"/>
    <s v="theater"/>
    <s v="spaces"/>
    <d v="1946-10-30T01:46:00"/>
    <x v="307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x v="38"/>
    <n v="2.3035714285714285E-4"/>
    <n v="92.142857142857139"/>
    <s v="theater"/>
    <s v="spaces"/>
    <d v="1945-06-13T19:19:00"/>
    <x v="3073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x v="38"/>
    <n v="8.8000000000000003E-4"/>
    <n v="7.333333333333333"/>
    <s v="theater"/>
    <s v="spaces"/>
    <d v="1946-03-10T13:42:39"/>
    <x v="3074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x v="38"/>
    <n v="8.6400000000000005E-2"/>
    <n v="64.8"/>
    <s v="theater"/>
    <s v="spaces"/>
    <d v="1946-08-19T02:27:20"/>
    <x v="3075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x v="38"/>
    <n v="0.15060000000000001"/>
    <n v="30.12"/>
    <s v="theater"/>
    <s v="spaces"/>
    <d v="1945-10-08T15:38:43"/>
    <x v="3076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x v="38"/>
    <n v="4.7727272727272731E-3"/>
    <n v="52.5"/>
    <s v="theater"/>
    <s v="spaces"/>
    <d v="1947-03-02T22:57:58"/>
    <x v="3077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x v="38"/>
    <n v="1.1833333333333333E-3"/>
    <n v="23.666666666666668"/>
    <s v="theater"/>
    <s v="spaces"/>
    <d v="1945-02-25T03:19:55"/>
    <x v="307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x v="38"/>
    <n v="8.4173998587352451E-3"/>
    <n v="415.77777777777777"/>
    <s v="theater"/>
    <s v="spaces"/>
    <d v="1945-03-21T16:07:15"/>
    <x v="3079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x v="38"/>
    <n v="1.8799999999999999E-4"/>
    <n v="53.714285714285715"/>
    <s v="theater"/>
    <s v="spaces"/>
    <d v="1944-12-26T01:40:44"/>
    <x v="3080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x v="38"/>
    <n v="2.1029999999999998E-3"/>
    <n v="420.6"/>
    <s v="theater"/>
    <s v="spaces"/>
    <d v="1945-09-19T04:21:31"/>
    <x v="308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x v="38"/>
    <n v="0"/>
    <e v="#DIV/0!"/>
    <s v="theater"/>
    <s v="spaces"/>
    <d v="1945-11-14T23:09:06"/>
    <x v="3082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x v="38"/>
    <n v="2.8E-3"/>
    <n v="18.666666666666668"/>
    <s v="theater"/>
    <s v="spaces"/>
    <d v="1944-08-31T05:00:00"/>
    <x v="308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x v="38"/>
    <n v="0.11579206701157921"/>
    <n v="78.333333333333329"/>
    <s v="theater"/>
    <s v="spaces"/>
    <d v="1945-05-04T18:48:00"/>
    <x v="3084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x v="38"/>
    <n v="2.4400000000000002E-2"/>
    <n v="67.777777777777771"/>
    <s v="theater"/>
    <s v="spaces"/>
    <d v="1945-09-28T21:12:39"/>
    <x v="3085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x v="38"/>
    <n v="2.5000000000000001E-3"/>
    <n v="16.666666666666668"/>
    <s v="theater"/>
    <s v="spaces"/>
    <d v="1945-08-16T16:05:59"/>
    <x v="3086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x v="38"/>
    <n v="6.2500000000000003E-3"/>
    <n v="62.5"/>
    <s v="theater"/>
    <s v="spaces"/>
    <d v="1946-12-21T04:36:30"/>
    <x v="3087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x v="38"/>
    <n v="1.9384615384615384E-3"/>
    <n v="42"/>
    <s v="theater"/>
    <s v="spaces"/>
    <d v="1945-01-07T13:41:00"/>
    <x v="308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x v="38"/>
    <n v="0.23416000000000001"/>
    <n v="130.0888888888889"/>
    <s v="theater"/>
    <s v="spaces"/>
    <d v="1946-07-09T01:59:00"/>
    <x v="3089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x v="38"/>
    <n v="5.080888888888889E-2"/>
    <n v="1270.2222222222222"/>
    <s v="theater"/>
    <s v="spaces"/>
    <d v="1945-04-30T18:39:05"/>
    <x v="3090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x v="38"/>
    <n v="0.15920000000000001"/>
    <n v="88.444444444444443"/>
    <s v="theater"/>
    <s v="spaces"/>
    <d v="1946-08-14T22:45:43"/>
    <x v="3091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x v="38"/>
    <n v="1.1831900000000001E-2"/>
    <n v="56.342380952380957"/>
    <s v="theater"/>
    <s v="spaces"/>
    <d v="1945-10-14T22:00:00"/>
    <x v="3092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x v="38"/>
    <n v="0.22750000000000001"/>
    <n v="53.529411764705884"/>
    <s v="theater"/>
    <s v="spaces"/>
    <d v="1944-05-31T03:59:00"/>
    <x v="3093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x v="38"/>
    <n v="2.5000000000000001E-4"/>
    <n v="25"/>
    <s v="theater"/>
    <s v="spaces"/>
    <d v="1945-09-19T19:05:56"/>
    <x v="3094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x v="38"/>
    <n v="3.351206434316354E-3"/>
    <n v="50"/>
    <s v="theater"/>
    <s v="spaces"/>
    <d v="1946-08-01T00:36:20"/>
    <x v="3095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x v="38"/>
    <n v="3.9750000000000001E-2"/>
    <n v="56.785714285714285"/>
    <s v="theater"/>
    <s v="spaces"/>
    <d v="1945-05-19T19:48:46"/>
    <x v="309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x v="38"/>
    <n v="0.17150000000000001"/>
    <n v="40.833333333333336"/>
    <s v="theater"/>
    <s v="spaces"/>
    <d v="1946-10-07T14:00:00"/>
    <x v="3097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x v="38"/>
    <n v="3.608004104669061E-2"/>
    <n v="65.111111111111114"/>
    <s v="theater"/>
    <s v="spaces"/>
    <d v="1946-02-07T00:17:00"/>
    <x v="309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x v="38"/>
    <n v="0.13900000000000001"/>
    <n v="55.6"/>
    <s v="theater"/>
    <s v="spaces"/>
    <d v="1946-02-11T04:33:11"/>
    <x v="3099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x v="38"/>
    <n v="0.15225"/>
    <n v="140.53846153846155"/>
    <s v="theater"/>
    <s v="spaces"/>
    <d v="1944-10-19T14:56:15"/>
    <x v="3100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x v="38"/>
    <n v="0.12"/>
    <n v="25"/>
    <s v="theater"/>
    <s v="spaces"/>
    <d v="1945-07-15T07:56:00"/>
    <x v="3101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x v="38"/>
    <n v="0.391125"/>
    <n v="69.533333333333331"/>
    <s v="theater"/>
    <s v="spaces"/>
    <d v="1946-08-23T08:10:18"/>
    <x v="3102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x v="38"/>
    <n v="2.6829268292682929E-3"/>
    <n v="5.5"/>
    <s v="theater"/>
    <s v="spaces"/>
    <d v="1945-06-11T03:45:06"/>
    <x v="3103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x v="38"/>
    <n v="0.29625000000000001"/>
    <n v="237"/>
    <s v="theater"/>
    <s v="spaces"/>
    <d v="1945-02-02T02:00:00"/>
    <x v="3104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x v="38"/>
    <n v="0.4236099230111206"/>
    <n v="79.870967741935488"/>
    <s v="theater"/>
    <s v="spaces"/>
    <d v="1944-10-18T05:00:00"/>
    <x v="3105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x v="38"/>
    <n v="4.1000000000000002E-2"/>
    <n v="10.25"/>
    <s v="theater"/>
    <s v="spaces"/>
    <d v="1945-09-15T22:00:00"/>
    <x v="3106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x v="38"/>
    <n v="0.197625"/>
    <n v="272.58620689655174"/>
    <s v="theater"/>
    <s v="spaces"/>
    <d v="1945-05-10T19:32:31"/>
    <x v="3107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x v="38"/>
    <n v="5.1999999999999995E-4"/>
    <n v="13"/>
    <s v="theater"/>
    <s v="spaces"/>
    <d v="1945-04-27T15:19:54"/>
    <x v="310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x v="38"/>
    <n v="0.25030188679245285"/>
    <n v="58.184210526315788"/>
    <s v="theater"/>
    <s v="spaces"/>
    <d v="1944-08-27T03:00:10"/>
    <x v="3109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x v="38"/>
    <n v="4.0000000000000002E-4"/>
    <n v="10"/>
    <s v="theater"/>
    <s v="spaces"/>
    <d v="1947-02-19T00:45:19"/>
    <x v="3110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x v="38"/>
    <n v="0.26640000000000003"/>
    <n v="70.10526315789474"/>
    <s v="theater"/>
    <s v="spaces"/>
    <d v="1944-10-03T14:17:00"/>
    <x v="3111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x v="38"/>
    <n v="4.7363636363636365E-2"/>
    <n v="57.888888888888886"/>
    <s v="theater"/>
    <s v="spaces"/>
    <d v="1946-11-01T02:55:34"/>
    <x v="3112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x v="38"/>
    <n v="4.2435339894712751E-2"/>
    <n v="125.27027027027027"/>
    <s v="theater"/>
    <s v="spaces"/>
    <d v="1945-04-16T17:33:02"/>
    <x v="3113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x v="38"/>
    <n v="0"/>
    <e v="#DIV/0!"/>
    <s v="theater"/>
    <s v="spaces"/>
    <d v="1944-09-20T15:10:50"/>
    <x v="3114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x v="38"/>
    <n v="0.03"/>
    <n v="300"/>
    <s v="theater"/>
    <s v="spaces"/>
    <d v="1946-06-05T10:43:47"/>
    <x v="3115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x v="38"/>
    <n v="0.57333333333333336"/>
    <n v="43"/>
    <s v="theater"/>
    <s v="spaces"/>
    <d v="1945-03-31T12:22:05"/>
    <x v="3116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x v="38"/>
    <n v="1E-3"/>
    <n v="1"/>
    <s v="theater"/>
    <s v="spaces"/>
    <d v="1946-05-27T13:12:00"/>
    <x v="3117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x v="38"/>
    <n v="3.0999999999999999E-3"/>
    <n v="775"/>
    <s v="theater"/>
    <s v="spaces"/>
    <d v="1946-07-02T15:35:23"/>
    <x v="311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x v="38"/>
    <n v="5.0000000000000001E-4"/>
    <n v="5"/>
    <s v="theater"/>
    <s v="spaces"/>
    <d v="1945-03-26T00:05:32"/>
    <x v="3119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x v="38"/>
    <n v="9.8461538461538464E-5"/>
    <n v="12.8"/>
    <s v="theater"/>
    <s v="spaces"/>
    <d v="1946-05-05T21:36:36"/>
    <x v="3120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x v="38"/>
    <n v="6.6666666666666671E-3"/>
    <n v="10"/>
    <s v="theater"/>
    <s v="spaces"/>
    <d v="1944-09-25T16:18:55"/>
    <x v="3121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x v="38"/>
    <n v="0.58291457286432158"/>
    <n v="58"/>
    <s v="theater"/>
    <s v="spaces"/>
    <d v="1946-11-09T23:22:12"/>
    <x v="312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x v="38"/>
    <n v="0.68153600000000003"/>
    <n v="244.80459770114942"/>
    <s v="theater"/>
    <s v="spaces"/>
    <d v="1946-07-09T23:49:58"/>
    <x v="3123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x v="38"/>
    <n v="3.2499999999999997E-5"/>
    <n v="6.5"/>
    <s v="theater"/>
    <s v="spaces"/>
    <d v="1945-02-01T18:43:21"/>
    <x v="3124"/>
  </r>
  <r>
    <n v="3125"/>
    <s v="N/A (Canceled)"/>
    <s v="N/A"/>
    <n v="1500000"/>
    <n v="0"/>
    <x v="1"/>
    <s v="US"/>
    <s v="USD"/>
    <n v="1452142672"/>
    <n v="1449550672"/>
    <b v="0"/>
    <n v="0"/>
    <b v="0"/>
    <x v="38"/>
    <n v="0"/>
    <e v="#DIV/0!"/>
    <s v="theater"/>
    <s v="spaces"/>
    <d v="1946-01-06T04:57:52"/>
    <x v="3125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x v="38"/>
    <n v="4.1599999999999998E-2"/>
    <n v="61.176470588235297"/>
    <s v="theater"/>
    <s v="spaces"/>
    <d v="1946-03-27T23:26:02"/>
    <x v="3126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x v="38"/>
    <n v="0"/>
    <e v="#DIV/0!"/>
    <s v="theater"/>
    <s v="spaces"/>
    <d v="1945-02-28T20:33:49"/>
    <x v="3127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x v="6"/>
    <n v="1.0860666666666667"/>
    <n v="139.23931623931625"/>
    <s v="theater"/>
    <s v="plays"/>
    <d v="1947-03-16T18:49:01"/>
    <x v="3128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x v="6"/>
    <n v="8.0000000000000002E-3"/>
    <n v="10"/>
    <s v="theater"/>
    <s v="plays"/>
    <d v="1947-04-18T19:13:39"/>
    <x v="312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x v="6"/>
    <n v="3.7499999999999999E-2"/>
    <n v="93.75"/>
    <s v="theater"/>
    <s v="plays"/>
    <d v="1947-04-14T04:59:00"/>
    <x v="313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x v="6"/>
    <n v="0.15731707317073171"/>
    <n v="53.75"/>
    <s v="theater"/>
    <s v="plays"/>
    <d v="1947-04-08T12:54:05"/>
    <x v="3131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x v="6"/>
    <n v="3.3333333333333332E-4"/>
    <n v="10"/>
    <s v="theater"/>
    <s v="plays"/>
    <d v="1947-04-21T07:24:20"/>
    <x v="3132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x v="6"/>
    <n v="1.08"/>
    <n v="33.75"/>
    <s v="theater"/>
    <s v="plays"/>
    <d v="1947-03-24T12:33:54"/>
    <x v="3133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x v="6"/>
    <n v="0.22500000000000001"/>
    <n v="18.75"/>
    <s v="theater"/>
    <s v="plays"/>
    <d v="1947-03-27T16:16:59"/>
    <x v="3134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x v="6"/>
    <n v="0.20849420849420849"/>
    <n v="23.142857142857142"/>
    <s v="theater"/>
    <s v="plays"/>
    <d v="1947-04-04T03:38:41"/>
    <x v="3135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x v="6"/>
    <n v="1.278"/>
    <n v="29.045454545454547"/>
    <s v="theater"/>
    <s v="plays"/>
    <d v="1947-03-31T22:59:00"/>
    <x v="3136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x v="6"/>
    <n v="3.3333333333333333E-2"/>
    <n v="50"/>
    <s v="theater"/>
    <s v="plays"/>
    <d v="1947-05-03T19:12:00"/>
    <x v="3137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x v="6"/>
    <n v="0"/>
    <e v="#DIV/0!"/>
    <s v="theater"/>
    <s v="plays"/>
    <d v="1947-04-03T15:30:07"/>
    <x v="3138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x v="6"/>
    <n v="5.3999999999999999E-2"/>
    <n v="450"/>
    <s v="theater"/>
    <s v="plays"/>
    <d v="1947-03-25T04:33:00"/>
    <x v="3139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x v="6"/>
    <n v="9.5999999999999992E-3"/>
    <n v="24"/>
    <s v="theater"/>
    <s v="plays"/>
    <d v="1947-04-07T16:15:03"/>
    <x v="3140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x v="6"/>
    <n v="0.51600000000000001"/>
    <n v="32.25"/>
    <s v="theater"/>
    <s v="plays"/>
    <d v="1947-04-16T20:00:00"/>
    <x v="3141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x v="6"/>
    <n v="1.6363636363636365E-2"/>
    <n v="15"/>
    <s v="theater"/>
    <s v="plays"/>
    <d v="1947-03-19T11:18:59"/>
    <x v="3142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x v="6"/>
    <n v="0"/>
    <e v="#DIV/0!"/>
    <s v="theater"/>
    <s v="plays"/>
    <d v="1947-04-09T08:35:56"/>
    <x v="3143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x v="6"/>
    <n v="0.754"/>
    <n v="251.33333333333334"/>
    <s v="theater"/>
    <s v="plays"/>
    <d v="1947-03-19T06:00:00"/>
    <x v="3144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x v="6"/>
    <n v="0"/>
    <e v="#DIV/0!"/>
    <s v="theater"/>
    <s v="plays"/>
    <d v="1947-03-27T23:58:54"/>
    <x v="3145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x v="6"/>
    <n v="0.105"/>
    <n v="437.5"/>
    <s v="theater"/>
    <s v="plays"/>
    <d v="1947-04-16T15:22:46"/>
    <x v="31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x v="6"/>
    <n v="1.1752499999999999"/>
    <n v="110.35211267605634"/>
    <s v="theater"/>
    <s v="plays"/>
    <d v="1944-11-06T00:15:55"/>
    <x v="3147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x v="6"/>
    <n v="1.3116666666666668"/>
    <n v="41.421052631578945"/>
    <s v="theater"/>
    <s v="plays"/>
    <d v="1944-09-30T04:00:00"/>
    <x v="3148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x v="6"/>
    <n v="1.04"/>
    <n v="52"/>
    <s v="theater"/>
    <s v="plays"/>
    <d v="1942-12-07T02:00:00"/>
    <x v="3149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x v="6"/>
    <n v="1.01"/>
    <n v="33.990384615384613"/>
    <s v="theater"/>
    <s v="plays"/>
    <d v="1941-01-24T04:00:00"/>
    <x v="315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x v="6"/>
    <n v="1.004"/>
    <n v="103.35294117647059"/>
    <s v="theater"/>
    <s v="plays"/>
    <d v="1944-09-09T20:09:34"/>
    <x v="3151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x v="6"/>
    <n v="1.0595454545454546"/>
    <n v="34.791044776119406"/>
    <s v="theater"/>
    <s v="plays"/>
    <d v="1943-11-02T20:49:27"/>
    <x v="3152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x v="6"/>
    <n v="3.3558333333333334"/>
    <n v="41.773858921161825"/>
    <s v="theater"/>
    <s v="plays"/>
    <d v="1941-04-30T04:59:00"/>
    <x v="3153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x v="6"/>
    <n v="1.1292857142857142"/>
    <n v="64.268292682926827"/>
    <s v="theater"/>
    <s v="plays"/>
    <d v="1942-04-01T20:00:58"/>
    <x v="3154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x v="6"/>
    <n v="1.885046"/>
    <n v="31.209370860927152"/>
    <s v="theater"/>
    <s v="plays"/>
    <d v="1942-12-20T11:58:45"/>
    <x v="315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x v="6"/>
    <n v="1.0181818181818181"/>
    <n v="62.921348314606739"/>
    <s v="theater"/>
    <s v="plays"/>
    <d v="1942-06-01T22:52:24"/>
    <x v="3156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x v="6"/>
    <n v="1.01"/>
    <n v="98.536585365853654"/>
    <s v="theater"/>
    <s v="plays"/>
    <d v="1944-07-18T05:00:00"/>
    <x v="3157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x v="6"/>
    <n v="1.1399999999999999"/>
    <n v="82.608695652173907"/>
    <s v="theater"/>
    <s v="plays"/>
    <d v="1943-07-22T20:09:12"/>
    <x v="3158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x v="6"/>
    <n v="1.3348133333333334"/>
    <n v="38.504230769230773"/>
    <s v="theater"/>
    <s v="plays"/>
    <d v="1942-01-17T23:00:00"/>
    <x v="3159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x v="6"/>
    <n v="1.0153333333333334"/>
    <n v="80.15789473684211"/>
    <s v="theater"/>
    <s v="plays"/>
    <d v="1944-08-12T04:59:00"/>
    <x v="316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x v="6"/>
    <n v="1.0509999999999999"/>
    <n v="28.405405405405407"/>
    <s v="theater"/>
    <s v="plays"/>
    <d v="1944-10-14T12:52:02"/>
    <x v="3161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x v="6"/>
    <n v="1.2715000000000001"/>
    <n v="80.730158730158735"/>
    <s v="theater"/>
    <s v="plays"/>
    <d v="1944-07-06T02:00:00"/>
    <x v="3162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x v="6"/>
    <n v="1.1115384615384616"/>
    <n v="200.69444444444446"/>
    <s v="theater"/>
    <s v="plays"/>
    <d v="1944-06-14T18:05:25"/>
    <x v="3163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x v="6"/>
    <n v="1.0676000000000001"/>
    <n v="37.591549295774648"/>
    <s v="theater"/>
    <s v="plays"/>
    <d v="1944-06-08T19:20:15"/>
    <x v="3164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x v="6"/>
    <n v="1.6266666666666667"/>
    <n v="58.095238095238095"/>
    <s v="theater"/>
    <s v="plays"/>
    <d v="1941-05-02T03:59:00"/>
    <x v="3165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x v="6"/>
    <n v="1.6022808571428573"/>
    <n v="60.300892473118282"/>
    <s v="theater"/>
    <s v="plays"/>
    <d v="1944-11-25T07:59:00"/>
    <x v="3166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x v="6"/>
    <n v="1.1616666666666666"/>
    <n v="63.363636363636367"/>
    <s v="theater"/>
    <s v="plays"/>
    <d v="1944-08-01T04:13:01"/>
    <x v="3167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x v="6"/>
    <n v="1.242"/>
    <n v="50.901639344262293"/>
    <s v="theater"/>
    <s v="plays"/>
    <d v="1944-06-12T22:00:00"/>
    <x v="3168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x v="6"/>
    <n v="1.030125"/>
    <n v="100.5"/>
    <s v="theater"/>
    <s v="plays"/>
    <d v="1943-12-13T04:59:00"/>
    <x v="3169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x v="6"/>
    <n v="1.1225000000000001"/>
    <n v="31.619718309859156"/>
    <s v="theater"/>
    <s v="plays"/>
    <d v="1944-07-01T04:00:00"/>
    <x v="317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x v="6"/>
    <n v="1.0881428571428571"/>
    <n v="65.102564102564102"/>
    <s v="theater"/>
    <s v="plays"/>
    <d v="1946-05-06T14:35:58"/>
    <x v="3171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x v="6"/>
    <n v="1.1499999999999999"/>
    <n v="79.310344827586206"/>
    <s v="theater"/>
    <s v="plays"/>
    <d v="1942-02-13T17:31:08"/>
    <x v="3172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x v="6"/>
    <n v="1.03"/>
    <n v="139.18918918918919"/>
    <s v="theater"/>
    <s v="plays"/>
    <d v="1944-09-25T21:04:52"/>
    <x v="3173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x v="6"/>
    <n v="1.0113333333333334"/>
    <n v="131.91304347826087"/>
    <s v="theater"/>
    <s v="plays"/>
    <d v="1944-08-24T20:45:08"/>
    <x v="3174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x v="6"/>
    <n v="1.0955999999999999"/>
    <n v="91.3"/>
    <s v="theater"/>
    <s v="plays"/>
    <d v="1941-02-16T21:17:07"/>
    <x v="3175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x v="6"/>
    <n v="1.148421052631579"/>
    <n v="39.672727272727272"/>
    <s v="theater"/>
    <s v="plays"/>
    <d v="1943-08-18T15:00:00"/>
    <x v="317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x v="6"/>
    <n v="1.1739999999999999"/>
    <n v="57.549019607843135"/>
    <s v="theater"/>
    <s v="plays"/>
    <d v="1944-06-20T16:00:09"/>
    <x v="3177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x v="6"/>
    <n v="1.7173333333333334"/>
    <n v="33.025641025641029"/>
    <s v="theater"/>
    <s v="plays"/>
    <d v="1944-07-15T14:31:15"/>
    <x v="3178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x v="6"/>
    <n v="1.1416238095238094"/>
    <n v="77.335806451612896"/>
    <s v="theater"/>
    <s v="plays"/>
    <d v="1943-05-06T16:51:11"/>
    <x v="3179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x v="6"/>
    <n v="1.1975"/>
    <n v="31.933333333333334"/>
    <s v="theater"/>
    <s v="plays"/>
    <d v="1944-06-19T09:54:09"/>
    <x v="3180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x v="6"/>
    <n v="1.0900000000000001"/>
    <n v="36.333333333333336"/>
    <s v="theater"/>
    <s v="plays"/>
    <d v="1944-06-14T16:00:00"/>
    <x v="3181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x v="6"/>
    <n v="1.0088571428571429"/>
    <n v="46.768211920529801"/>
    <s v="theater"/>
    <s v="plays"/>
    <d v="1942-01-30T17:00:00"/>
    <x v="3182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x v="6"/>
    <n v="1.0900000000000001"/>
    <n v="40.073529411764703"/>
    <s v="theater"/>
    <s v="plays"/>
    <d v="1943-08-23T19:04:29"/>
    <x v="3183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x v="6"/>
    <n v="1.0720930232558139"/>
    <n v="100.21739130434783"/>
    <s v="theater"/>
    <s v="plays"/>
    <d v="1944-06-30T23:50:31"/>
    <x v="3184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x v="6"/>
    <n v="1"/>
    <n v="41.666666666666664"/>
    <s v="theater"/>
    <s v="plays"/>
    <d v="1944-07-15T23:27:21"/>
    <x v="3185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x v="6"/>
    <n v="1.0218750000000001"/>
    <n v="46.714285714285715"/>
    <s v="theater"/>
    <s v="plays"/>
    <d v="1944-09-15T21:00:00"/>
    <x v="318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x v="6"/>
    <n v="1.1629333333333334"/>
    <n v="71.491803278688522"/>
    <s v="theater"/>
    <s v="plays"/>
    <d v="1944-08-03T15:59:33"/>
    <x v="3187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x v="40"/>
    <n v="0.65"/>
    <n v="14.444444444444445"/>
    <s v="theater"/>
    <s v="musical"/>
    <d v="1945-06-09T09:58:22"/>
    <x v="3188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x v="40"/>
    <n v="0.12327272727272727"/>
    <n v="356.84210526315792"/>
    <s v="theater"/>
    <s v="musical"/>
    <d v="1945-05-23T08:18:52"/>
    <x v="3189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x v="40"/>
    <n v="0"/>
    <e v="#DIV/0!"/>
    <s v="theater"/>
    <s v="musical"/>
    <d v="1946-12-09T04:37:55"/>
    <x v="3190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x v="40"/>
    <n v="4.0266666666666666E-2"/>
    <n v="37.75"/>
    <s v="theater"/>
    <s v="musical"/>
    <d v="1946-08-16T18:07:49"/>
    <x v="3191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x v="40"/>
    <n v="1.0200000000000001E-2"/>
    <n v="12.75"/>
    <s v="theater"/>
    <s v="musical"/>
    <d v="1945-02-27T22:00:00"/>
    <x v="3192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x v="40"/>
    <n v="0.1174"/>
    <n v="24.458333333333332"/>
    <s v="theater"/>
    <s v="musical"/>
    <d v="1945-02-19T23:14:16"/>
    <x v="3193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x v="40"/>
    <n v="0"/>
    <e v="#DIV/0!"/>
    <s v="theater"/>
    <s v="musical"/>
    <d v="1945-07-26T01:29:58"/>
    <x v="3194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x v="40"/>
    <n v="0.59142857142857141"/>
    <n v="53.07692307692308"/>
    <s v="theater"/>
    <s v="musical"/>
    <d v="1945-02-11T14:15:42"/>
    <x v="3195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x v="40"/>
    <n v="5.9999999999999995E-4"/>
    <n v="300"/>
    <s v="theater"/>
    <s v="musical"/>
    <d v="1945-07-31T14:00:00"/>
    <x v="3196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x v="40"/>
    <n v="0.1145"/>
    <n v="286.25"/>
    <s v="theater"/>
    <s v="musical"/>
    <d v="1945-02-03T11:50:18"/>
    <x v="3197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x v="40"/>
    <n v="3.6666666666666666E-3"/>
    <n v="36.666666666666664"/>
    <s v="theater"/>
    <s v="musical"/>
    <d v="1945-02-15T10:11:17"/>
    <x v="3198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x v="40"/>
    <n v="0.52159999999999995"/>
    <n v="49.20754716981132"/>
    <s v="theater"/>
    <s v="musical"/>
    <d v="1944-09-05T21:00:00"/>
    <x v="3199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x v="40"/>
    <n v="2.0000000000000002E-5"/>
    <n v="1"/>
    <s v="theater"/>
    <s v="musical"/>
    <d v="1946-04-30T05:34:00"/>
    <x v="32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x v="40"/>
    <n v="1.2500000000000001E-2"/>
    <n v="12.5"/>
    <s v="theater"/>
    <s v="musical"/>
    <d v="1944-08-30T18:24:37"/>
    <x v="3201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x v="40"/>
    <n v="0.54520000000000002"/>
    <n v="109.04"/>
    <s v="theater"/>
    <s v="musical"/>
    <d v="1945-12-13T05:59:00"/>
    <x v="3202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x v="40"/>
    <n v="0.25"/>
    <n v="41.666666666666664"/>
    <s v="theater"/>
    <s v="musical"/>
    <d v="1945-09-24T23:43:42"/>
    <x v="3203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x v="40"/>
    <n v="0"/>
    <e v="#DIV/0!"/>
    <s v="theater"/>
    <s v="musical"/>
    <d v="1945-07-16T16:14:00"/>
    <x v="3204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x v="40"/>
    <n v="3.4125000000000003E-2"/>
    <n v="22.75"/>
    <s v="theater"/>
    <s v="musical"/>
    <d v="1945-04-30T08:59:32"/>
    <x v="3205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x v="40"/>
    <n v="0"/>
    <e v="#DIV/0!"/>
    <s v="theater"/>
    <s v="musical"/>
    <d v="1945-09-18T06:37:31"/>
    <x v="3206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x v="40"/>
    <n v="0.46363636363636362"/>
    <n v="70.833333333333329"/>
    <s v="theater"/>
    <s v="musical"/>
    <d v="1945-04-22T05:40:07"/>
    <x v="32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x v="6"/>
    <n v="1.0349999999999999"/>
    <n v="63.109756097560975"/>
    <s v="theater"/>
    <s v="plays"/>
    <d v="1944-07-27T14:31:17"/>
    <x v="3208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x v="6"/>
    <n v="1.1932315789473684"/>
    <n v="50.157964601769912"/>
    <s v="theater"/>
    <s v="plays"/>
    <d v="1944-06-19T23:00:00"/>
    <x v="3209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x v="6"/>
    <n v="1.2576666666666667"/>
    <n v="62.883333333333333"/>
    <s v="theater"/>
    <s v="plays"/>
    <d v="1942-06-01T03:59:00"/>
    <x v="321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x v="6"/>
    <n v="1.1974347826086957"/>
    <n v="85.531055900621112"/>
    <s v="theater"/>
    <s v="plays"/>
    <d v="1944-08-14T02:00:00"/>
    <x v="3211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x v="6"/>
    <n v="1.2625"/>
    <n v="53.723404255319146"/>
    <s v="theater"/>
    <s v="plays"/>
    <d v="1944-08-07T19:05:51"/>
    <x v="3212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x v="6"/>
    <n v="1.0011666666666668"/>
    <n v="127.80851063829788"/>
    <s v="theater"/>
    <s v="plays"/>
    <d v="1945-07-25T18:19:19"/>
    <x v="3213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x v="6"/>
    <n v="1.0213333333333334"/>
    <n v="106.57391304347826"/>
    <s v="theater"/>
    <s v="plays"/>
    <d v="1946-01-04T23:55:00"/>
    <x v="3214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x v="6"/>
    <n v="1.0035142857142858"/>
    <n v="262.11194029850748"/>
    <s v="theater"/>
    <s v="plays"/>
    <d v="1945-09-09T03:59:00"/>
    <x v="3215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x v="6"/>
    <n v="1.0004999999999999"/>
    <n v="57.171428571428571"/>
    <s v="theater"/>
    <s v="plays"/>
    <d v="1945-07-10T14:30:00"/>
    <x v="3216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x v="6"/>
    <n v="1.1602222222222223"/>
    <n v="50.20192307692308"/>
    <s v="theater"/>
    <s v="plays"/>
    <d v="1946-11-04T13:06:24"/>
    <x v="3217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x v="6"/>
    <n v="1.0209999999999999"/>
    <n v="66.586956521739125"/>
    <s v="theater"/>
    <s v="plays"/>
    <d v="1944-12-30T00:00:00"/>
    <x v="3218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x v="6"/>
    <n v="1.0011000000000001"/>
    <n v="168.25210084033614"/>
    <s v="theater"/>
    <s v="plays"/>
    <d v="1945-03-21T22:35:47"/>
    <x v="3219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x v="6"/>
    <n v="1.0084"/>
    <n v="256.37288135593218"/>
    <s v="theater"/>
    <s v="plays"/>
    <d v="1947-03-12T21:00:00"/>
    <x v="322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x v="6"/>
    <n v="1.0342499999999999"/>
    <n v="36.610619469026545"/>
    <s v="theater"/>
    <s v="plays"/>
    <d v="1945-07-04T16:43:23"/>
    <x v="3221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x v="6"/>
    <n v="1.248"/>
    <n v="37.142857142857146"/>
    <s v="theater"/>
    <s v="plays"/>
    <d v="1945-10-23T21:29:00"/>
    <x v="3222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x v="6"/>
    <n v="1.0951612903225807"/>
    <n v="45.878378378378379"/>
    <s v="theater"/>
    <s v="plays"/>
    <d v="1945-08-19T20:02:56"/>
    <x v="3223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x v="6"/>
    <n v="1.0203333333333333"/>
    <n v="141.71296296296296"/>
    <s v="theater"/>
    <s v="plays"/>
    <d v="1947-01-10T05:00:00"/>
    <x v="3224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x v="6"/>
    <n v="1.0235000000000001"/>
    <n v="52.487179487179489"/>
    <s v="theater"/>
    <s v="plays"/>
    <d v="1946-06-03T21:00:00"/>
    <x v="3225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x v="6"/>
    <n v="1.0416666666666667"/>
    <n v="59.523809523809526"/>
    <s v="theater"/>
    <s v="plays"/>
    <d v="1945-10-29T14:00:12"/>
    <x v="322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x v="6"/>
    <n v="1.25"/>
    <n v="50"/>
    <s v="theater"/>
    <s v="plays"/>
    <d v="1947-01-17T21:10:36"/>
    <x v="3227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x v="6"/>
    <n v="1.0234285714285714"/>
    <n v="193.62162162162161"/>
    <s v="theater"/>
    <s v="plays"/>
    <d v="1945-12-16T04:59:00"/>
    <x v="3228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x v="6"/>
    <n v="1.0786500000000001"/>
    <n v="106.79702970297029"/>
    <s v="theater"/>
    <s v="plays"/>
    <d v="1944-11-19T07:59:58"/>
    <x v="3229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x v="6"/>
    <n v="1.0988461538461538"/>
    <n v="77.21621621621621"/>
    <s v="theater"/>
    <s v="plays"/>
    <d v="1944-09-30T03:59:00"/>
    <x v="323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x v="6"/>
    <n v="1.61"/>
    <n v="57.5"/>
    <s v="theater"/>
    <s v="plays"/>
    <d v="1946-04-16T22:39:07"/>
    <x v="3231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x v="6"/>
    <n v="1.3120000000000001"/>
    <n v="50.46153846153846"/>
    <s v="theater"/>
    <s v="plays"/>
    <d v="1946-05-04T03:59:00"/>
    <x v="3232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x v="6"/>
    <n v="1.1879999999999999"/>
    <n v="97.377049180327873"/>
    <s v="theater"/>
    <s v="plays"/>
    <d v="1947-03-02T19:19:15"/>
    <x v="3233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x v="6"/>
    <n v="1.0039275000000001"/>
    <n v="34.91921739130435"/>
    <s v="theater"/>
    <s v="plays"/>
    <d v="1947-02-01T23:31:00"/>
    <x v="3234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x v="6"/>
    <n v="1.0320666666666667"/>
    <n v="85.530386740331494"/>
    <s v="theater"/>
    <s v="plays"/>
    <d v="1946-07-01T08:20:51"/>
    <x v="3235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x v="6"/>
    <n v="1.006"/>
    <n v="182.90909090909091"/>
    <s v="theater"/>
    <s v="plays"/>
    <d v="1946-12-28T22:00:33"/>
    <x v="3236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x v="6"/>
    <n v="1.0078754285714286"/>
    <n v="131.13620817843866"/>
    <s v="theater"/>
    <s v="plays"/>
    <d v="1945-09-28T03:59:00"/>
    <x v="3237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x v="6"/>
    <n v="1.1232142857142857"/>
    <n v="39.810126582278478"/>
    <s v="theater"/>
    <s v="plays"/>
    <d v="1945-06-30T12:14:58"/>
    <x v="323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x v="6"/>
    <n v="1.0591914022517912"/>
    <n v="59.701730769230764"/>
    <s v="theater"/>
    <s v="plays"/>
    <d v="1945-10-24T23:59:00"/>
    <x v="3239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x v="6"/>
    <n v="1.0056666666666667"/>
    <n v="88.735294117647058"/>
    <s v="theater"/>
    <s v="plays"/>
    <d v="1947-02-16T23:00:00"/>
    <x v="324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x v="6"/>
    <n v="1.1530588235294117"/>
    <n v="58.688622754491021"/>
    <s v="theater"/>
    <s v="plays"/>
    <d v="1944-10-13T06:59:00"/>
    <x v="3241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x v="6"/>
    <n v="1.273042"/>
    <n v="69.56513661202186"/>
    <s v="theater"/>
    <s v="plays"/>
    <d v="1944-09-18T18:08:12"/>
    <x v="324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x v="6"/>
    <n v="1.028375"/>
    <n v="115.87323943661971"/>
    <s v="theater"/>
    <s v="plays"/>
    <d v="1945-10-08T00:00:00"/>
    <x v="3243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x v="6"/>
    <n v="1.0293749999999999"/>
    <n v="23.869565217391305"/>
    <s v="theater"/>
    <s v="plays"/>
    <d v="1946-12-01T17:39:42"/>
    <x v="3244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x v="6"/>
    <n v="1.043047619047619"/>
    <n v="81.125925925925927"/>
    <s v="theater"/>
    <s v="plays"/>
    <d v="1945-06-11T02:00:00"/>
    <x v="3245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x v="6"/>
    <n v="1.1122000000000001"/>
    <n v="57.626943005181346"/>
    <s v="theater"/>
    <s v="plays"/>
    <d v="1945-09-11T03:59:00"/>
    <x v="324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x v="6"/>
    <n v="1.0586"/>
    <n v="46.429824561403507"/>
    <s v="theater"/>
    <s v="plays"/>
    <d v="1945-07-11T10:25:12"/>
    <x v="3247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x v="6"/>
    <n v="1.0079166666666666"/>
    <n v="60.475000000000001"/>
    <s v="theater"/>
    <s v="plays"/>
    <d v="1945-04-03T20:19:17"/>
    <x v="3248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x v="6"/>
    <n v="1.0492727272727274"/>
    <n v="65.579545454545453"/>
    <s v="theater"/>
    <s v="plays"/>
    <d v="1945-06-19T17:55:14"/>
    <x v="3249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x v="6"/>
    <n v="1.01552"/>
    <n v="119.1924882629108"/>
    <s v="theater"/>
    <s v="plays"/>
    <d v="1944-11-04T18:48:44"/>
    <x v="3250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x v="6"/>
    <n v="1.1073333333333333"/>
    <n v="83.05"/>
    <s v="theater"/>
    <s v="plays"/>
    <d v="1945-06-20T17:32:46"/>
    <x v="3251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x v="6"/>
    <n v="1.2782222222222221"/>
    <n v="57.52"/>
    <s v="theater"/>
    <s v="plays"/>
    <d v="1946-09-07T11:20:40"/>
    <x v="3252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x v="6"/>
    <n v="1.0182500000000001"/>
    <n v="177.08695652173913"/>
    <s v="theater"/>
    <s v="plays"/>
    <d v="1946-09-08T03:45:00"/>
    <x v="3253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x v="6"/>
    <n v="1.012576923076923"/>
    <n v="70.771505376344081"/>
    <s v="theater"/>
    <s v="plays"/>
    <d v="1945-03-25T01:03:29"/>
    <x v="3254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x v="6"/>
    <n v="1.75"/>
    <n v="29.166666666666668"/>
    <s v="theater"/>
    <s v="plays"/>
    <d v="1944-10-06T18:26:15"/>
    <x v="325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x v="6"/>
    <n v="1.2806"/>
    <n v="72.76136363636364"/>
    <s v="theater"/>
    <s v="plays"/>
    <d v="1945-06-10T03:59:00"/>
    <x v="325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x v="6"/>
    <n v="1.0629949999999999"/>
    <n v="51.853414634146333"/>
    <s v="theater"/>
    <s v="plays"/>
    <d v="1947-02-22T13:25:52"/>
    <x v="3257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x v="6"/>
    <n v="1.052142857142857"/>
    <n v="98.2"/>
    <s v="theater"/>
    <s v="plays"/>
    <d v="1945-01-07T21:17:41"/>
    <x v="3258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x v="6"/>
    <n v="1.0616782608695652"/>
    <n v="251.7381443298969"/>
    <s v="theater"/>
    <s v="plays"/>
    <d v="1946-10-01T03:59:00"/>
    <x v="3259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x v="6"/>
    <n v="1.0924"/>
    <n v="74.821917808219183"/>
    <s v="theater"/>
    <s v="plays"/>
    <d v="1945-11-29T17:08:38"/>
    <x v="3260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x v="6"/>
    <n v="1.0045454545454546"/>
    <n v="67.65306122448979"/>
    <s v="theater"/>
    <s v="plays"/>
    <d v="1945-07-15T17:24:36"/>
    <x v="3261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x v="6"/>
    <n v="1.0304098360655738"/>
    <n v="93.81343283582089"/>
    <s v="theater"/>
    <s v="plays"/>
    <d v="1944-12-21T04:00:00"/>
    <x v="3262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x v="6"/>
    <n v="1.121664"/>
    <n v="41.237647058823526"/>
    <s v="theater"/>
    <s v="plays"/>
    <d v="1945-10-29T21:00:00"/>
    <x v="3263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x v="6"/>
    <n v="1.03"/>
    <n v="52.551020408163268"/>
    <s v="theater"/>
    <s v="plays"/>
    <d v="1945-01-27T22:00:00"/>
    <x v="3264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x v="6"/>
    <n v="1.64"/>
    <n v="70.285714285714292"/>
    <s v="theater"/>
    <s v="plays"/>
    <d v="1945-12-02T17:00:00"/>
    <x v="3265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x v="6"/>
    <n v="1.3128333333333333"/>
    <n v="48.325153374233132"/>
    <s v="theater"/>
    <s v="plays"/>
    <d v="1945-06-11T21:00:00"/>
    <x v="326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x v="6"/>
    <n v="1.0209999999999999"/>
    <n v="53.177083333333336"/>
    <s v="theater"/>
    <s v="plays"/>
    <d v="1945-07-16T18:11:00"/>
    <x v="3267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x v="6"/>
    <n v="1.28"/>
    <n v="60.952380952380949"/>
    <s v="theater"/>
    <s v="plays"/>
    <d v="1946-08-24T21:42:08"/>
    <x v="326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x v="6"/>
    <n v="1.0149999999999999"/>
    <n v="116"/>
    <s v="theater"/>
    <s v="plays"/>
    <d v="1945-06-15T11:00:00"/>
    <x v="3269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x v="6"/>
    <n v="1.0166666666666666"/>
    <n v="61"/>
    <s v="theater"/>
    <s v="plays"/>
    <d v="1945-07-11T12:47:45"/>
    <x v="327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x v="6"/>
    <n v="1.3"/>
    <n v="38.235294117647058"/>
    <s v="theater"/>
    <s v="plays"/>
    <d v="1944-11-01T11:29:35"/>
    <x v="327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x v="6"/>
    <n v="1.5443"/>
    <n v="106.50344827586207"/>
    <s v="theater"/>
    <s v="plays"/>
    <d v="1945-11-05T13:00:09"/>
    <x v="3272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x v="6"/>
    <n v="1.0740000000000001"/>
    <n v="204.57142857142858"/>
    <s v="theater"/>
    <s v="plays"/>
    <d v="1946-09-14T19:00:00"/>
    <x v="3273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x v="6"/>
    <n v="1.0132258064516129"/>
    <n v="54.912587412587413"/>
    <s v="theater"/>
    <s v="plays"/>
    <d v="1946-03-15T21:00:00"/>
    <x v="3274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x v="6"/>
    <n v="1.0027777777777778"/>
    <n v="150.41666666666666"/>
    <s v="theater"/>
    <s v="plays"/>
    <d v="1945-02-08T04:30:00"/>
    <x v="3275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x v="6"/>
    <n v="1.1684444444444444"/>
    <n v="52.58"/>
    <s v="theater"/>
    <s v="plays"/>
    <d v="1946-04-01T03:59:00"/>
    <x v="327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x v="6"/>
    <n v="1.0860000000000001"/>
    <n v="54.3"/>
    <s v="theater"/>
    <s v="plays"/>
    <d v="1944-11-17T17:23:26"/>
    <x v="3277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x v="6"/>
    <n v="1.034"/>
    <n v="76.029411764705884"/>
    <s v="theater"/>
    <s v="plays"/>
    <d v="1945-05-29T20:21:43"/>
    <x v="3278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x v="6"/>
    <n v="1.1427586206896552"/>
    <n v="105.2063492063492"/>
    <s v="theater"/>
    <s v="plays"/>
    <d v="1946-04-01T01:27:39"/>
    <x v="327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x v="6"/>
    <n v="1.03"/>
    <n v="68.666666666666671"/>
    <s v="theater"/>
    <s v="plays"/>
    <d v="1945-05-31T05:00:00"/>
    <x v="328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x v="6"/>
    <n v="1.216"/>
    <n v="129.36170212765958"/>
    <s v="theater"/>
    <s v="plays"/>
    <d v="1945-09-01T00:28:25"/>
    <x v="3281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x v="6"/>
    <n v="1.026467741935484"/>
    <n v="134.26371308016877"/>
    <s v="theater"/>
    <s v="plays"/>
    <d v="1946-04-29T04:39:48"/>
    <x v="3282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x v="6"/>
    <n v="1.0475000000000001"/>
    <n v="17.829787234042552"/>
    <s v="theater"/>
    <s v="plays"/>
    <d v="1946-02-09T21:00:00"/>
    <x v="3283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x v="6"/>
    <n v="1.016"/>
    <n v="203.2"/>
    <s v="theater"/>
    <s v="plays"/>
    <d v="1946-01-28T05:59:00"/>
    <x v="3284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x v="6"/>
    <n v="1.1210242048409682"/>
    <n v="69.18518518518519"/>
    <s v="theater"/>
    <s v="plays"/>
    <d v="1947-02-28T05:00:00"/>
    <x v="3285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x v="6"/>
    <n v="1.0176666666666667"/>
    <n v="125.12295081967213"/>
    <s v="theater"/>
    <s v="plays"/>
    <d v="1946-08-15T20:09:42"/>
    <x v="3286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x v="6"/>
    <n v="1"/>
    <n v="73.529411764705884"/>
    <s v="theater"/>
    <s v="plays"/>
    <d v="1945-11-27T18:00:28"/>
    <x v="3287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x v="6"/>
    <n v="1.0026489999999999"/>
    <n v="48.437149758454105"/>
    <s v="theater"/>
    <s v="plays"/>
    <d v="1946-06-20T23:00:00"/>
    <x v="3288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x v="6"/>
    <n v="1.3304200000000002"/>
    <n v="26.608400000000003"/>
    <s v="theater"/>
    <s v="plays"/>
    <d v="1947-02-20T08:50:02"/>
    <x v="3289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x v="6"/>
    <n v="1.212"/>
    <n v="33.666666666666664"/>
    <s v="theater"/>
    <s v="plays"/>
    <d v="1947-03-11T12:21:31"/>
    <x v="3290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x v="6"/>
    <n v="1.1399999999999999"/>
    <n v="40.714285714285715"/>
    <s v="theater"/>
    <s v="plays"/>
    <d v="1945-09-16T03:59:00"/>
    <x v="3291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x v="6"/>
    <n v="2.8613861386138613"/>
    <n v="19.266666666666666"/>
    <s v="theater"/>
    <s v="plays"/>
    <d v="1945-12-03T19:29:08"/>
    <x v="3292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x v="6"/>
    <n v="1.7044444444444444"/>
    <n v="84.285714285714292"/>
    <s v="theater"/>
    <s v="plays"/>
    <d v="1947-03-04T10:12:32"/>
    <x v="3293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x v="6"/>
    <n v="1.1833333333333333"/>
    <n v="29.583333333333332"/>
    <s v="theater"/>
    <s v="plays"/>
    <d v="1945-06-15T12:59:14"/>
    <x v="329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x v="6"/>
    <n v="1.0285857142857142"/>
    <n v="26.667037037037037"/>
    <s v="theater"/>
    <s v="plays"/>
    <d v="1946-09-26T10:37:09"/>
    <x v="3295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x v="6"/>
    <n v="1.4406666666666668"/>
    <n v="45.978723404255319"/>
    <s v="theater"/>
    <s v="plays"/>
    <d v="1945-11-21T22:00:00"/>
    <x v="3296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x v="6"/>
    <n v="1.0007272727272727"/>
    <n v="125.09090909090909"/>
    <s v="theater"/>
    <s v="plays"/>
    <d v="1945-07-26T22:59:00"/>
    <x v="3297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x v="6"/>
    <n v="1.0173000000000001"/>
    <n v="141.29166666666666"/>
    <s v="theater"/>
    <s v="plays"/>
    <d v="1945-09-12T00:00:00"/>
    <x v="3298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x v="6"/>
    <n v="1.1619999999999999"/>
    <n v="55.333333333333336"/>
    <s v="theater"/>
    <s v="plays"/>
    <d v="1945-10-13T22:01:03"/>
    <x v="3299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x v="6"/>
    <n v="1.3616666666666666"/>
    <n v="46.420454545454547"/>
    <s v="theater"/>
    <s v="plays"/>
    <d v="1945-04-28T17:51:02"/>
    <x v="330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x v="6"/>
    <n v="1.3346666666666667"/>
    <n v="57.2"/>
    <s v="theater"/>
    <s v="plays"/>
    <d v="1946-08-01T06:59:00"/>
    <x v="3301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x v="6"/>
    <n v="1.0339285714285715"/>
    <n v="173.7"/>
    <s v="theater"/>
    <s v="plays"/>
    <d v="1946-12-07T08:26:16"/>
    <x v="330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x v="6"/>
    <n v="1.1588888888888889"/>
    <n v="59.6"/>
    <s v="theater"/>
    <s v="plays"/>
    <d v="1945-03-27T14:38:04"/>
    <x v="3303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x v="6"/>
    <n v="1.0451666666666666"/>
    <n v="89.585714285714289"/>
    <s v="theater"/>
    <s v="plays"/>
    <d v="1946-12-22T14:59:12"/>
    <x v="3304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x v="6"/>
    <n v="1.0202500000000001"/>
    <n v="204.05"/>
    <s v="theater"/>
    <s v="plays"/>
    <d v="1945-07-30T20:32:28"/>
    <x v="3305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x v="6"/>
    <n v="1.7533333333333334"/>
    <n v="48.703703703703702"/>
    <s v="theater"/>
    <s v="plays"/>
    <d v="1946-06-10T03:00:00"/>
    <x v="3306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x v="6"/>
    <n v="1.0668"/>
    <n v="53.339999999999996"/>
    <s v="theater"/>
    <s v="plays"/>
    <d v="1946-05-15T01:22:19"/>
    <x v="3307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x v="6"/>
    <n v="1.2228571428571429"/>
    <n v="75.087719298245617"/>
    <s v="theater"/>
    <s v="plays"/>
    <d v="1946-04-13T21:02:45"/>
    <x v="3308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x v="6"/>
    <n v="1.5942857142857143"/>
    <n v="18"/>
    <s v="theater"/>
    <s v="plays"/>
    <d v="1946-10-16T15:36:18"/>
    <x v="3309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x v="6"/>
    <n v="1.0007692307692309"/>
    <n v="209.83870967741936"/>
    <s v="theater"/>
    <s v="plays"/>
    <d v="1945-10-05T22:17:05"/>
    <x v="331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x v="6"/>
    <n v="1.0984"/>
    <n v="61.022222222222226"/>
    <s v="theater"/>
    <s v="plays"/>
    <d v="1945-10-16T07:00:10"/>
    <x v="3311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x v="6"/>
    <n v="1.0004"/>
    <n v="61"/>
    <s v="theater"/>
    <s v="plays"/>
    <d v="1946-11-11T22:00:00"/>
    <x v="3312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x v="6"/>
    <n v="1.1605000000000001"/>
    <n v="80.034482758620683"/>
    <s v="theater"/>
    <s v="plays"/>
    <d v="1946-01-26T01:00:00"/>
    <x v="3313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x v="6"/>
    <n v="2.1074999999999999"/>
    <n v="29.068965517241381"/>
    <s v="theater"/>
    <s v="plays"/>
    <d v="1945-05-07T20:05:00"/>
    <x v="3314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x v="6"/>
    <n v="1.1000000000000001"/>
    <n v="49.438202247191015"/>
    <s v="theater"/>
    <s v="plays"/>
    <d v="1946-05-06T07:17:21"/>
    <x v="3315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x v="6"/>
    <n v="1.0008673425918038"/>
    <n v="93.977440000000001"/>
    <s v="theater"/>
    <s v="plays"/>
    <d v="1944-08-07T13:54:00"/>
    <x v="3316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x v="6"/>
    <n v="1.0619047619047619"/>
    <n v="61.944444444444443"/>
    <s v="theater"/>
    <s v="plays"/>
    <d v="1946-06-08T00:57:04"/>
    <x v="3317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x v="6"/>
    <n v="1.256"/>
    <n v="78.5"/>
    <s v="theater"/>
    <s v="plays"/>
    <d v="1946-04-11T02:30:00"/>
    <x v="3318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x v="6"/>
    <n v="1.08"/>
    <n v="33.75"/>
    <s v="theater"/>
    <s v="plays"/>
    <d v="1945-01-30T14:03:06"/>
    <x v="3319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x v="6"/>
    <n v="1.01"/>
    <n v="66.44736842105263"/>
    <s v="theater"/>
    <s v="plays"/>
    <d v="1946-06-22T01:05:57"/>
    <x v="3320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x v="6"/>
    <n v="1.0740000000000001"/>
    <n v="35.799999999999997"/>
    <s v="theater"/>
    <s v="plays"/>
    <d v="1944-10-15T03:59:00"/>
    <x v="3321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x v="6"/>
    <n v="1.0151515151515151"/>
    <n v="145.65217391304347"/>
    <s v="theater"/>
    <s v="plays"/>
    <d v="1946-06-22T03:55:00"/>
    <x v="3322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x v="6"/>
    <n v="1.2589999999999999"/>
    <n v="25.693877551020407"/>
    <s v="theater"/>
    <s v="plays"/>
    <d v="1946-09-25T08:46:48"/>
    <x v="3323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x v="6"/>
    <n v="1.0166666666666666"/>
    <n v="152.5"/>
    <s v="theater"/>
    <s v="plays"/>
    <d v="1946-06-05T13:59:50"/>
    <x v="3324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x v="6"/>
    <n v="1.125"/>
    <n v="30"/>
    <s v="theater"/>
    <s v="plays"/>
    <d v="1945-04-04T17:51:17"/>
    <x v="3325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x v="6"/>
    <n v="1.0137499999999999"/>
    <n v="142.28070175438597"/>
    <s v="theater"/>
    <s v="plays"/>
    <d v="1945-03-07T16:08:25"/>
    <x v="332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x v="6"/>
    <n v="1.0125"/>
    <n v="24.545454545454547"/>
    <s v="theater"/>
    <s v="plays"/>
    <d v="1946-05-08T08:59:26"/>
    <x v="3327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x v="6"/>
    <n v="1.4638888888888888"/>
    <n v="292.77777777777777"/>
    <s v="theater"/>
    <s v="plays"/>
    <d v="1944-07-04T01:00:00"/>
    <x v="3328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x v="6"/>
    <n v="1.1679999999999999"/>
    <n v="44.92307692307692"/>
    <s v="theater"/>
    <s v="plays"/>
    <d v="1944-07-26T23:00:00"/>
    <x v="3329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x v="6"/>
    <n v="1.0626666666666666"/>
    <n v="23.10144927536232"/>
    <s v="theater"/>
    <s v="plays"/>
    <d v="1945-03-31T20:17:48"/>
    <x v="333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x v="6"/>
    <n v="1.0451999999999999"/>
    <n v="80.400000000000006"/>
    <s v="theater"/>
    <s v="plays"/>
    <d v="1945-10-05T16:44:46"/>
    <x v="3331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x v="6"/>
    <n v="1"/>
    <n v="72.289156626506028"/>
    <s v="theater"/>
    <s v="plays"/>
    <d v="1944-07-18T20:38:50"/>
    <x v="3332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x v="6"/>
    <n v="1.0457142857142858"/>
    <n v="32.972972972972975"/>
    <s v="theater"/>
    <s v="plays"/>
    <d v="1945-06-14T16:14:40"/>
    <x v="3333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x v="6"/>
    <n v="1.3862051149573753"/>
    <n v="116.65217391304348"/>
    <s v="theater"/>
    <s v="plays"/>
    <d v="1945-07-29T12:30:22"/>
    <x v="3334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x v="6"/>
    <n v="1.0032000000000001"/>
    <n v="79.61904761904762"/>
    <s v="theater"/>
    <s v="plays"/>
    <d v="1944-08-02T23:00:00"/>
    <x v="3335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x v="6"/>
    <n v="1"/>
    <n v="27.777777777777779"/>
    <s v="theater"/>
    <s v="plays"/>
    <d v="1946-04-05T08:34:06"/>
    <x v="333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x v="6"/>
    <n v="1.1020000000000001"/>
    <n v="81.029411764705884"/>
    <s v="theater"/>
    <s v="plays"/>
    <d v="1944-10-09T21:00:00"/>
    <x v="3337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x v="6"/>
    <n v="1.0218"/>
    <n v="136.84821428571428"/>
    <s v="theater"/>
    <s v="plays"/>
    <d v="1947-02-24T13:48:00"/>
    <x v="3338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x v="6"/>
    <n v="1.0435000000000001"/>
    <n v="177.61702127659575"/>
    <s v="theater"/>
    <s v="plays"/>
    <d v="1946-07-28T15:58:38"/>
    <x v="3339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x v="6"/>
    <n v="1.3816666666666666"/>
    <n v="109.07894736842105"/>
    <s v="theater"/>
    <s v="plays"/>
    <d v="1946-12-06T23:22:34"/>
    <x v="3340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x v="6"/>
    <n v="1"/>
    <n v="119.64285714285714"/>
    <s v="theater"/>
    <s v="plays"/>
    <d v="1946-06-12T17:00:00"/>
    <x v="3341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x v="6"/>
    <n v="1.0166666666666666"/>
    <n v="78.205128205128204"/>
    <s v="theater"/>
    <s v="plays"/>
    <d v="1945-03-31T04:59:00"/>
    <x v="3342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x v="6"/>
    <n v="1.7142857142857142"/>
    <n v="52.173913043478258"/>
    <s v="theater"/>
    <s v="plays"/>
    <d v="1946-04-13T13:18:00"/>
    <x v="3343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x v="6"/>
    <n v="1.0144444444444445"/>
    <n v="114.125"/>
    <s v="theater"/>
    <s v="plays"/>
    <d v="1944-08-29T04:48:13"/>
    <x v="3344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x v="6"/>
    <n v="1.3"/>
    <n v="50"/>
    <s v="theater"/>
    <s v="plays"/>
    <d v="1945-04-17T00:37:00"/>
    <x v="3345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x v="6"/>
    <n v="1.1000000000000001"/>
    <n v="91.666666666666671"/>
    <s v="theater"/>
    <s v="plays"/>
    <d v="1945-02-25T00:35:10"/>
    <x v="334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x v="6"/>
    <n v="1.1944999999999999"/>
    <n v="108.59090909090909"/>
    <s v="theater"/>
    <s v="plays"/>
    <d v="1946-05-08T21:00:00"/>
    <x v="3347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x v="6"/>
    <n v="1.002909090909091"/>
    <n v="69.822784810126578"/>
    <s v="theater"/>
    <s v="plays"/>
    <d v="1946-04-30T03:59:00"/>
    <x v="3348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x v="6"/>
    <n v="1.534"/>
    <n v="109.57142857142857"/>
    <s v="theater"/>
    <s v="plays"/>
    <d v="1946-06-13T17:00:00"/>
    <x v="3349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x v="6"/>
    <n v="1.0442857142857143"/>
    <n v="71.666666666666671"/>
    <s v="theater"/>
    <s v="plays"/>
    <d v="1945-11-28T23:00:00"/>
    <x v="335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x v="6"/>
    <n v="1.0109999999999999"/>
    <n v="93.611111111111114"/>
    <s v="theater"/>
    <s v="plays"/>
    <d v="1944-07-22T11:00:00"/>
    <x v="3351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x v="6"/>
    <n v="1.0751999999999999"/>
    <n v="76.8"/>
    <s v="theater"/>
    <s v="plays"/>
    <d v="1946-07-01T23:00:00"/>
    <x v="335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x v="6"/>
    <n v="3.15"/>
    <n v="35.795454545454547"/>
    <s v="theater"/>
    <s v="plays"/>
    <d v="1946-05-02T23:00:00"/>
    <x v="3353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x v="6"/>
    <n v="1.0193333333333334"/>
    <n v="55.6"/>
    <s v="theater"/>
    <s v="plays"/>
    <d v="1945-10-28T04:01:00"/>
    <x v="3354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x v="6"/>
    <n v="1.2628571428571429"/>
    <n v="147.33333333333334"/>
    <s v="theater"/>
    <s v="plays"/>
    <d v="1946-05-10T11:17:00"/>
    <x v="3355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x v="6"/>
    <n v="1.014"/>
    <n v="56.333333333333336"/>
    <s v="theater"/>
    <s v="plays"/>
    <d v="1946-07-15T19:34:32"/>
    <x v="335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x v="6"/>
    <n v="1.01"/>
    <n v="96.19047619047619"/>
    <s v="theater"/>
    <s v="plays"/>
    <d v="1944-07-31T10:01:50"/>
    <x v="3357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x v="6"/>
    <n v="1.0299"/>
    <n v="63.574074074074076"/>
    <s v="theater"/>
    <s v="plays"/>
    <d v="1944-11-18T08:27:59"/>
    <x v="3358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x v="6"/>
    <n v="1.0625"/>
    <n v="184.78260869565219"/>
    <s v="theater"/>
    <s v="plays"/>
    <d v="1947-02-25T01:22:14"/>
    <x v="3359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x v="6"/>
    <n v="1.0137777777777779"/>
    <n v="126.72222222222223"/>
    <s v="theater"/>
    <s v="plays"/>
    <d v="1946-12-14T15:59:00"/>
    <x v="336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x v="6"/>
    <n v="1.1346000000000001"/>
    <n v="83.42647058823529"/>
    <s v="theater"/>
    <s v="plays"/>
    <d v="1944-08-31T15:59:00"/>
    <x v="3361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x v="6"/>
    <n v="2.1800000000000002"/>
    <n v="54.5"/>
    <s v="theater"/>
    <s v="plays"/>
    <d v="1945-03-06T04:55:00"/>
    <x v="3362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x v="6"/>
    <n v="1.0141935483870967"/>
    <n v="302.30769230769232"/>
    <s v="theater"/>
    <s v="plays"/>
    <d v="1944-08-18T16:00:00"/>
    <x v="3363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x v="6"/>
    <n v="1.0593333333333332"/>
    <n v="44.138888888888886"/>
    <s v="theater"/>
    <s v="plays"/>
    <d v="1946-03-15T21:00:00"/>
    <x v="3364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x v="6"/>
    <n v="1.04"/>
    <n v="866.66666666666663"/>
    <s v="theater"/>
    <s v="plays"/>
    <d v="1945-12-12T02:26:32"/>
    <x v="3365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x v="6"/>
    <n v="2.21"/>
    <n v="61.388888888888886"/>
    <s v="theater"/>
    <s v="plays"/>
    <d v="1945-05-12T01:37:17"/>
    <x v="336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x v="6"/>
    <n v="1.1866666666666668"/>
    <n v="29.666666666666668"/>
    <s v="theater"/>
    <s v="plays"/>
    <d v="1945-07-31T22:24:54"/>
    <x v="3367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x v="6"/>
    <n v="1.046"/>
    <n v="45.478260869565219"/>
    <s v="theater"/>
    <s v="plays"/>
    <d v="1944-12-31T05:00:00"/>
    <x v="3368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x v="6"/>
    <n v="1.0389999999999999"/>
    <n v="96.203703703703709"/>
    <s v="theater"/>
    <s v="plays"/>
    <d v="1947-01-15T00:59:40"/>
    <x v="3369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x v="6"/>
    <n v="1.1773333333333333"/>
    <n v="67.92307692307692"/>
    <s v="theater"/>
    <s v="plays"/>
    <d v="1946-12-17T08:00:00"/>
    <x v="337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x v="6"/>
    <n v="1.385"/>
    <n v="30.777777777777779"/>
    <s v="theater"/>
    <s v="plays"/>
    <d v="1945-12-01T20:59:25"/>
    <x v="3371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x v="6"/>
    <n v="1.0349999999999999"/>
    <n v="38.333333333333336"/>
    <s v="theater"/>
    <s v="plays"/>
    <d v="1944-08-24T04:59:00"/>
    <x v="3372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x v="6"/>
    <n v="1.0024999999999999"/>
    <n v="66.833333333333329"/>
    <s v="theater"/>
    <s v="plays"/>
    <d v="1945-07-17T16:00:00"/>
    <x v="3373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x v="6"/>
    <n v="1.0657142857142856"/>
    <n v="71.730769230769226"/>
    <s v="theater"/>
    <s v="plays"/>
    <d v="1945-10-27T17:33:36"/>
    <x v="3374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x v="6"/>
    <n v="1"/>
    <n v="176.47058823529412"/>
    <s v="theater"/>
    <s v="plays"/>
    <d v="1944-05-17T14:39:33"/>
    <x v="3375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x v="6"/>
    <n v="1.0001249999999999"/>
    <n v="421.10526315789474"/>
    <s v="theater"/>
    <s v="plays"/>
    <d v="1945-04-24T15:49:54"/>
    <x v="3376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x v="6"/>
    <n v="1.0105"/>
    <n v="104.98701298701299"/>
    <s v="theater"/>
    <s v="plays"/>
    <d v="1945-03-19T16:56:00"/>
    <x v="3377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x v="6"/>
    <n v="1.0763636363636364"/>
    <n v="28.19047619047619"/>
    <s v="theater"/>
    <s v="plays"/>
    <d v="1944-08-30T13:08:00"/>
    <x v="3378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x v="6"/>
    <n v="1.0365"/>
    <n v="54.55263157894737"/>
    <s v="theater"/>
    <s v="plays"/>
    <d v="1945-08-25T23:00:00"/>
    <x v="337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x v="6"/>
    <n v="1.0443333333333333"/>
    <n v="111.89285714285714"/>
    <s v="theater"/>
    <s v="plays"/>
    <d v="1944-11-28T23:52:58"/>
    <x v="338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x v="6"/>
    <n v="1.0225"/>
    <n v="85.208333333333329"/>
    <s v="theater"/>
    <s v="plays"/>
    <d v="1945-03-10T03:26:23"/>
    <x v="338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x v="6"/>
    <n v="1.0074285714285713"/>
    <n v="76.652173913043484"/>
    <s v="theater"/>
    <s v="plays"/>
    <d v="1946-08-01T22:59:00"/>
    <x v="338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x v="6"/>
    <n v="1.1171428571428572"/>
    <n v="65.166666666666671"/>
    <s v="theater"/>
    <s v="plays"/>
    <d v="1946-06-23T18:47:00"/>
    <x v="3383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x v="6"/>
    <n v="1.0001100000000001"/>
    <n v="93.760312499999998"/>
    <s v="theater"/>
    <s v="plays"/>
    <d v="1945-11-20T03:00:00"/>
    <x v="338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x v="6"/>
    <n v="1"/>
    <n v="133.33333333333334"/>
    <s v="theater"/>
    <s v="plays"/>
    <d v="1944-12-09T20:49:12"/>
    <x v="3385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x v="6"/>
    <n v="1.05"/>
    <n v="51.219512195121951"/>
    <s v="theater"/>
    <s v="plays"/>
    <d v="1944-12-02T15:28:26"/>
    <x v="338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x v="6"/>
    <n v="1.1686666666666667"/>
    <n v="100.17142857142858"/>
    <s v="theater"/>
    <s v="plays"/>
    <d v="1944-12-13T18:18:08"/>
    <x v="3387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x v="6"/>
    <n v="1.038"/>
    <n v="34.6"/>
    <s v="theater"/>
    <s v="plays"/>
    <d v="1945-06-17T11:04:01"/>
    <x v="3388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x v="6"/>
    <n v="1.145"/>
    <n v="184.67741935483872"/>
    <s v="theater"/>
    <s v="plays"/>
    <d v="1946-06-03T13:31:22"/>
    <x v="3389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x v="6"/>
    <n v="1.024"/>
    <n v="69.818181818181813"/>
    <s v="theater"/>
    <s v="plays"/>
    <d v="1944-07-09T18:35:45"/>
    <x v="3390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x v="6"/>
    <n v="2.23"/>
    <n v="61.944444444444443"/>
    <s v="theater"/>
    <s v="plays"/>
    <d v="1944-08-07T22:28:00"/>
    <x v="3391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x v="6"/>
    <n v="1"/>
    <n v="41.666666666666664"/>
    <s v="theater"/>
    <s v="plays"/>
    <d v="1946-05-06T20:17:35"/>
    <x v="339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x v="6"/>
    <n v="1.0580000000000001"/>
    <n v="36.06818181818182"/>
    <s v="theater"/>
    <s v="plays"/>
    <d v="1944-11-05T00:46:00"/>
    <x v="339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x v="6"/>
    <n v="1.4236363636363636"/>
    <n v="29"/>
    <s v="theater"/>
    <s v="plays"/>
    <d v="1944-07-26T14:17:25"/>
    <x v="3394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x v="6"/>
    <n v="1.84"/>
    <n v="24.210526315789473"/>
    <s v="theater"/>
    <s v="plays"/>
    <d v="1945-05-29T18:10:00"/>
    <x v="3395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x v="6"/>
    <n v="1.0433333333333332"/>
    <n v="55.892857142857146"/>
    <s v="theater"/>
    <s v="plays"/>
    <d v="1944-05-31T03:59:00"/>
    <x v="339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x v="6"/>
    <n v="1.1200000000000001"/>
    <n v="11.666666666666666"/>
    <s v="theater"/>
    <s v="plays"/>
    <d v="1946-02-17T22:00:00"/>
    <x v="3397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x v="6"/>
    <n v="1.1107499999999999"/>
    <n v="68.353846153846149"/>
    <s v="theater"/>
    <s v="plays"/>
    <d v="1944-11-20T17:00:00"/>
    <x v="3398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x v="6"/>
    <n v="1.0375000000000001"/>
    <n v="27.065217391304348"/>
    <s v="theater"/>
    <s v="plays"/>
    <d v="1945-02-20T22:05:25"/>
    <x v="3399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x v="6"/>
    <n v="1.0041"/>
    <n v="118.12941176470588"/>
    <s v="theater"/>
    <s v="plays"/>
    <d v="1944-08-27T22:53:34"/>
    <x v="3400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x v="6"/>
    <n v="1.0186206896551724"/>
    <n v="44.757575757575758"/>
    <s v="theater"/>
    <s v="plays"/>
    <d v="1945-08-06T17:22:26"/>
    <x v="3401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x v="6"/>
    <n v="1.0976666666666666"/>
    <n v="99.787878787878782"/>
    <s v="theater"/>
    <s v="plays"/>
    <d v="1945-11-11T02:31:00"/>
    <x v="3402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x v="6"/>
    <n v="1"/>
    <n v="117.64705882352941"/>
    <s v="theater"/>
    <s v="plays"/>
    <d v="1945-06-24T11:05:24"/>
    <x v="3403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x v="6"/>
    <n v="1.22"/>
    <n v="203.33333333333334"/>
    <s v="theater"/>
    <s v="plays"/>
    <d v="1945-06-16T12:05:02"/>
    <x v="3404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x v="6"/>
    <n v="1.3757142857142857"/>
    <n v="28.323529411764707"/>
    <s v="theater"/>
    <s v="plays"/>
    <d v="1946-03-01T23:59:00"/>
    <x v="3405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x v="6"/>
    <n v="1.0031000000000001"/>
    <n v="110.23076923076923"/>
    <s v="theater"/>
    <s v="plays"/>
    <d v="1944-07-15T11:49:36"/>
    <x v="340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x v="6"/>
    <n v="1.071"/>
    <n v="31.970149253731343"/>
    <s v="theater"/>
    <s v="plays"/>
    <d v="1944-07-05T10:08:09"/>
    <x v="3407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x v="6"/>
    <n v="2.11"/>
    <n v="58.611111111111114"/>
    <s v="theater"/>
    <s v="plays"/>
    <d v="1944-07-17T23:48:24"/>
    <x v="3408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x v="6"/>
    <n v="1.236"/>
    <n v="29.428571428571427"/>
    <s v="theater"/>
    <s v="plays"/>
    <d v="1946-07-31T20:58:00"/>
    <x v="3409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x v="6"/>
    <n v="1.085"/>
    <n v="81.375"/>
    <s v="theater"/>
    <s v="plays"/>
    <d v="1946-06-06T07:00:00"/>
    <x v="341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x v="6"/>
    <n v="1.0356666666666667"/>
    <n v="199.16666666666666"/>
    <s v="theater"/>
    <s v="plays"/>
    <d v="1945-10-07T00:32:52"/>
    <x v="3411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x v="6"/>
    <n v="1"/>
    <n v="115.38461538461539"/>
    <s v="theater"/>
    <s v="plays"/>
    <d v="1944-09-26T23:01:02"/>
    <x v="341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x v="6"/>
    <n v="1.3"/>
    <n v="46.428571428571431"/>
    <s v="theater"/>
    <s v="plays"/>
    <d v="1945-02-27T04:59:00"/>
    <x v="3413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x v="6"/>
    <n v="1.0349999999999999"/>
    <n v="70.568181818181813"/>
    <s v="theater"/>
    <s v="plays"/>
    <d v="1946-12-01T07:59:00"/>
    <x v="3414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x v="6"/>
    <n v="1"/>
    <n v="22.222222222222221"/>
    <s v="theater"/>
    <s v="plays"/>
    <d v="1946-04-17T23:30:00"/>
    <x v="3415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x v="6"/>
    <n v="1.196"/>
    <n v="159.46666666666667"/>
    <s v="theater"/>
    <s v="plays"/>
    <d v="1945-04-22T18:30:00"/>
    <x v="341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x v="6"/>
    <n v="1.0000058823529412"/>
    <n v="37.777999999999999"/>
    <s v="theater"/>
    <s v="plays"/>
    <d v="1944-10-25T00:43:00"/>
    <x v="3417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x v="6"/>
    <n v="1.00875"/>
    <n v="72.053571428571431"/>
    <s v="theater"/>
    <s v="plays"/>
    <d v="1944-05-22T20:01:47"/>
    <x v="3418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x v="6"/>
    <n v="1.0654545454545454"/>
    <n v="63.695652173913047"/>
    <s v="theater"/>
    <s v="plays"/>
    <d v="1946-04-06T21:30:00"/>
    <x v="3419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x v="6"/>
    <n v="1.38"/>
    <n v="28.411764705882351"/>
    <s v="theater"/>
    <s v="plays"/>
    <d v="1946-02-13T00:00:00"/>
    <x v="342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x v="6"/>
    <n v="1.0115000000000001"/>
    <n v="103.21428571428571"/>
    <s v="theater"/>
    <s v="plays"/>
    <d v="1945-03-03T18:59:23"/>
    <x v="342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x v="6"/>
    <n v="1.091"/>
    <n v="71.152173913043484"/>
    <s v="theater"/>
    <s v="plays"/>
    <d v="1945-12-13T00:00:00"/>
    <x v="342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x v="6"/>
    <n v="1.4"/>
    <n v="35"/>
    <s v="theater"/>
    <s v="plays"/>
    <d v="1945-04-23T21:52:21"/>
    <x v="3423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x v="6"/>
    <n v="1.0358333333333334"/>
    <n v="81.776315789473685"/>
    <s v="theater"/>
    <s v="plays"/>
    <d v="1945-02-04T06:59:00"/>
    <x v="3424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x v="6"/>
    <n v="1.0297033333333332"/>
    <n v="297.02980769230766"/>
    <s v="theater"/>
    <s v="plays"/>
    <d v="1944-10-03T14:48:56"/>
    <x v="3425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x v="6"/>
    <n v="1.0813333333333333"/>
    <n v="46.609195402298852"/>
    <s v="theater"/>
    <s v="plays"/>
    <d v="1944-09-20T02:00:00"/>
    <x v="3426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x v="6"/>
    <n v="1"/>
    <n v="51.724137931034484"/>
    <s v="theater"/>
    <s v="plays"/>
    <d v="1944-07-01T15:29:12"/>
    <x v="3427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x v="6"/>
    <n v="1.0275000000000001"/>
    <n v="40.294117647058826"/>
    <s v="theater"/>
    <s v="plays"/>
    <d v="1945-02-27T17:00:00"/>
    <x v="3428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x v="6"/>
    <n v="1.3"/>
    <n v="16.25"/>
    <s v="theater"/>
    <s v="plays"/>
    <d v="1946-11-02T00:31:01"/>
    <x v="3429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x v="6"/>
    <n v="1.0854949999999999"/>
    <n v="30.152638888888887"/>
    <s v="theater"/>
    <s v="plays"/>
    <d v="1944-07-29T22:41:41"/>
    <x v="343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x v="6"/>
    <n v="1"/>
    <n v="95.238095238095241"/>
    <s v="theater"/>
    <s v="plays"/>
    <d v="1944-08-17T17:32:33"/>
    <x v="3431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x v="6"/>
    <n v="1.0965"/>
    <n v="52.214285714285715"/>
    <s v="theater"/>
    <s v="plays"/>
    <d v="1946-02-04T22:00:00"/>
    <x v="3432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x v="6"/>
    <n v="1.0026315789473683"/>
    <n v="134.1549295774648"/>
    <s v="theater"/>
    <s v="plays"/>
    <d v="1944-06-16T03:00:00"/>
    <x v="3433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x v="6"/>
    <n v="1.0555000000000001"/>
    <n v="62.827380952380949"/>
    <s v="theater"/>
    <s v="plays"/>
    <d v="1944-07-09T09:07:49"/>
    <x v="3434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x v="6"/>
    <n v="1.1200000000000001"/>
    <n v="58.94736842105263"/>
    <s v="theater"/>
    <s v="plays"/>
    <d v="1946-08-07T03:00:00"/>
    <x v="3435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x v="6"/>
    <n v="1.0589999999999999"/>
    <n v="143.1081081081081"/>
    <s v="theater"/>
    <s v="plays"/>
    <d v="1944-08-20T16:28:00"/>
    <x v="343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x v="6"/>
    <n v="1.01"/>
    <n v="84.166666666666671"/>
    <s v="theater"/>
    <s v="plays"/>
    <d v="1945-08-18T17:03:40"/>
    <x v="3437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x v="6"/>
    <n v="1.042"/>
    <n v="186.07142857142858"/>
    <s v="theater"/>
    <s v="plays"/>
    <d v="1945-05-01T21:00:00"/>
    <x v="3438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x v="6"/>
    <n v="1.3467833333333334"/>
    <n v="89.785555555555561"/>
    <s v="theater"/>
    <s v="plays"/>
    <d v="1946-01-18T04:59:00"/>
    <x v="3439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x v="6"/>
    <n v="1.052184"/>
    <n v="64.157560975609755"/>
    <s v="theater"/>
    <s v="plays"/>
    <d v="1944-07-10T16:15:00"/>
    <x v="344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x v="6"/>
    <n v="1.026"/>
    <n v="59.651162790697676"/>
    <s v="theater"/>
    <s v="plays"/>
    <d v="1945-11-12T20:17:00"/>
    <x v="3441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x v="6"/>
    <n v="1"/>
    <n v="31.25"/>
    <s v="theater"/>
    <s v="plays"/>
    <d v="1945-05-29T20:11:12"/>
    <x v="344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x v="6"/>
    <n v="1.855"/>
    <n v="41.222222222222221"/>
    <s v="theater"/>
    <s v="plays"/>
    <d v="1944-09-08T12:35:46"/>
    <x v="3443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x v="6"/>
    <n v="2.89"/>
    <n v="43.35"/>
    <s v="theater"/>
    <s v="plays"/>
    <d v="1946-06-08T13:59:00"/>
    <x v="3444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x v="6"/>
    <n v="1"/>
    <n v="64.516129032258064"/>
    <s v="theater"/>
    <s v="plays"/>
    <d v="1945-10-22T12:43:56"/>
    <x v="3445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x v="6"/>
    <n v="1.0820000000000001"/>
    <n v="43.28"/>
    <s v="theater"/>
    <s v="plays"/>
    <d v="1945-02-04T12:20:00"/>
    <x v="3446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x v="6"/>
    <n v="1.0780000000000001"/>
    <n v="77"/>
    <s v="theater"/>
    <s v="plays"/>
    <d v="1946-03-18T20:20:12"/>
    <x v="3447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x v="6"/>
    <n v="1.0976190476190477"/>
    <n v="51.222222222222221"/>
    <s v="theater"/>
    <s v="plays"/>
    <d v="1944-12-16T02:51:29"/>
    <x v="3448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x v="6"/>
    <n v="1.70625"/>
    <n v="68.25"/>
    <s v="theater"/>
    <s v="plays"/>
    <d v="1946-07-09T04:00:00"/>
    <x v="3449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x v="6"/>
    <n v="1.52"/>
    <n v="19.487179487179485"/>
    <s v="theater"/>
    <s v="plays"/>
    <d v="1945-04-01T15:54:31"/>
    <x v="345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x v="6"/>
    <n v="1.0123076923076924"/>
    <n v="41.125"/>
    <s v="theater"/>
    <s v="plays"/>
    <d v="1945-04-20T17:22:07"/>
    <x v="3451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x v="6"/>
    <n v="1.532"/>
    <n v="41.405405405405403"/>
    <s v="theater"/>
    <s v="plays"/>
    <d v="1944-07-22T03:59:00"/>
    <x v="3452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x v="6"/>
    <n v="1.2833333333333334"/>
    <n v="27.5"/>
    <s v="theater"/>
    <s v="plays"/>
    <d v="1946-08-13T23:29:16"/>
    <x v="3453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x v="6"/>
    <n v="1.0071428571428571"/>
    <n v="33.571428571428569"/>
    <s v="theater"/>
    <s v="plays"/>
    <d v="1944-07-30T16:45:59"/>
    <x v="3454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x v="6"/>
    <n v="1.0065"/>
    <n v="145.86956521739131"/>
    <s v="theater"/>
    <s v="plays"/>
    <d v="1946-10-13T18:00:27"/>
    <x v="3455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x v="6"/>
    <n v="1.913"/>
    <n v="358.6875"/>
    <s v="theater"/>
    <s v="plays"/>
    <d v="1944-07-31T06:59:00"/>
    <x v="3456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x v="6"/>
    <n v="1.4019999999999999"/>
    <n v="50.981818181818184"/>
    <s v="theater"/>
    <s v="plays"/>
    <d v="1945-02-11T05:59:00"/>
    <x v="3457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x v="6"/>
    <n v="1.2433537832310839"/>
    <n v="45.037037037037038"/>
    <s v="theater"/>
    <s v="plays"/>
    <d v="1945-02-02T04:27:00"/>
    <x v="3458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x v="6"/>
    <n v="1.262"/>
    <n v="17.527777777777779"/>
    <s v="theater"/>
    <s v="plays"/>
    <d v="1946-05-20T11:31:00"/>
    <x v="3459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x v="6"/>
    <n v="1.9"/>
    <n v="50"/>
    <s v="theater"/>
    <s v="plays"/>
    <d v="1944-08-14T12:39:12"/>
    <x v="3460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x v="6"/>
    <n v="1.39"/>
    <n v="57.916666666666664"/>
    <s v="theater"/>
    <s v="plays"/>
    <d v="1946-10-29T03:00:00"/>
    <x v="3461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x v="6"/>
    <n v="2.02"/>
    <n v="29.705882352941178"/>
    <s v="theater"/>
    <s v="plays"/>
    <d v="1945-07-09T18:00:00"/>
    <x v="346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x v="6"/>
    <n v="1.0338000000000001"/>
    <n v="90.684210526315795"/>
    <s v="theater"/>
    <s v="plays"/>
    <d v="1946-10-11T03:59:00"/>
    <x v="3463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x v="6"/>
    <n v="1.023236"/>
    <n v="55.012688172043013"/>
    <s v="theater"/>
    <s v="plays"/>
    <d v="1946-08-23T03:07:17"/>
    <x v="3464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x v="6"/>
    <n v="1.03"/>
    <n v="57.222222222222221"/>
    <s v="theater"/>
    <s v="plays"/>
    <d v="1945-08-08T16:00:00"/>
    <x v="3465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x v="6"/>
    <n v="1.2714285714285714"/>
    <n v="72.950819672131146"/>
    <s v="theater"/>
    <s v="plays"/>
    <d v="1946-04-19T23:27:30"/>
    <x v="3466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x v="6"/>
    <n v="1.01"/>
    <n v="64.468085106382972"/>
    <s v="theater"/>
    <s v="plays"/>
    <d v="1945-03-19T15:07:12"/>
    <x v="3467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x v="6"/>
    <n v="1.2178"/>
    <n v="716.35294117647061"/>
    <s v="theater"/>
    <s v="plays"/>
    <d v="1946-09-21T03:00:00"/>
    <x v="3468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x v="6"/>
    <n v="1.1339285714285714"/>
    <n v="50.396825396825399"/>
    <s v="theater"/>
    <s v="plays"/>
    <d v="1946-04-28T15:24:05"/>
    <x v="3469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x v="6"/>
    <n v="1.5"/>
    <n v="41.666666666666664"/>
    <s v="theater"/>
    <s v="plays"/>
    <d v="1946-07-15T21:38:00"/>
    <x v="347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x v="6"/>
    <n v="2.1459999999999999"/>
    <n v="35.766666666666666"/>
    <s v="theater"/>
    <s v="plays"/>
    <d v="1944-08-30T20:00:00"/>
    <x v="3471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x v="6"/>
    <n v="1.0205"/>
    <n v="88.739130434782609"/>
    <s v="theater"/>
    <s v="plays"/>
    <d v="1944-11-05T05:59:00"/>
    <x v="3472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x v="6"/>
    <n v="1"/>
    <n v="148.4848484848485"/>
    <s v="theater"/>
    <s v="plays"/>
    <d v="1945-03-19T20:27:00"/>
    <x v="3473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x v="6"/>
    <n v="1.01"/>
    <n v="51.794871794871796"/>
    <s v="theater"/>
    <s v="plays"/>
    <d v="1946-07-20T12:02:11"/>
    <x v="3474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x v="6"/>
    <n v="1.1333333333333333"/>
    <n v="20"/>
    <s v="theater"/>
    <s v="plays"/>
    <d v="1944-11-02T00:00:00"/>
    <x v="3475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x v="6"/>
    <n v="1.04"/>
    <n v="52"/>
    <s v="theater"/>
    <s v="plays"/>
    <d v="1944-10-26T03:00:00"/>
    <x v="3476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x v="6"/>
    <n v="1.1533333333333333"/>
    <n v="53.230769230769234"/>
    <s v="theater"/>
    <s v="plays"/>
    <d v="1945-05-16T03:00:00"/>
    <x v="3477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x v="6"/>
    <n v="1.1285000000000001"/>
    <n v="39.596491228070178"/>
    <s v="theater"/>
    <s v="plays"/>
    <d v="1945-03-15T21:00:00"/>
    <x v="3478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x v="6"/>
    <n v="1.2786666666666666"/>
    <n v="34.25"/>
    <s v="theater"/>
    <s v="plays"/>
    <d v="1944-06-20T20:31:20"/>
    <x v="3479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x v="6"/>
    <n v="1.4266666666666667"/>
    <n v="164.61538461538461"/>
    <s v="theater"/>
    <s v="plays"/>
    <d v="1945-07-09T21:00:00"/>
    <x v="348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x v="6"/>
    <n v="1.1879999999999999"/>
    <n v="125.05263157894737"/>
    <s v="theater"/>
    <s v="plays"/>
    <d v="1945-01-01T05:56:28"/>
    <x v="3481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x v="6"/>
    <n v="1.3833333333333333"/>
    <n v="51.875"/>
    <s v="theater"/>
    <s v="plays"/>
    <d v="1944-07-05T18:31:06"/>
    <x v="3482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x v="6"/>
    <n v="1.599402985074627"/>
    <n v="40.285714285714285"/>
    <s v="theater"/>
    <s v="plays"/>
    <d v="1944-07-02T16:03:01"/>
    <x v="3483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x v="6"/>
    <n v="1.1424000000000001"/>
    <n v="64.909090909090907"/>
    <s v="theater"/>
    <s v="plays"/>
    <d v="1946-06-15T18:14:59"/>
    <x v="3484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x v="6"/>
    <n v="1.0060606060606061"/>
    <n v="55.333333333333336"/>
    <s v="theater"/>
    <s v="plays"/>
    <d v="1946-02-01T16:38:00"/>
    <x v="3485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x v="6"/>
    <n v="1.552"/>
    <n v="83.142857142857139"/>
    <s v="theater"/>
    <s v="plays"/>
    <d v="1945-06-02T06:59:00"/>
    <x v="3486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x v="6"/>
    <n v="1.2775000000000001"/>
    <n v="38.712121212121211"/>
    <s v="theater"/>
    <s v="plays"/>
    <d v="1945-06-23T22:34:12"/>
    <x v="3487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x v="6"/>
    <n v="1.212"/>
    <n v="125.37931034482759"/>
    <s v="theater"/>
    <s v="plays"/>
    <d v="1945-04-16T16:00:00"/>
    <x v="3488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x v="6"/>
    <n v="1.127"/>
    <n v="78.263888888888886"/>
    <s v="theater"/>
    <s v="plays"/>
    <d v="1944-05-23T21:00:00"/>
    <x v="3489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x v="6"/>
    <n v="1.2749999999999999"/>
    <n v="47.222222222222221"/>
    <s v="theater"/>
    <s v="plays"/>
    <d v="1946-04-13T19:15:24"/>
    <x v="3490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x v="6"/>
    <n v="1.5820000000000001"/>
    <n v="79.099999999999994"/>
    <s v="theater"/>
    <s v="plays"/>
    <d v="1945-05-17T05:59:44"/>
    <x v="3491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x v="6"/>
    <n v="1.0526894736842105"/>
    <n v="114.29199999999999"/>
    <s v="theater"/>
    <s v="plays"/>
    <d v="1945-10-25T00:13:17"/>
    <x v="3492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x v="6"/>
    <n v="1"/>
    <n v="51.724137931034484"/>
    <s v="theater"/>
    <s v="plays"/>
    <d v="1944-08-16T05:11:00"/>
    <x v="3493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x v="6"/>
    <n v="1"/>
    <n v="30.76923076923077"/>
    <s v="theater"/>
    <s v="plays"/>
    <d v="1946-11-26T06:00:00"/>
    <x v="3494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x v="6"/>
    <n v="1.0686"/>
    <n v="74.208333333333329"/>
    <s v="theater"/>
    <s v="plays"/>
    <d v="1944-10-31T17:18:00"/>
    <x v="3495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x v="6"/>
    <n v="1.244"/>
    <n v="47.846153846153847"/>
    <s v="theater"/>
    <s v="plays"/>
    <d v="1946-09-11T20:19:26"/>
    <x v="349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x v="6"/>
    <n v="1.0870406189555126"/>
    <n v="34.408163265306122"/>
    <s v="theater"/>
    <s v="plays"/>
    <d v="1946-06-02T22:00:00"/>
    <x v="3497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x v="6"/>
    <n v="1.0242424242424242"/>
    <n v="40.238095238095241"/>
    <s v="theater"/>
    <s v="plays"/>
    <d v="1946-05-28T21:44:00"/>
    <x v="3498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x v="6"/>
    <n v="1.0549999999999999"/>
    <n v="60.285714285714285"/>
    <s v="theater"/>
    <s v="plays"/>
    <d v="1945-06-30T06:59:00"/>
    <x v="3499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x v="6"/>
    <n v="1.0629999999999999"/>
    <n v="25.30952380952381"/>
    <s v="theater"/>
    <s v="plays"/>
    <d v="1946-03-07T04:59:00"/>
    <x v="35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x v="6"/>
    <n v="1.0066666666666666"/>
    <n v="35.952380952380949"/>
    <s v="theater"/>
    <s v="plays"/>
    <d v="1945-09-10T18:19:55"/>
    <x v="3501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x v="6"/>
    <n v="1.054"/>
    <n v="136"/>
    <s v="theater"/>
    <s v="plays"/>
    <d v="1946-03-16T03:59:00"/>
    <x v="350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x v="6"/>
    <n v="1.0755999999999999"/>
    <n v="70.763157894736835"/>
    <s v="theater"/>
    <s v="plays"/>
    <d v="1946-07-24T11:28:48"/>
    <x v="3503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x v="6"/>
    <n v="1"/>
    <n v="125"/>
    <s v="theater"/>
    <s v="plays"/>
    <d v="1945-11-18T18:58:11"/>
    <x v="3504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x v="6"/>
    <n v="1.0376000000000001"/>
    <n v="66.512820512820511"/>
    <s v="theater"/>
    <s v="plays"/>
    <d v="1944-05-12T04:00:00"/>
    <x v="350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x v="6"/>
    <n v="1.0149999999999999"/>
    <n v="105"/>
    <s v="theater"/>
    <s v="plays"/>
    <d v="1944-08-22T17:37:20"/>
    <x v="3506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x v="6"/>
    <n v="1.044"/>
    <n v="145"/>
    <s v="theater"/>
    <s v="plays"/>
    <d v="1946-05-31T22:08:57"/>
    <x v="350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x v="6"/>
    <n v="1.8"/>
    <n v="12"/>
    <s v="theater"/>
    <s v="plays"/>
    <d v="1946-05-10T21:00:00"/>
    <x v="3508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x v="6"/>
    <n v="1.0633333333333332"/>
    <n v="96.666666666666671"/>
    <s v="theater"/>
    <s v="plays"/>
    <d v="1944-11-20T04:55:00"/>
    <x v="3509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x v="6"/>
    <n v="1.0055555555555555"/>
    <n v="60.333333333333336"/>
    <s v="theater"/>
    <s v="plays"/>
    <d v="1944-07-01T14:54:06"/>
    <x v="3510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x v="6"/>
    <n v="1.012"/>
    <n v="79.89473684210526"/>
    <s v="theater"/>
    <s v="plays"/>
    <d v="1944-11-06T18:30:00"/>
    <x v="3511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x v="6"/>
    <n v="1"/>
    <n v="58.823529411764703"/>
    <s v="theater"/>
    <s v="plays"/>
    <d v="1945-04-22T11:53:12"/>
    <x v="35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x v="6"/>
    <n v="1.1839285714285714"/>
    <n v="75.340909090909093"/>
    <s v="theater"/>
    <s v="plays"/>
    <d v="1944-06-03T04:59:00"/>
    <x v="3513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x v="6"/>
    <n v="1.1000000000000001"/>
    <n v="55"/>
    <s v="theater"/>
    <s v="plays"/>
    <d v="1945-02-01T04:59:00"/>
    <x v="3514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x v="6"/>
    <n v="1.0266666666666666"/>
    <n v="66.956521739130437"/>
    <s v="theater"/>
    <s v="plays"/>
    <d v="1945-05-30T18:32:51"/>
    <x v="3515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x v="6"/>
    <n v="1"/>
    <n v="227.27272727272728"/>
    <s v="theater"/>
    <s v="plays"/>
    <d v="1944-09-07T03:00:00"/>
    <x v="3516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x v="6"/>
    <n v="1"/>
    <n v="307.69230769230768"/>
    <s v="theater"/>
    <s v="plays"/>
    <d v="1944-07-03T11:00:00"/>
    <x v="3517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x v="6"/>
    <n v="1.10046"/>
    <n v="50.020909090909093"/>
    <s v="theater"/>
    <s v="plays"/>
    <d v="1944-10-01T14:21:00"/>
    <x v="3518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x v="6"/>
    <n v="1.0135000000000001"/>
    <n v="72.392857142857139"/>
    <s v="theater"/>
    <s v="plays"/>
    <d v="1945-03-03T14:22:30"/>
    <x v="3519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x v="6"/>
    <n v="1.0075000000000001"/>
    <n v="95.952380952380949"/>
    <s v="theater"/>
    <s v="plays"/>
    <d v="1945-09-05T13:47:00"/>
    <x v="352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x v="6"/>
    <n v="1.6942857142857144"/>
    <n v="45.615384615384613"/>
    <s v="theater"/>
    <s v="plays"/>
    <d v="1944-09-28T08:40:20"/>
    <x v="3521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x v="6"/>
    <n v="1"/>
    <n v="41.029411764705884"/>
    <s v="theater"/>
    <s v="plays"/>
    <d v="1945-09-14T10:06:00"/>
    <x v="3522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x v="6"/>
    <n v="1.1365000000000001"/>
    <n v="56.825000000000003"/>
    <s v="theater"/>
    <s v="plays"/>
    <d v="1946-09-25T23:00:00"/>
    <x v="3523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x v="6"/>
    <n v="1.0156000000000001"/>
    <n v="137.24324324324326"/>
    <s v="theater"/>
    <s v="plays"/>
    <d v="1944-09-12T04:00:00"/>
    <x v="3524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x v="6"/>
    <n v="1.06"/>
    <n v="75.714285714285708"/>
    <s v="theater"/>
    <s v="plays"/>
    <d v="1945-08-08T16:00:00"/>
    <x v="3525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x v="6"/>
    <n v="1.02"/>
    <n v="99"/>
    <s v="theater"/>
    <s v="plays"/>
    <d v="1946-04-28T05:59:00"/>
    <x v="352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x v="6"/>
    <n v="1.1691666666666667"/>
    <n v="81.569767441860463"/>
    <s v="theater"/>
    <s v="plays"/>
    <d v="1945-07-10T03:59:00"/>
    <x v="3527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x v="6"/>
    <n v="1.0115151515151515"/>
    <n v="45.108108108108105"/>
    <s v="theater"/>
    <s v="plays"/>
    <d v="1947-01-18T12:01:58"/>
    <x v="352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x v="6"/>
    <n v="1.32"/>
    <n v="36.666666666666664"/>
    <s v="theater"/>
    <s v="plays"/>
    <d v="1945-07-12T01:00:00"/>
    <x v="3529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x v="6"/>
    <n v="1"/>
    <n v="125"/>
    <s v="theater"/>
    <s v="plays"/>
    <d v="1946-04-10T20:00:00"/>
    <x v="353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x v="6"/>
    <n v="1.28"/>
    <n v="49.230769230769234"/>
    <s v="theater"/>
    <s v="plays"/>
    <d v="1946-06-30T15:42:14"/>
    <x v="3531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x v="6"/>
    <n v="1.1895833333333334"/>
    <n v="42.296296296296298"/>
    <s v="theater"/>
    <s v="plays"/>
    <d v="1944-09-17T03:59:00"/>
    <x v="3532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x v="6"/>
    <n v="1.262"/>
    <n v="78.875"/>
    <s v="theater"/>
    <s v="plays"/>
    <d v="1945-11-10T19:16:07"/>
    <x v="3533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x v="6"/>
    <n v="1.5620000000000001"/>
    <n v="38.284313725490193"/>
    <s v="theater"/>
    <s v="plays"/>
    <d v="1945-09-30T15:00:23"/>
    <x v="3534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x v="6"/>
    <n v="1.0315000000000001"/>
    <n v="44.847826086956523"/>
    <s v="theater"/>
    <s v="plays"/>
    <d v="1945-10-01T18:00:00"/>
    <x v="3535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x v="6"/>
    <n v="1.5333333333333334"/>
    <n v="13.529411764705882"/>
    <s v="theater"/>
    <s v="plays"/>
    <d v="1945-12-19T11:59:00"/>
    <x v="353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x v="6"/>
    <n v="1.8044444444444445"/>
    <n v="43.5"/>
    <s v="theater"/>
    <s v="plays"/>
    <d v="1944-11-16T07:59:00"/>
    <x v="3537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x v="6"/>
    <n v="1.2845"/>
    <n v="30.951807228915662"/>
    <s v="theater"/>
    <s v="plays"/>
    <d v="1946-08-17T10:05:40"/>
    <x v="3538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x v="6"/>
    <n v="1.1966666666666668"/>
    <n v="55.230769230769234"/>
    <s v="theater"/>
    <s v="plays"/>
    <d v="1946-09-08T18:08:42"/>
    <x v="3539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x v="6"/>
    <n v="1.23"/>
    <n v="46.125"/>
    <s v="theater"/>
    <s v="plays"/>
    <d v="1946-06-26T00:04:51"/>
    <x v="3540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x v="6"/>
    <n v="1.05"/>
    <n v="39.375"/>
    <s v="theater"/>
    <s v="plays"/>
    <d v="1945-08-30T17:31:15"/>
    <x v="3541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x v="6"/>
    <n v="1.0223636363636364"/>
    <n v="66.152941176470591"/>
    <s v="theater"/>
    <s v="plays"/>
    <d v="1944-09-06T14:23:42"/>
    <x v="35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x v="6"/>
    <n v="1.0466666666666666"/>
    <n v="54.137931034482762"/>
    <s v="theater"/>
    <s v="plays"/>
    <d v="1945-06-24T18:07:39"/>
    <x v="3543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x v="6"/>
    <n v="1"/>
    <n v="104.16666666666667"/>
    <s v="theater"/>
    <s v="plays"/>
    <d v="1945-03-06T19:57:37"/>
    <x v="3544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x v="6"/>
    <n v="1.004"/>
    <n v="31.375"/>
    <s v="theater"/>
    <s v="plays"/>
    <d v="1945-04-10T19:22:39"/>
    <x v="3545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x v="6"/>
    <n v="1.0227272727272727"/>
    <n v="59.210526315789473"/>
    <s v="theater"/>
    <s v="plays"/>
    <d v="1945-03-31T03:59:00"/>
    <x v="354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x v="6"/>
    <n v="1.1440928571428572"/>
    <n v="119.17633928571429"/>
    <s v="theater"/>
    <s v="plays"/>
    <d v="1946-05-14T03:59:00"/>
    <x v="3547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x v="6"/>
    <n v="1.019047619047619"/>
    <n v="164.61538461538461"/>
    <s v="theater"/>
    <s v="plays"/>
    <d v="1946-03-05T01:00:00"/>
    <x v="3548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x v="6"/>
    <n v="1.02"/>
    <n v="24.285714285714285"/>
    <s v="theater"/>
    <s v="plays"/>
    <d v="1945-09-03T09:27:53"/>
    <x v="3549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x v="6"/>
    <n v="1.048"/>
    <n v="40.9375"/>
    <s v="theater"/>
    <s v="plays"/>
    <d v="1946-05-02T21:26:38"/>
    <x v="3550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x v="6"/>
    <n v="1.0183333333333333"/>
    <n v="61.1"/>
    <s v="theater"/>
    <s v="plays"/>
    <d v="1944-05-21T22:07:00"/>
    <x v="3551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x v="6"/>
    <n v="1"/>
    <n v="38.65"/>
    <s v="theater"/>
    <s v="plays"/>
    <d v="1944-06-27T14:05:24"/>
    <x v="3552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x v="6"/>
    <n v="1.0627272727272727"/>
    <n v="56.20192307692308"/>
    <s v="theater"/>
    <s v="plays"/>
    <d v="1945-08-11T00:00:00"/>
    <x v="3553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x v="6"/>
    <n v="1.1342219999999998"/>
    <n v="107.00207547169811"/>
    <s v="theater"/>
    <s v="plays"/>
    <d v="1945-02-10T17:00:00"/>
    <x v="3554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x v="6"/>
    <n v="1"/>
    <n v="171.42857142857142"/>
    <s v="theater"/>
    <s v="plays"/>
    <d v="1946-11-17T11:36:34"/>
    <x v="3555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x v="6"/>
    <n v="1.0045454545454546"/>
    <n v="110.5"/>
    <s v="theater"/>
    <s v="plays"/>
    <d v="1944-08-16T15:35:24"/>
    <x v="3556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x v="6"/>
    <n v="1.0003599999999999"/>
    <n v="179.27598566308242"/>
    <s v="theater"/>
    <s v="plays"/>
    <d v="1944-05-04T06:38:31"/>
    <x v="3557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x v="6"/>
    <n v="1.44"/>
    <n v="22.90909090909091"/>
    <s v="theater"/>
    <s v="plays"/>
    <d v="1945-06-25T21:00:00"/>
    <x v="3558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x v="6"/>
    <n v="1.0349999999999999"/>
    <n v="43.125"/>
    <s v="theater"/>
    <s v="plays"/>
    <d v="1945-07-30T08:58:00"/>
    <x v="3559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x v="6"/>
    <n v="1.0843750000000001"/>
    <n v="46.891891891891895"/>
    <s v="theater"/>
    <s v="plays"/>
    <d v="1945-05-26T02:45:00"/>
    <x v="356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x v="6"/>
    <n v="1.024"/>
    <n v="47.407407407407405"/>
    <s v="theater"/>
    <s v="plays"/>
    <d v="1945-08-04T18:36:00"/>
    <x v="3561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x v="6"/>
    <n v="1.4888888888888889"/>
    <n v="15.129032258064516"/>
    <s v="theater"/>
    <s v="plays"/>
    <d v="1946-03-13T22:00:00"/>
    <x v="3562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x v="6"/>
    <n v="1.0549000000000002"/>
    <n v="21.098000000000003"/>
    <s v="theater"/>
    <s v="plays"/>
    <d v="1946-08-01T19:00:00"/>
    <x v="3563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x v="6"/>
    <n v="1.0049999999999999"/>
    <n v="59.117647058823529"/>
    <s v="theater"/>
    <s v="plays"/>
    <d v="1945-10-04T16:00:00"/>
    <x v="3564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x v="6"/>
    <n v="1.3055555555555556"/>
    <n v="97.916666666666671"/>
    <s v="theater"/>
    <s v="plays"/>
    <d v="1944-12-30T17:50:08"/>
    <x v="3565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x v="6"/>
    <n v="1.0475000000000001"/>
    <n v="55.131578947368418"/>
    <s v="theater"/>
    <s v="plays"/>
    <d v="1945-01-22T12:11:23"/>
    <x v="356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x v="6"/>
    <n v="1.0880000000000001"/>
    <n v="26.536585365853657"/>
    <s v="theater"/>
    <s v="plays"/>
    <d v="1945-06-09T19:27:24"/>
    <x v="3567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x v="6"/>
    <n v="1.1100000000000001"/>
    <n v="58.421052631578945"/>
    <s v="theater"/>
    <s v="plays"/>
    <d v="1944-09-16T17:46:34"/>
    <x v="3568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x v="6"/>
    <n v="1.0047999999999999"/>
    <n v="122.53658536585365"/>
    <s v="theater"/>
    <s v="plays"/>
    <d v="1945-01-07T16:31:36"/>
    <x v="3569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x v="6"/>
    <n v="1.1435"/>
    <n v="87.961538461538467"/>
    <s v="theater"/>
    <s v="plays"/>
    <d v="1944-12-30T07:00:00"/>
    <x v="357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x v="6"/>
    <n v="1.2206666666666666"/>
    <n v="73.239999999999995"/>
    <s v="theater"/>
    <s v="plays"/>
    <d v="1944-10-29T20:36:53"/>
    <x v="3571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x v="6"/>
    <n v="1"/>
    <n v="55.555555555555557"/>
    <s v="theater"/>
    <s v="plays"/>
    <d v="1945-06-20T13:41:22"/>
    <x v="357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x v="6"/>
    <n v="1.028"/>
    <n v="39.53846153846154"/>
    <s v="theater"/>
    <s v="plays"/>
    <d v="1944-11-07T10:00:46"/>
    <x v="3573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x v="6"/>
    <n v="1.0612068965517241"/>
    <n v="136.77777777777777"/>
    <s v="theater"/>
    <s v="plays"/>
    <d v="1944-11-12T23:37:28"/>
    <x v="3574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x v="6"/>
    <n v="1.0133000000000001"/>
    <n v="99.343137254901961"/>
    <s v="theater"/>
    <s v="plays"/>
    <d v="1946-08-11T03:59:00"/>
    <x v="3575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x v="6"/>
    <n v="1"/>
    <n v="20"/>
    <s v="theater"/>
    <s v="plays"/>
    <d v="1946-12-05T14:10:54"/>
    <x v="3576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x v="6"/>
    <n v="1.3"/>
    <n v="28.888888888888889"/>
    <s v="theater"/>
    <s v="plays"/>
    <d v="1945-04-25T06:28:00"/>
    <x v="3577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x v="6"/>
    <n v="1.0001333333333333"/>
    <n v="40.545945945945945"/>
    <s v="theater"/>
    <s v="plays"/>
    <d v="1946-04-30T17:36:17"/>
    <x v="3578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x v="6"/>
    <n v="1"/>
    <n v="35.714285714285715"/>
    <s v="theater"/>
    <s v="plays"/>
    <d v="1946-03-31T17:17:36"/>
    <x v="3579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x v="6"/>
    <n v="1.1388888888888888"/>
    <n v="37.962962962962962"/>
    <s v="theater"/>
    <s v="plays"/>
    <d v="1945-02-28T04:59:00"/>
    <x v="358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x v="6"/>
    <n v="1"/>
    <n v="33.333333333333336"/>
    <s v="theater"/>
    <s v="plays"/>
    <d v="1944-07-29T11:18:30"/>
    <x v="3581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x v="6"/>
    <n v="2.87"/>
    <n v="58.571428571428569"/>
    <s v="theater"/>
    <s v="plays"/>
    <d v="1946-04-05T02:18:02"/>
    <x v="358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x v="6"/>
    <n v="1.085"/>
    <n v="135.625"/>
    <s v="theater"/>
    <s v="plays"/>
    <d v="1946-04-18T09:13:25"/>
    <x v="3583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x v="6"/>
    <n v="1.155"/>
    <n v="30.9375"/>
    <s v="theater"/>
    <s v="plays"/>
    <d v="1945-07-12T07:35:44"/>
    <x v="358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x v="6"/>
    <n v="1.1911764705882353"/>
    <n v="176.08695652173913"/>
    <s v="theater"/>
    <s v="plays"/>
    <d v="1944-12-20T17:11:30"/>
    <x v="3585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x v="6"/>
    <n v="1.0942666666666667"/>
    <n v="151.9814814814815"/>
    <s v="theater"/>
    <s v="plays"/>
    <d v="1946-09-23T16:44:30"/>
    <x v="3586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x v="6"/>
    <n v="1.266"/>
    <n v="22.607142857142858"/>
    <s v="theater"/>
    <s v="plays"/>
    <d v="1946-06-27T19:00:00"/>
    <x v="3587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x v="6"/>
    <n v="1.0049999999999999"/>
    <n v="18.272727272727273"/>
    <s v="theater"/>
    <s v="plays"/>
    <d v="1945-04-28T23:00:00"/>
    <x v="3588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x v="6"/>
    <n v="1.2749999999999999"/>
    <n v="82.258064516129039"/>
    <s v="theater"/>
    <s v="plays"/>
    <d v="1945-05-25T15:32:27"/>
    <x v="3589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x v="6"/>
    <n v="1.0005999999999999"/>
    <n v="68.534246575342465"/>
    <s v="theater"/>
    <s v="plays"/>
    <d v="1944-10-19T08:00:34"/>
    <x v="3590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x v="6"/>
    <n v="1.75"/>
    <n v="68.055555555555557"/>
    <s v="theater"/>
    <s v="plays"/>
    <d v="1945-01-23T04:59:00"/>
    <x v="3591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x v="6"/>
    <n v="1.2725"/>
    <n v="72.714285714285708"/>
    <s v="theater"/>
    <s v="plays"/>
    <d v="1945-02-10T04:59:00"/>
    <x v="3592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x v="6"/>
    <n v="1.1063333333333334"/>
    <n v="77.186046511627907"/>
    <s v="theater"/>
    <s v="plays"/>
    <d v="1945-01-04T20:26:00"/>
    <x v="3593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x v="6"/>
    <n v="1.2593749999999999"/>
    <n v="55.972222222222221"/>
    <s v="theater"/>
    <s v="plays"/>
    <d v="1946-09-04T01:36:22"/>
    <x v="3594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x v="6"/>
    <n v="1.1850000000000001"/>
    <n v="49.693548387096776"/>
    <s v="theater"/>
    <s v="plays"/>
    <d v="1945-03-12T06:59:00"/>
    <x v="3595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x v="6"/>
    <n v="1.0772727272727274"/>
    <n v="79"/>
    <s v="theater"/>
    <s v="plays"/>
    <d v="1944-08-25T17:09:42"/>
    <x v="3596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x v="6"/>
    <n v="1.026"/>
    <n v="77.727272727272734"/>
    <s v="theater"/>
    <s v="plays"/>
    <d v="1946-03-03T05:59:00"/>
    <x v="3597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x v="6"/>
    <n v="1.101"/>
    <n v="40.777777777777779"/>
    <s v="theater"/>
    <s v="plays"/>
    <d v="1944-09-02T04:59:00"/>
    <x v="3598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x v="6"/>
    <n v="2.02"/>
    <n v="59.411764705882355"/>
    <s v="theater"/>
    <s v="plays"/>
    <d v="1945-08-29T00:00:00"/>
    <x v="3599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x v="6"/>
    <n v="1.3"/>
    <n v="3.25"/>
    <s v="theater"/>
    <s v="plays"/>
    <d v="1946-10-13T20:22:44"/>
    <x v="3600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x v="6"/>
    <n v="1.0435000000000001"/>
    <n v="39.377358490566039"/>
    <s v="theater"/>
    <s v="plays"/>
    <d v="1945-01-15T23:58:02"/>
    <x v="360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x v="6"/>
    <n v="1.0004999999999999"/>
    <n v="81.673469387755105"/>
    <s v="theater"/>
    <s v="plays"/>
    <d v="1946-05-17T21:27:59"/>
    <x v="3602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x v="6"/>
    <n v="1.7066666666666668"/>
    <n v="44.912280701754383"/>
    <s v="theater"/>
    <s v="plays"/>
    <d v="1945-11-04T21:44:40"/>
    <x v="3603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x v="6"/>
    <n v="1.1283333333333334"/>
    <n v="49.05797101449275"/>
    <s v="theater"/>
    <s v="plays"/>
    <d v="1946-04-29T06:59:00"/>
    <x v="3604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x v="6"/>
    <n v="1.84"/>
    <n v="30.666666666666668"/>
    <s v="theater"/>
    <s v="plays"/>
    <d v="1946-02-12T19:02:06"/>
    <x v="3605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x v="6"/>
    <n v="1.3026666666666666"/>
    <n v="61.0625"/>
    <s v="theater"/>
    <s v="plays"/>
    <d v="1946-08-14T14:30:57"/>
    <x v="3606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x v="6"/>
    <n v="1.0545454545454545"/>
    <n v="29"/>
    <s v="theater"/>
    <s v="plays"/>
    <d v="1945-12-14T00:00:00"/>
    <x v="3607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x v="6"/>
    <n v="1"/>
    <n v="29.62962962962963"/>
    <s v="theater"/>
    <s v="plays"/>
    <d v="1946-06-17T14:00:00"/>
    <x v="3608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x v="6"/>
    <n v="1.5331632653061225"/>
    <n v="143.0952380952381"/>
    <s v="theater"/>
    <s v="plays"/>
    <d v="1946-03-30T22:48:05"/>
    <x v="3609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x v="6"/>
    <n v="1.623"/>
    <n v="52.354838709677416"/>
    <s v="theater"/>
    <s v="plays"/>
    <d v="1945-08-16T10:22:16"/>
    <x v="361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x v="6"/>
    <n v="1.36"/>
    <n v="66.666666666666671"/>
    <s v="theater"/>
    <s v="plays"/>
    <d v="1945-04-07T08:53:21"/>
    <x v="361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x v="6"/>
    <n v="1.444"/>
    <n v="126.66666666666667"/>
    <s v="theater"/>
    <s v="plays"/>
    <d v="1944-06-08T17:26:51"/>
    <x v="3612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x v="6"/>
    <n v="1"/>
    <n v="62.5"/>
    <s v="theater"/>
    <s v="plays"/>
    <d v="1944-06-27T14:09:34"/>
    <x v="3613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x v="6"/>
    <n v="1.008"/>
    <n v="35.492957746478872"/>
    <s v="theater"/>
    <s v="plays"/>
    <d v="1945-06-18T01:00:16"/>
    <x v="3614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x v="6"/>
    <n v="1.0680000000000001"/>
    <n v="37.083333333333336"/>
    <s v="theater"/>
    <s v="plays"/>
    <d v="1945-12-09T14:14:56"/>
    <x v="3615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x v="6"/>
    <n v="1.248"/>
    <n v="69.333333333333329"/>
    <s v="theater"/>
    <s v="plays"/>
    <d v="1945-03-18T21:47:44"/>
    <x v="361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x v="6"/>
    <n v="1.1891891891891893"/>
    <n v="17.254901960784313"/>
    <s v="theater"/>
    <s v="plays"/>
    <d v="1947-02-28T00:00:00"/>
    <x v="3617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x v="6"/>
    <n v="1.01"/>
    <n v="36.071428571428569"/>
    <s v="theater"/>
    <s v="plays"/>
    <d v="1945-06-02T15:04:10"/>
    <x v="3618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x v="6"/>
    <n v="1.1299999999999999"/>
    <n v="66.470588235294116"/>
    <s v="theater"/>
    <s v="plays"/>
    <d v="1946-11-19T22:00:00"/>
    <x v="3619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x v="6"/>
    <n v="1.0519047619047619"/>
    <n v="56.065989847715734"/>
    <s v="theater"/>
    <s v="plays"/>
    <d v="1945-03-04T04:00:00"/>
    <x v="362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x v="6"/>
    <n v="1.0973333333333333"/>
    <n v="47.028571428571432"/>
    <s v="theater"/>
    <s v="plays"/>
    <d v="1946-09-30T21:00:00"/>
    <x v="3621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x v="6"/>
    <n v="1.00099"/>
    <n v="47.666190476190479"/>
    <s v="theater"/>
    <s v="plays"/>
    <d v="1944-09-27T03:23:00"/>
    <x v="3622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x v="6"/>
    <n v="1.2"/>
    <n v="88.235294117647058"/>
    <s v="theater"/>
    <s v="plays"/>
    <d v="1944-07-25T07:00:00"/>
    <x v="362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x v="6"/>
    <n v="1.0493333333333332"/>
    <n v="80.717948717948715"/>
    <s v="theater"/>
    <s v="plays"/>
    <d v="1946-08-23T18:34:50"/>
    <x v="3624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x v="6"/>
    <n v="1.0266666666666666"/>
    <n v="39.487179487179489"/>
    <s v="theater"/>
    <s v="plays"/>
    <d v="1945-07-01T15:39:37"/>
    <x v="3625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x v="6"/>
    <n v="1.0182500000000001"/>
    <n v="84.854166666666671"/>
    <s v="theater"/>
    <s v="plays"/>
    <d v="1944-08-15T16:00:57"/>
    <x v="3626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x v="6"/>
    <n v="1"/>
    <n v="68.965517241379317"/>
    <s v="theater"/>
    <s v="plays"/>
    <d v="1946-05-21T03:59:00"/>
    <x v="3627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x v="40"/>
    <n v="0"/>
    <e v="#DIV/0!"/>
    <s v="theater"/>
    <s v="musical"/>
    <d v="1945-12-12T20:59:56"/>
    <x v="3628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x v="40"/>
    <n v="1.9999999999999999E-6"/>
    <n v="1"/>
    <s v="theater"/>
    <s v="musical"/>
    <d v="1946-05-05T17:00:00"/>
    <x v="3629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x v="40"/>
    <n v="3.3333333333333332E-4"/>
    <n v="1"/>
    <s v="theater"/>
    <s v="musical"/>
    <d v="1944-11-28T21:19:50"/>
    <x v="363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x v="40"/>
    <n v="0.51023391812865493"/>
    <n v="147.88135593220338"/>
    <s v="theater"/>
    <s v="musical"/>
    <d v="1944-09-22T03:59:00"/>
    <x v="3631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x v="40"/>
    <n v="0.2"/>
    <n v="100"/>
    <s v="theater"/>
    <s v="musical"/>
    <d v="1944-11-22T22:29:09"/>
    <x v="3632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x v="40"/>
    <n v="0.35239999999999999"/>
    <n v="56.838709677419352"/>
    <s v="theater"/>
    <s v="musical"/>
    <d v="1946-11-19T01:00:00"/>
    <x v="3633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x v="40"/>
    <n v="4.2466666666666666E-2"/>
    <n v="176.94444444444446"/>
    <s v="theater"/>
    <s v="musical"/>
    <d v="1947-01-14T03:59:00"/>
    <x v="3634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x v="40"/>
    <n v="0.36457142857142855"/>
    <n v="127.6"/>
    <s v="theater"/>
    <s v="musical"/>
    <d v="1946-04-20T21:11:16"/>
    <x v="3635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x v="40"/>
    <n v="0"/>
    <e v="#DIV/0!"/>
    <s v="theater"/>
    <s v="musical"/>
    <d v="1945-09-13T16:40:29"/>
    <x v="3636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x v="40"/>
    <n v="0.30866666666666664"/>
    <n v="66.142857142857139"/>
    <s v="theater"/>
    <s v="musical"/>
    <d v="1944-12-31T16:48:55"/>
    <x v="3637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x v="40"/>
    <n v="6.545454545454546E-2"/>
    <n v="108"/>
    <s v="theater"/>
    <s v="musical"/>
    <d v="1945-04-18T15:08:52"/>
    <x v="3638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x v="40"/>
    <n v="4.0000000000000003E-5"/>
    <n v="1"/>
    <s v="theater"/>
    <s v="musical"/>
    <d v="1946-10-07T15:11:00"/>
    <x v="3639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x v="40"/>
    <n v="5.5E-2"/>
    <n v="18.333333333333332"/>
    <s v="theater"/>
    <s v="musical"/>
    <d v="1945-05-09T18:45:30"/>
    <x v="36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x v="40"/>
    <n v="0"/>
    <e v="#DIV/0!"/>
    <s v="theater"/>
    <s v="musical"/>
    <d v="1944-10-04T05:00:00"/>
    <x v="3641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x v="40"/>
    <n v="2.1428571428571429E-2"/>
    <n v="7.5"/>
    <s v="theater"/>
    <s v="musical"/>
    <d v="1945-11-29T17:00:00"/>
    <x v="3642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x v="40"/>
    <n v="0"/>
    <e v="#DIV/0!"/>
    <s v="theater"/>
    <s v="musical"/>
    <d v="1945-11-16T04:27:19"/>
    <x v="3643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x v="40"/>
    <n v="0.16420000000000001"/>
    <n v="68.416666666666671"/>
    <s v="theater"/>
    <s v="musical"/>
    <d v="1946-03-08T04:59:00"/>
    <x v="3644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x v="40"/>
    <n v="1E-3"/>
    <n v="1"/>
    <s v="theater"/>
    <s v="musical"/>
    <d v="1946-11-22T00:17:18"/>
    <x v="3645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x v="40"/>
    <n v="4.8099999999999997E-2"/>
    <n v="60.125"/>
    <s v="theater"/>
    <s v="musical"/>
    <d v="1945-06-15T23:30:00"/>
    <x v="3646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x v="40"/>
    <n v="0.06"/>
    <n v="15"/>
    <s v="theater"/>
    <s v="musical"/>
    <d v="1946-09-30T17:58:47"/>
    <x v="36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x v="6"/>
    <n v="1.003825"/>
    <n v="550.04109589041093"/>
    <s v="theater"/>
    <s v="plays"/>
    <d v="1944-10-04T07:00:45"/>
    <x v="3648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x v="6"/>
    <n v="1.04"/>
    <n v="97.5"/>
    <s v="theater"/>
    <s v="plays"/>
    <d v="1944-06-15T17:06:34"/>
    <x v="3649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x v="6"/>
    <n v="1"/>
    <n v="29.411764705882351"/>
    <s v="theater"/>
    <s v="plays"/>
    <d v="1946-02-01T11:29:44"/>
    <x v="3650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x v="6"/>
    <n v="1.04"/>
    <n v="57.777777777777779"/>
    <s v="theater"/>
    <s v="plays"/>
    <d v="1944-08-09T15:59:00"/>
    <x v="3651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x v="6"/>
    <n v="2.5066666666666668"/>
    <n v="44.235294117647058"/>
    <s v="theater"/>
    <s v="plays"/>
    <d v="1946-08-25T03:59:00"/>
    <x v="3652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x v="6"/>
    <n v="1.0049999999999999"/>
    <n v="60.909090909090907"/>
    <s v="theater"/>
    <s v="plays"/>
    <d v="1945-08-04T08:43:27"/>
    <x v="3653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x v="6"/>
    <n v="1.744"/>
    <n v="68.84210526315789"/>
    <s v="theater"/>
    <s v="plays"/>
    <d v="1946-04-03T17:00:00"/>
    <x v="3654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x v="6"/>
    <n v="1.1626000000000001"/>
    <n v="73.582278481012665"/>
    <s v="theater"/>
    <s v="plays"/>
    <d v="1945-07-17T06:59:00"/>
    <x v="3655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x v="6"/>
    <n v="1.0582"/>
    <n v="115.02173913043478"/>
    <s v="theater"/>
    <s v="plays"/>
    <d v="1947-02-01T22:59:00"/>
    <x v="365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x v="6"/>
    <n v="1.1074999999999999"/>
    <n v="110.75"/>
    <s v="theater"/>
    <s v="plays"/>
    <d v="1946-06-01T21:42:00"/>
    <x v="3657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x v="6"/>
    <n v="1.0066666666666666"/>
    <n v="75.5"/>
    <s v="theater"/>
    <s v="plays"/>
    <d v="1944-07-01T03:59:00"/>
    <x v="3658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x v="6"/>
    <n v="1.0203333333333333"/>
    <n v="235.46153846153845"/>
    <s v="theater"/>
    <s v="plays"/>
    <d v="1945-03-18T14:39:00"/>
    <x v="3659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x v="6"/>
    <n v="1"/>
    <n v="11.363636363636363"/>
    <s v="theater"/>
    <s v="plays"/>
    <d v="1944-12-22T21:08:45"/>
    <x v="3660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x v="6"/>
    <n v="1.1100000000000001"/>
    <n v="92.5"/>
    <s v="theater"/>
    <s v="plays"/>
    <d v="1946-04-10T04:00:00"/>
    <x v="3661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x v="6"/>
    <n v="1.0142500000000001"/>
    <n v="202.85"/>
    <s v="theater"/>
    <s v="plays"/>
    <d v="1945-03-30T04:16:54"/>
    <x v="3662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x v="6"/>
    <n v="1.04"/>
    <n v="26"/>
    <s v="theater"/>
    <s v="plays"/>
    <d v="1946-12-21T11:50:30"/>
    <x v="3663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x v="6"/>
    <n v="1.09375"/>
    <n v="46.05263157894737"/>
    <s v="theater"/>
    <s v="plays"/>
    <d v="1946-06-16T05:58:09"/>
    <x v="3664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x v="6"/>
    <n v="1.1516129032258065"/>
    <n v="51"/>
    <s v="theater"/>
    <s v="plays"/>
    <d v="1945-10-27T19:54:00"/>
    <x v="3665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x v="6"/>
    <n v="1"/>
    <n v="31.578947368421051"/>
    <s v="theater"/>
    <s v="plays"/>
    <d v="1944-07-23T07:00:00"/>
    <x v="366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x v="6"/>
    <n v="1.0317033333333334"/>
    <n v="53.363965517241382"/>
    <s v="theater"/>
    <s v="plays"/>
    <d v="1945-07-17T23:16:59"/>
    <x v="3667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x v="6"/>
    <n v="1.0349999999999999"/>
    <n v="36.964285714285715"/>
    <s v="theater"/>
    <s v="plays"/>
    <d v="1945-07-22T18:33:00"/>
    <x v="3668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x v="6"/>
    <n v="1.3819999999999999"/>
    <n v="81.294117647058826"/>
    <s v="theater"/>
    <s v="plays"/>
    <d v="1945-06-10T16:12:17"/>
    <x v="3669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x v="6"/>
    <n v="1.0954545454545455"/>
    <n v="20.083333333333332"/>
    <s v="theater"/>
    <s v="plays"/>
    <d v="1945-05-30T23:00:00"/>
    <x v="367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x v="6"/>
    <n v="1.0085714285714287"/>
    <n v="88.25"/>
    <s v="theater"/>
    <s v="plays"/>
    <d v="1944-07-20T03:59:00"/>
    <x v="367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x v="6"/>
    <n v="1.0153333333333334"/>
    <n v="53.438596491228068"/>
    <s v="theater"/>
    <s v="plays"/>
    <d v="1944-09-25T22:43:04"/>
    <x v="3672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x v="6"/>
    <n v="1.13625"/>
    <n v="39.868421052631582"/>
    <s v="theater"/>
    <s v="plays"/>
    <d v="1944-11-04T12:52:00"/>
    <x v="3673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x v="6"/>
    <n v="1"/>
    <n v="145.16129032258064"/>
    <s v="theater"/>
    <s v="plays"/>
    <d v="1946-09-03T20:57:09"/>
    <x v="3674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x v="6"/>
    <n v="1.4"/>
    <n v="23.333333333333332"/>
    <s v="theater"/>
    <s v="plays"/>
    <d v="1946-05-15T23:00:00"/>
    <x v="3675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x v="6"/>
    <n v="1.2875000000000001"/>
    <n v="64.375"/>
    <s v="theater"/>
    <s v="plays"/>
    <d v="1944-09-11T19:34:44"/>
    <x v="3676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x v="6"/>
    <n v="1.0290416666666666"/>
    <n v="62.052763819095475"/>
    <s v="theater"/>
    <s v="plays"/>
    <d v="1944-07-02T03:59:00"/>
    <x v="3677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x v="6"/>
    <n v="1.0249999999999999"/>
    <n v="66.129032258064512"/>
    <s v="theater"/>
    <s v="plays"/>
    <d v="1945-05-30T12:44:58"/>
    <x v="367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x v="6"/>
    <n v="1.101"/>
    <n v="73.400000000000006"/>
    <s v="theater"/>
    <s v="plays"/>
    <d v="1944-06-30T04:59:00"/>
    <x v="3679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x v="6"/>
    <n v="1.1276666666666666"/>
    <n v="99.5"/>
    <s v="theater"/>
    <s v="plays"/>
    <d v="1946-10-05T10:53:54"/>
    <x v="3680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x v="6"/>
    <n v="1.119"/>
    <n v="62.166666666666664"/>
    <s v="theater"/>
    <s v="plays"/>
    <d v="1946-01-14T15:38:10"/>
    <x v="3681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x v="6"/>
    <n v="1.3919999999999999"/>
    <n v="62.328358208955223"/>
    <s v="theater"/>
    <s v="plays"/>
    <d v="1944-06-15T06:59:00"/>
    <x v="3682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x v="6"/>
    <n v="1.1085714285714285"/>
    <n v="58.787878787878789"/>
    <s v="theater"/>
    <s v="plays"/>
    <d v="1946-10-20T02:48:16"/>
    <x v="3683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x v="6"/>
    <n v="1.3906666666666667"/>
    <n v="45.347826086956523"/>
    <s v="theater"/>
    <s v="plays"/>
    <d v="1945-09-01T04:19:46"/>
    <x v="3684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x v="6"/>
    <n v="1.0569999999999999"/>
    <n v="41.944444444444443"/>
    <s v="theater"/>
    <s v="plays"/>
    <d v="1944-05-18T21:00:00"/>
    <x v="3685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x v="6"/>
    <n v="1.0142857142857142"/>
    <n v="59.166666666666664"/>
    <s v="theater"/>
    <s v="plays"/>
    <d v="1945-08-28T03:59:00"/>
    <x v="368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x v="6"/>
    <n v="1.0024500000000001"/>
    <n v="200.49"/>
    <s v="theater"/>
    <s v="plays"/>
    <d v="1944-06-26T05:14:15"/>
    <x v="3687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x v="6"/>
    <n v="1.0916666666666666"/>
    <n v="83.974358974358978"/>
    <s v="theater"/>
    <s v="plays"/>
    <d v="1944-08-07T18:53:24"/>
    <x v="3688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x v="6"/>
    <n v="1.1833333333333333"/>
    <n v="57.258064516129032"/>
    <s v="theater"/>
    <s v="plays"/>
    <d v="1945-06-20T22:25:00"/>
    <x v="3689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x v="6"/>
    <n v="1.2"/>
    <n v="58.064516129032256"/>
    <s v="theater"/>
    <s v="plays"/>
    <d v="1944-11-26T15:21:23"/>
    <x v="3690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x v="6"/>
    <n v="1.2796000000000001"/>
    <n v="186.80291970802921"/>
    <s v="theater"/>
    <s v="plays"/>
    <d v="1945-03-01T04:59:00"/>
    <x v="3691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x v="6"/>
    <n v="1.26"/>
    <n v="74.117647058823536"/>
    <s v="theater"/>
    <s v="plays"/>
    <d v="1944-09-18T00:00:00"/>
    <x v="3692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x v="6"/>
    <n v="1.2912912912912913"/>
    <n v="30.714285714285715"/>
    <s v="theater"/>
    <s v="plays"/>
    <d v="1945-11-29T22:30:00"/>
    <x v="3693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x v="6"/>
    <n v="1.0742857142857143"/>
    <n v="62.666666666666664"/>
    <s v="theater"/>
    <s v="plays"/>
    <d v="1946-06-06T02:00:00"/>
    <x v="3694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x v="6"/>
    <n v="1.00125"/>
    <n v="121.36363636363636"/>
    <s v="theater"/>
    <s v="plays"/>
    <d v="1945-01-10T20:53:30"/>
    <x v="3695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x v="6"/>
    <n v="1.55"/>
    <n v="39.743589743589745"/>
    <s v="theater"/>
    <s v="plays"/>
    <d v="1945-02-12T14:48:36"/>
    <x v="369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x v="6"/>
    <n v="1.08"/>
    <n v="72"/>
    <s v="theater"/>
    <s v="plays"/>
    <d v="1946-05-10T11:10:48"/>
    <x v="3697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x v="6"/>
    <n v="1.1052"/>
    <n v="40.632352941176471"/>
    <s v="theater"/>
    <s v="plays"/>
    <d v="1946-03-02T19:21:27"/>
    <x v="3698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x v="6"/>
    <n v="1.008"/>
    <n v="63"/>
    <s v="theater"/>
    <s v="plays"/>
    <d v="1944-10-14T14:26:56"/>
    <x v="3699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x v="6"/>
    <n v="1.212"/>
    <n v="33.666666666666664"/>
    <s v="theater"/>
    <s v="plays"/>
    <d v="1944-09-29T16:00:00"/>
    <x v="37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x v="6"/>
    <n v="1.0033333333333334"/>
    <n v="38.589743589743591"/>
    <s v="theater"/>
    <s v="plays"/>
    <d v="1945-06-03T12:59:53"/>
    <x v="3701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x v="6"/>
    <n v="1.0916666666666666"/>
    <n v="155.95238095238096"/>
    <s v="theater"/>
    <s v="plays"/>
    <d v="1946-07-10T22:59:00"/>
    <x v="3702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x v="6"/>
    <n v="1.2342857142857142"/>
    <n v="43.2"/>
    <s v="theater"/>
    <s v="plays"/>
    <d v="1946-08-13T06:59:00"/>
    <x v="3703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x v="6"/>
    <n v="1.3633666666666666"/>
    <n v="15.148518518518518"/>
    <s v="theater"/>
    <s v="plays"/>
    <d v="1946-05-31T16:33:14"/>
    <x v="370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x v="6"/>
    <n v="1.0346657233816767"/>
    <n v="83.571428571428569"/>
    <s v="theater"/>
    <s v="plays"/>
    <d v="1944-06-22T18:00:00"/>
    <x v="3705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x v="6"/>
    <n v="1.2133333333333334"/>
    <n v="140"/>
    <s v="theater"/>
    <s v="plays"/>
    <d v="1944-09-11T21:55:49"/>
    <x v="3706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x v="6"/>
    <n v="1.86"/>
    <n v="80.869565217391298"/>
    <s v="theater"/>
    <s v="plays"/>
    <d v="1946-07-22T05:26:00"/>
    <x v="3707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x v="6"/>
    <n v="3"/>
    <n v="53.846153846153847"/>
    <s v="theater"/>
    <s v="plays"/>
    <d v="1944-07-03T03:24:46"/>
    <x v="3708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x v="6"/>
    <n v="1.0825"/>
    <n v="30.928571428571427"/>
    <s v="theater"/>
    <s v="plays"/>
    <d v="1944-06-24T16:59:06"/>
    <x v="3709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x v="6"/>
    <n v="1.4115384615384616"/>
    <n v="67.962962962962962"/>
    <s v="theater"/>
    <s v="plays"/>
    <d v="1945-04-02T13:49:48"/>
    <x v="3710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x v="6"/>
    <n v="1.1399999999999999"/>
    <n v="27.142857142857142"/>
    <s v="theater"/>
    <s v="plays"/>
    <d v="1944-06-14T16:00:00"/>
    <x v="3711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x v="6"/>
    <n v="1.5373333333333334"/>
    <n v="110.86538461538461"/>
    <s v="theater"/>
    <s v="plays"/>
    <d v="1945-05-30T06:59:00"/>
    <x v="3712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x v="6"/>
    <n v="1.0149999999999999"/>
    <n v="106.84210526315789"/>
    <s v="theater"/>
    <s v="plays"/>
    <d v="1946-06-04T17:42:46"/>
    <x v="3713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x v="6"/>
    <n v="1.0235000000000001"/>
    <n v="105.51546391752578"/>
    <s v="theater"/>
    <s v="plays"/>
    <d v="1945-05-25T03:59:00"/>
    <x v="3714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x v="6"/>
    <n v="1.0257142857142858"/>
    <n v="132.96296296296296"/>
    <s v="theater"/>
    <s v="plays"/>
    <d v="1945-03-30T12:52:00"/>
    <x v="3715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x v="6"/>
    <n v="1.5575000000000001"/>
    <n v="51.916666666666664"/>
    <s v="theater"/>
    <s v="plays"/>
    <d v="1946-01-20T21:18:29"/>
    <x v="3716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x v="6"/>
    <n v="1.0075000000000001"/>
    <n v="310"/>
    <s v="theater"/>
    <s v="plays"/>
    <d v="1945-05-08T20:47:29"/>
    <x v="3717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x v="6"/>
    <n v="2.3940000000000001"/>
    <n v="26.021739130434781"/>
    <s v="theater"/>
    <s v="plays"/>
    <d v="1945-02-26T17:11:15"/>
    <x v="3718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x v="6"/>
    <n v="2.1"/>
    <n v="105"/>
    <s v="theater"/>
    <s v="plays"/>
    <d v="1945-06-21T17:31:06"/>
    <x v="3719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x v="6"/>
    <n v="1.0451515151515152"/>
    <n v="86.224999999999994"/>
    <s v="theater"/>
    <s v="plays"/>
    <d v="1945-07-01T23:50:06"/>
    <x v="372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x v="6"/>
    <n v="1.008"/>
    <n v="114.54545454545455"/>
    <s v="theater"/>
    <s v="plays"/>
    <d v="1944-11-04T23:28:04"/>
    <x v="3721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x v="6"/>
    <n v="1.1120000000000001"/>
    <n v="47.657142857142858"/>
    <s v="theater"/>
    <s v="plays"/>
    <d v="1946-02-10T22:59:00"/>
    <x v="3722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x v="6"/>
    <n v="1.0204444444444445"/>
    <n v="72.888888888888886"/>
    <s v="theater"/>
    <s v="plays"/>
    <d v="1944-11-29T19:04:22"/>
    <x v="372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x v="6"/>
    <n v="1.0254767441860466"/>
    <n v="49.545505617977533"/>
    <s v="theater"/>
    <s v="plays"/>
    <d v="1946-05-04T23:00:00"/>
    <x v="3724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x v="6"/>
    <n v="1.27"/>
    <n v="25.4"/>
    <s v="theater"/>
    <s v="plays"/>
    <d v="1946-02-17T21:30:00"/>
    <x v="3725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x v="6"/>
    <n v="3.3870588235294119"/>
    <n v="62.586956521739133"/>
    <s v="theater"/>
    <s v="plays"/>
    <d v="1946-04-29T21:00:00"/>
    <x v="372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x v="6"/>
    <n v="1.0075000000000001"/>
    <n v="61.060606060606062"/>
    <s v="theater"/>
    <s v="plays"/>
    <d v="1946-10-20T04:55:00"/>
    <x v="3727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x v="6"/>
    <n v="9.3100000000000002E-2"/>
    <n v="60.064516129032256"/>
    <s v="theater"/>
    <s v="plays"/>
    <d v="1945-08-18T04:06:16"/>
    <x v="3728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x v="6"/>
    <n v="7.2400000000000006E-2"/>
    <n v="72.400000000000006"/>
    <s v="theater"/>
    <s v="plays"/>
    <d v="1945-03-22T03:55:12"/>
    <x v="3729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x v="6"/>
    <n v="0.1"/>
    <n v="100"/>
    <s v="theater"/>
    <s v="plays"/>
    <d v="1945-08-16T16:15:59"/>
    <x v="373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x v="6"/>
    <n v="0.11272727272727273"/>
    <n v="51.666666666666664"/>
    <s v="theater"/>
    <s v="plays"/>
    <d v="1945-01-09T03:23:00"/>
    <x v="3731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x v="6"/>
    <n v="0.15411764705882353"/>
    <n v="32.75"/>
    <s v="theater"/>
    <s v="plays"/>
    <d v="1945-01-23T12:00:00"/>
    <x v="3732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x v="6"/>
    <n v="0"/>
    <e v="#DIV/0!"/>
    <s v="theater"/>
    <s v="plays"/>
    <d v="1945-04-17T22:30:00"/>
    <x v="3733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x v="6"/>
    <n v="0.28466666666666668"/>
    <n v="61"/>
    <s v="theater"/>
    <s v="plays"/>
    <d v="1945-05-24T21:38:16"/>
    <x v="3734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x v="6"/>
    <n v="0.13333333333333333"/>
    <n v="10"/>
    <s v="theater"/>
    <s v="plays"/>
    <d v="1945-05-27T16:38:09"/>
    <x v="3735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x v="6"/>
    <n v="6.6666666666666671E-3"/>
    <n v="10"/>
    <s v="theater"/>
    <s v="plays"/>
    <d v="1945-03-22T18:00:00"/>
    <x v="3736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x v="6"/>
    <n v="0.21428571428571427"/>
    <n v="37.5"/>
    <s v="theater"/>
    <s v="plays"/>
    <d v="1945-11-11T06:59:00"/>
    <x v="3737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x v="6"/>
    <n v="0.18"/>
    <n v="45"/>
    <s v="theater"/>
    <s v="plays"/>
    <d v="1944-07-14T22:00:00"/>
    <x v="3738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x v="6"/>
    <n v="0.20125000000000001"/>
    <n v="100.625"/>
    <s v="theater"/>
    <s v="plays"/>
    <d v="1946-07-17T10:47:48"/>
    <x v="3739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x v="6"/>
    <n v="0.17899999999999999"/>
    <n v="25.571428571428573"/>
    <s v="theater"/>
    <s v="plays"/>
    <d v="1944-08-11T01:53:58"/>
    <x v="3740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x v="6"/>
    <n v="0"/>
    <e v="#DIV/0!"/>
    <s v="theater"/>
    <s v="plays"/>
    <d v="1945-12-16T22:05:50"/>
    <x v="3741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x v="6"/>
    <n v="0.02"/>
    <n v="25"/>
    <s v="theater"/>
    <s v="plays"/>
    <d v="1944-09-05T05:09:04"/>
    <x v="3742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x v="6"/>
    <n v="0"/>
    <e v="#DIV/0!"/>
    <s v="theater"/>
    <s v="plays"/>
    <d v="1944-07-02T17:02:44"/>
    <x v="3743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x v="6"/>
    <n v="0"/>
    <e v="#DIV/0!"/>
    <s v="theater"/>
    <s v="plays"/>
    <d v="1944-07-04T03:59:00"/>
    <x v="3744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x v="6"/>
    <n v="0.1"/>
    <n v="10"/>
    <s v="theater"/>
    <s v="plays"/>
    <d v="1944-08-09T16:45:02"/>
    <x v="3745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x v="6"/>
    <n v="2.3764705882352941E-2"/>
    <n v="202"/>
    <s v="theater"/>
    <s v="plays"/>
    <d v="1946-10-08T09:20:39"/>
    <x v="3746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x v="6"/>
    <n v="0.01"/>
    <n v="25"/>
    <s v="theater"/>
    <s v="plays"/>
    <d v="1945-07-04T22:59:00"/>
    <x v="3747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x v="40"/>
    <n v="1.0351999999999999"/>
    <n v="99.538461538461533"/>
    <s v="theater"/>
    <s v="musical"/>
    <d v="1946-02-15T05:59:00"/>
    <x v="3748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x v="40"/>
    <n v="1.05"/>
    <n v="75"/>
    <s v="theater"/>
    <s v="musical"/>
    <d v="1946-04-29T03:59:00"/>
    <x v="3749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x v="40"/>
    <n v="1.0044999999999999"/>
    <n v="215.25"/>
    <s v="theater"/>
    <s v="musical"/>
    <d v="1945-02-09T07:59:00"/>
    <x v="375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x v="40"/>
    <n v="1.3260000000000001"/>
    <n v="120.54545454545455"/>
    <s v="theater"/>
    <s v="musical"/>
    <d v="1946-04-02T23:51:13"/>
    <x v="375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x v="40"/>
    <n v="1.1299999999999999"/>
    <n v="37.666666666666664"/>
    <s v="theater"/>
    <s v="musical"/>
    <d v="1946-10-16T21:00:00"/>
    <x v="375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x v="40"/>
    <n v="1.0334000000000001"/>
    <n v="172.23333333333332"/>
    <s v="theater"/>
    <s v="musical"/>
    <d v="1945-06-02T00:00:00"/>
    <x v="3753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x v="40"/>
    <n v="1.2"/>
    <n v="111.11111111111111"/>
    <s v="theater"/>
    <s v="musical"/>
    <d v="1944-07-25T04:59:00"/>
    <x v="3754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x v="40"/>
    <n v="1.2963636363636364"/>
    <n v="25.464285714285715"/>
    <s v="theater"/>
    <s v="musical"/>
    <d v="1946-04-15T20:48:27"/>
    <x v="3755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x v="40"/>
    <n v="1.0111111111111111"/>
    <n v="267.64705882352939"/>
    <s v="theater"/>
    <s v="musical"/>
    <d v="1944-06-10T19:33:18"/>
    <x v="3756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x v="40"/>
    <n v="1.0851428571428572"/>
    <n v="75.959999999999994"/>
    <s v="theater"/>
    <s v="musical"/>
    <d v="1944-11-30T20:25:15"/>
    <x v="3757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x v="40"/>
    <n v="1.0233333333333334"/>
    <n v="59.03846153846154"/>
    <s v="theater"/>
    <s v="musical"/>
    <d v="1944-05-18T05:00:00"/>
    <x v="3758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x v="40"/>
    <n v="1.1024425000000002"/>
    <n v="50.111022727272733"/>
    <s v="theater"/>
    <s v="musical"/>
    <d v="1945-08-25T02:35:53"/>
    <x v="3759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x v="40"/>
    <n v="1.010154"/>
    <n v="55.502967032967035"/>
    <s v="theater"/>
    <s v="musical"/>
    <d v="1944-05-04T12:36:26"/>
    <x v="376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x v="40"/>
    <n v="1"/>
    <n v="166.66666666666666"/>
    <s v="theater"/>
    <s v="musical"/>
    <d v="1945-08-09T23:00:00"/>
    <x v="3761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x v="40"/>
    <n v="1.0624"/>
    <n v="47.428571428571431"/>
    <s v="theater"/>
    <s v="musical"/>
    <d v="1945-08-01T19:31:29"/>
    <x v="3762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x v="40"/>
    <n v="1"/>
    <n v="64.935064935064929"/>
    <s v="theater"/>
    <s v="musical"/>
    <d v="1945-03-31T17:00:26"/>
    <x v="3763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x v="40"/>
    <n v="1"/>
    <n v="55.555555555555557"/>
    <s v="theater"/>
    <s v="musical"/>
    <d v="1946-05-29T00:36:00"/>
    <x v="3764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x v="40"/>
    <n v="1.1345714285714286"/>
    <n v="74.224299065420567"/>
    <s v="theater"/>
    <s v="musical"/>
    <d v="1944-07-29T18:38:02"/>
    <x v="3765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x v="40"/>
    <n v="1.0265010000000001"/>
    <n v="106.9271875"/>
    <s v="theater"/>
    <s v="musical"/>
    <d v="1944-07-02T04:00:45"/>
    <x v="3766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x v="40"/>
    <n v="1.1675"/>
    <n v="41.696428571428569"/>
    <s v="theater"/>
    <s v="musical"/>
    <d v="1945-02-28T04:59:00"/>
    <x v="3767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x v="40"/>
    <n v="1.0765274999999999"/>
    <n v="74.243275862068955"/>
    <s v="theater"/>
    <s v="musical"/>
    <d v="1944-06-11T17:28:10"/>
    <x v="3768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x v="40"/>
    <n v="1"/>
    <n v="73.333333333333329"/>
    <s v="theater"/>
    <s v="musical"/>
    <d v="1946-04-15T14:21:19"/>
    <x v="376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x v="40"/>
    <n v="1"/>
    <n v="100"/>
    <s v="theater"/>
    <s v="musical"/>
    <d v="1945-06-12T22:20:10"/>
    <x v="377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x v="40"/>
    <n v="1.46"/>
    <n v="38.421052631578945"/>
    <s v="theater"/>
    <s v="musical"/>
    <d v="1946-05-18T00:00:00"/>
    <x v="377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x v="40"/>
    <n v="1.1020000000000001"/>
    <n v="166.96969696969697"/>
    <s v="theater"/>
    <s v="musical"/>
    <d v="1946-11-29T06:00:00"/>
    <x v="3772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x v="40"/>
    <n v="1.0820000000000001"/>
    <n v="94.912280701754383"/>
    <s v="theater"/>
    <s v="musical"/>
    <d v="1946-11-15T02:08:00"/>
    <x v="3773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x v="40"/>
    <n v="1"/>
    <n v="100"/>
    <s v="theater"/>
    <s v="musical"/>
    <d v="1945-04-08T19:00:55"/>
    <x v="3774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x v="40"/>
    <n v="1.0024999999999999"/>
    <n v="143.21428571428572"/>
    <s v="theater"/>
    <s v="musical"/>
    <d v="1945-04-08T04:00:00"/>
    <x v="3775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x v="40"/>
    <n v="1.0671250000000001"/>
    <n v="90.819148936170208"/>
    <s v="theater"/>
    <s v="musical"/>
    <d v="1944-07-31T01:00:00"/>
    <x v="3776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x v="40"/>
    <n v="1.4319999999999999"/>
    <n v="48.542372881355931"/>
    <s v="theater"/>
    <s v="musical"/>
    <d v="1944-09-26T04:00:00"/>
    <x v="3777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x v="40"/>
    <n v="1.0504166666666668"/>
    <n v="70.027777777777771"/>
    <s v="theater"/>
    <s v="musical"/>
    <d v="1945-02-13T19:39:40"/>
    <x v="3778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x v="40"/>
    <n v="1.0398000000000001"/>
    <n v="135.62608695652173"/>
    <s v="theater"/>
    <s v="musical"/>
    <d v="1946-03-26T16:39:00"/>
    <x v="3779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x v="40"/>
    <n v="1.2"/>
    <n v="100"/>
    <s v="theater"/>
    <s v="musical"/>
    <d v="1945-07-12T20:06:00"/>
    <x v="378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x v="40"/>
    <n v="1.0966666666666667"/>
    <n v="94.90384615384616"/>
    <s v="theater"/>
    <s v="musical"/>
    <d v="1944-09-07T21:11:25"/>
    <x v="3781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x v="40"/>
    <n v="1.0175000000000001"/>
    <n v="75.370370370370367"/>
    <s v="theater"/>
    <s v="musical"/>
    <d v="1946-07-24T23:00:00"/>
    <x v="3782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x v="40"/>
    <n v="1.2891666666666666"/>
    <n v="64.458333333333329"/>
    <s v="theater"/>
    <s v="musical"/>
    <d v="1946-03-15T16:00:00"/>
    <x v="3783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x v="40"/>
    <n v="1.1499999999999999"/>
    <n v="115"/>
    <s v="theater"/>
    <s v="musical"/>
    <d v="1946-07-10T23:32:12"/>
    <x v="3784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x v="40"/>
    <n v="1.5075000000000001"/>
    <n v="100.5"/>
    <s v="theater"/>
    <s v="musical"/>
    <d v="1946-08-02T10:03:00"/>
    <x v="3785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x v="40"/>
    <n v="1.1096666666666666"/>
    <n v="93.774647887323937"/>
    <s v="theater"/>
    <s v="musical"/>
    <d v="1946-05-27T00:54:35"/>
    <x v="3786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x v="40"/>
    <n v="1.0028571428571429"/>
    <n v="35.1"/>
    <s v="theater"/>
    <s v="musical"/>
    <d v="1945-07-10T03:59:00"/>
    <x v="3787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x v="40"/>
    <n v="6.6666666666666671E-3"/>
    <n v="500"/>
    <s v="theater"/>
    <s v="musical"/>
    <d v="1945-12-22T16:18:00"/>
    <x v="3788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x v="40"/>
    <n v="3.267605633802817E-2"/>
    <n v="29"/>
    <s v="theater"/>
    <s v="musical"/>
    <d v="1945-06-14T19:10:18"/>
    <x v="3789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x v="40"/>
    <n v="0"/>
    <e v="#DIV/0!"/>
    <s v="theater"/>
    <s v="musical"/>
    <d v="1946-11-22T17:00:23"/>
    <x v="3790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x v="40"/>
    <n v="0"/>
    <e v="#DIV/0!"/>
    <s v="theater"/>
    <s v="musical"/>
    <d v="1944-07-05T16:36:32"/>
    <x v="3791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x v="40"/>
    <n v="2.8E-3"/>
    <n v="17.5"/>
    <s v="theater"/>
    <s v="musical"/>
    <d v="1945-07-14T10:43:42"/>
    <x v="379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x v="40"/>
    <n v="0.59657142857142853"/>
    <n v="174"/>
    <s v="theater"/>
    <s v="musical"/>
    <d v="1944-12-15T22:32:09"/>
    <x v="3793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x v="40"/>
    <n v="0.01"/>
    <n v="50"/>
    <s v="theater"/>
    <s v="musical"/>
    <d v="1945-06-06T13:55:54"/>
    <x v="379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x v="40"/>
    <n v="1.6666666666666666E-2"/>
    <n v="5"/>
    <s v="theater"/>
    <s v="musical"/>
    <d v="1945-08-27T22:30:00"/>
    <x v="3795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x v="40"/>
    <n v="4.4444444444444447E-5"/>
    <n v="1"/>
    <s v="theater"/>
    <s v="musical"/>
    <d v="1947-01-14T00:42:36"/>
    <x v="379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x v="40"/>
    <n v="0.89666666666666661"/>
    <n v="145.40540540540542"/>
    <s v="theater"/>
    <s v="musical"/>
    <d v="1945-04-19T21:09:25"/>
    <x v="3797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x v="40"/>
    <n v="1.4642857142857143E-2"/>
    <n v="205"/>
    <s v="theater"/>
    <s v="musical"/>
    <d v="1944-08-09T17:20:48"/>
    <x v="379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x v="40"/>
    <n v="4.02E-2"/>
    <n v="100.5"/>
    <s v="theater"/>
    <s v="musical"/>
    <d v="1946-03-11T22:20:43"/>
    <x v="3799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x v="40"/>
    <n v="4.0045454545454544E-2"/>
    <n v="55.0625"/>
    <s v="theater"/>
    <s v="musical"/>
    <d v="1945-01-10T04:59:00"/>
    <x v="38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x v="40"/>
    <n v="8.5199999999999998E-2"/>
    <n v="47.333333333333336"/>
    <s v="theater"/>
    <s v="musical"/>
    <d v="1945-01-01T16:13:36"/>
    <x v="3801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x v="40"/>
    <n v="0"/>
    <e v="#DIV/0!"/>
    <s v="theater"/>
    <s v="musical"/>
    <d v="1945-10-21T03:01:46"/>
    <x v="3802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x v="40"/>
    <n v="0.19650000000000001"/>
    <n v="58.95"/>
    <s v="theater"/>
    <s v="musical"/>
    <d v="1946-03-04T23:19:28"/>
    <x v="3803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x v="40"/>
    <n v="0"/>
    <e v="#DIV/0!"/>
    <s v="theater"/>
    <s v="musical"/>
    <d v="1946-07-31T07:00:00"/>
    <x v="3804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x v="40"/>
    <n v="2.0000000000000002E-5"/>
    <n v="1.5"/>
    <s v="theater"/>
    <s v="musical"/>
    <d v="1944-09-26T21:17:20"/>
    <x v="3805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x v="40"/>
    <n v="6.6666666666666664E-4"/>
    <n v="5"/>
    <s v="theater"/>
    <s v="musical"/>
    <d v="1944-06-28T06:13:01"/>
    <x v="3806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x v="40"/>
    <n v="0.30333333333333334"/>
    <n v="50.555555555555557"/>
    <s v="theater"/>
    <s v="musical"/>
    <d v="1945-04-02T21:48:59"/>
    <x v="3807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x v="6"/>
    <n v="1"/>
    <n v="41.666666666666664"/>
    <s v="theater"/>
    <s v="plays"/>
    <d v="1945-04-24T09:53:39"/>
    <x v="3808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x v="6"/>
    <n v="1.0125"/>
    <n v="53.289473684210527"/>
    <s v="theater"/>
    <s v="plays"/>
    <d v="1944-07-29T23:00:00"/>
    <x v="3809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x v="6"/>
    <n v="1.2173333333333334"/>
    <n v="70.230769230769226"/>
    <s v="theater"/>
    <s v="plays"/>
    <d v="1945-03-20T19:22:38"/>
    <x v="3810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x v="6"/>
    <n v="3.3"/>
    <n v="43.421052631578945"/>
    <s v="theater"/>
    <s v="plays"/>
    <d v="1946-05-31T11:00:00"/>
    <x v="3811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x v="6"/>
    <n v="1.0954999999999999"/>
    <n v="199.18181818181819"/>
    <s v="theater"/>
    <s v="plays"/>
    <d v="1945-05-31T03:59:00"/>
    <x v="3812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x v="6"/>
    <n v="1.0095190476190474"/>
    <n v="78.518148148148143"/>
    <s v="theater"/>
    <s v="plays"/>
    <d v="1946-06-14T21:43:00"/>
    <x v="3813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x v="6"/>
    <n v="1.4013333333333333"/>
    <n v="61.823529411764703"/>
    <s v="theater"/>
    <s v="plays"/>
    <d v="1945-03-31T03:59:00"/>
    <x v="3814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x v="6"/>
    <n v="1.0000100000000001"/>
    <n v="50.000500000000002"/>
    <s v="theater"/>
    <s v="plays"/>
    <d v="1945-08-19T23:00:00"/>
    <x v="3815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x v="6"/>
    <n v="1.19238"/>
    <n v="48.339729729729726"/>
    <s v="theater"/>
    <s v="plays"/>
    <d v="1944-07-16T16:33:43"/>
    <x v="381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x v="6"/>
    <n v="1.0725"/>
    <n v="107.25"/>
    <s v="theater"/>
    <s v="plays"/>
    <d v="1945-10-23T03:59:00"/>
    <x v="3817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x v="6"/>
    <n v="2.2799999999999998"/>
    <n v="57"/>
    <s v="theater"/>
    <s v="plays"/>
    <d v="1945-03-11T19:13:02"/>
    <x v="3818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x v="6"/>
    <n v="1.0640000000000001"/>
    <n v="40.92307692307692"/>
    <s v="theater"/>
    <s v="plays"/>
    <d v="1945-07-16T21:02:00"/>
    <x v="3819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x v="6"/>
    <n v="1.4333333333333333"/>
    <n v="21.5"/>
    <s v="theater"/>
    <s v="plays"/>
    <d v="1945-07-04T15:38:37"/>
    <x v="382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x v="6"/>
    <n v="1.0454285714285714"/>
    <n v="79.543478260869563"/>
    <s v="theater"/>
    <s v="plays"/>
    <d v="1946-01-03T04:20:07"/>
    <x v="382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x v="6"/>
    <n v="1.1002000000000001"/>
    <n v="72.381578947368425"/>
    <s v="theater"/>
    <s v="plays"/>
    <d v="1946-01-18T22:59:00"/>
    <x v="3822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x v="6"/>
    <n v="1.06"/>
    <n v="64.634146341463421"/>
    <s v="theater"/>
    <s v="plays"/>
    <d v="1945-07-19T03:59:00"/>
    <x v="3823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x v="6"/>
    <n v="1.08"/>
    <n v="38.571428571428569"/>
    <s v="theater"/>
    <s v="plays"/>
    <d v="1946-08-01T13:41:00"/>
    <x v="3824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x v="6"/>
    <n v="1.0542"/>
    <n v="107.57142857142857"/>
    <s v="theater"/>
    <s v="plays"/>
    <d v="1945-06-16T01:40:14"/>
    <x v="3825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x v="6"/>
    <n v="1.1916666666666667"/>
    <n v="27.5"/>
    <s v="theater"/>
    <s v="plays"/>
    <d v="1945-05-06T10:09:54"/>
    <x v="3826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x v="6"/>
    <n v="1.5266666666666666"/>
    <n v="70.461538461538467"/>
    <s v="theater"/>
    <s v="plays"/>
    <d v="1945-03-26T00:00:00"/>
    <x v="3827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x v="6"/>
    <n v="1"/>
    <n v="178.57142857142858"/>
    <s v="theater"/>
    <s v="plays"/>
    <d v="1944-12-30T13:39:47"/>
    <x v="3828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x v="6"/>
    <n v="1.002"/>
    <n v="62.625"/>
    <s v="theater"/>
    <s v="plays"/>
    <d v="1946-08-31T20:46:11"/>
    <x v="3829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x v="6"/>
    <n v="2.25"/>
    <n v="75"/>
    <s v="theater"/>
    <s v="plays"/>
    <d v="1946-05-27T17:46:51"/>
    <x v="383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x v="6"/>
    <n v="1.0602199999999999"/>
    <n v="58.901111111111113"/>
    <s v="theater"/>
    <s v="plays"/>
    <d v="1944-11-04T21:22:25"/>
    <x v="383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x v="6"/>
    <n v="1.0466666666666666"/>
    <n v="139.55555555555554"/>
    <s v="theater"/>
    <s v="plays"/>
    <d v="1946-02-19T02:45:35"/>
    <x v="383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x v="6"/>
    <n v="1.1666666666666667"/>
    <n v="70"/>
    <s v="theater"/>
    <s v="plays"/>
    <d v="1944-11-30T19:09:00"/>
    <x v="383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x v="6"/>
    <n v="1.0903333333333334"/>
    <n v="57.385964912280699"/>
    <s v="theater"/>
    <s v="plays"/>
    <d v="1945-06-17T10:41:07"/>
    <x v="3834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x v="6"/>
    <n v="1.6"/>
    <n v="40"/>
    <s v="theater"/>
    <s v="plays"/>
    <d v="1946-04-21T22:36:48"/>
    <x v="3835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x v="6"/>
    <n v="1.125"/>
    <n v="64.285714285714292"/>
    <s v="theater"/>
    <s v="plays"/>
    <d v="1946-08-03T04:09:00"/>
    <x v="3836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x v="6"/>
    <n v="1.0209999999999999"/>
    <n v="120.11764705882354"/>
    <s v="theater"/>
    <s v="plays"/>
    <d v="1945-07-02T18:22:38"/>
    <x v="3837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x v="6"/>
    <n v="1.00824"/>
    <n v="1008.24"/>
    <s v="theater"/>
    <s v="plays"/>
    <d v="1945-05-21T17:03:29"/>
    <x v="3838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x v="6"/>
    <n v="1.0125"/>
    <n v="63.28125"/>
    <s v="theater"/>
    <s v="plays"/>
    <d v="1945-07-29T03:25:24"/>
    <x v="3839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x v="6"/>
    <n v="65"/>
    <n v="21.666666666666668"/>
    <s v="theater"/>
    <s v="plays"/>
    <d v="1946-03-28T15:50:29"/>
    <x v="3840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x v="6"/>
    <n v="8.72E-2"/>
    <n v="25.647058823529413"/>
    <s v="theater"/>
    <s v="plays"/>
    <d v="1944-07-19T18:51:27"/>
    <x v="3841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x v="6"/>
    <n v="0.21940000000000001"/>
    <n v="47.695652173913047"/>
    <s v="theater"/>
    <s v="plays"/>
    <d v="1944-05-10T11:50:52"/>
    <x v="384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x v="6"/>
    <n v="0.21299999999999999"/>
    <n v="56.05263157894737"/>
    <s v="theater"/>
    <s v="plays"/>
    <d v="1944-05-31T01:44:24"/>
    <x v="384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x v="6"/>
    <n v="0.41489795918367345"/>
    <n v="81.319999999999993"/>
    <s v="theater"/>
    <s v="plays"/>
    <d v="1944-06-02T06:59:00"/>
    <x v="384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x v="6"/>
    <n v="2.1049999999999999E-2"/>
    <n v="70.166666666666671"/>
    <s v="theater"/>
    <s v="plays"/>
    <d v="1945-09-30T15:02:54"/>
    <x v="3845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x v="6"/>
    <n v="2.7E-2"/>
    <n v="23.625"/>
    <s v="theater"/>
    <s v="plays"/>
    <d v="1944-10-03T06:59:00"/>
    <x v="3846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x v="6"/>
    <n v="0.16161904761904761"/>
    <n v="188.55555555555554"/>
    <s v="theater"/>
    <s v="plays"/>
    <d v="1945-07-18T05:23:11"/>
    <x v="3847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x v="6"/>
    <n v="0.16376923076923078"/>
    <n v="49.511627906976742"/>
    <s v="theater"/>
    <s v="plays"/>
    <d v="1945-10-17T19:36:29"/>
    <x v="384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x v="6"/>
    <n v="7.0433333333333334E-2"/>
    <n v="75.464285714285708"/>
    <s v="theater"/>
    <s v="plays"/>
    <d v="1945-06-10T18:24:44"/>
    <x v="3849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x v="6"/>
    <n v="3.7999999999999999E-2"/>
    <n v="9.5"/>
    <s v="theater"/>
    <s v="plays"/>
    <d v="1944-12-31T02:59:03"/>
    <x v="3850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x v="6"/>
    <n v="0.34079999999999999"/>
    <n v="35.5"/>
    <s v="theater"/>
    <s v="plays"/>
    <d v="1945-07-16T10:32:59"/>
    <x v="385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x v="6"/>
    <n v="2E-3"/>
    <n v="10"/>
    <s v="theater"/>
    <s v="plays"/>
    <d v="1945-03-26T03:34:36"/>
    <x v="3852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x v="6"/>
    <n v="2.5999999999999998E-4"/>
    <n v="13"/>
    <s v="theater"/>
    <s v="plays"/>
    <d v="1944-08-31T20:09:38"/>
    <x v="385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x v="6"/>
    <n v="0.16254545454545455"/>
    <n v="89.4"/>
    <s v="theater"/>
    <s v="plays"/>
    <d v="1945-05-08T21:14:18"/>
    <x v="3854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x v="6"/>
    <n v="2.5000000000000001E-2"/>
    <n v="25"/>
    <s v="theater"/>
    <s v="plays"/>
    <d v="1945-03-25T22:17:51"/>
    <x v="3855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x v="6"/>
    <n v="2.0000000000000001E-4"/>
    <n v="1"/>
    <s v="theater"/>
    <s v="plays"/>
    <d v="1945-03-07T16:50:03"/>
    <x v="3856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x v="6"/>
    <n v="5.1999999999999998E-2"/>
    <n v="65"/>
    <s v="theater"/>
    <s v="plays"/>
    <d v="1944-07-31T17:12:00"/>
    <x v="3857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x v="6"/>
    <n v="0.02"/>
    <n v="10"/>
    <s v="theater"/>
    <s v="plays"/>
    <d v="1945-05-21T21:00:00"/>
    <x v="3858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x v="6"/>
    <n v="4.0000000000000002E-4"/>
    <n v="1"/>
    <s v="theater"/>
    <s v="plays"/>
    <d v="1944-06-24T21:00:00"/>
    <x v="3859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x v="6"/>
    <n v="0.17666666666666667"/>
    <n v="81.538461538461533"/>
    <s v="theater"/>
    <s v="plays"/>
    <d v="1944-08-11T15:51:50"/>
    <x v="386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x v="6"/>
    <n v="0.05"/>
    <n v="100"/>
    <s v="theater"/>
    <s v="plays"/>
    <d v="1944-11-11T21:47:00"/>
    <x v="3861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x v="6"/>
    <n v="1.3333333333333334E-4"/>
    <n v="1"/>
    <s v="theater"/>
    <s v="plays"/>
    <d v="1946-09-12T16:59:00"/>
    <x v="386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x v="6"/>
    <n v="0"/>
    <e v="#DIV/0!"/>
    <s v="theater"/>
    <s v="plays"/>
    <d v="1945-11-04T16:11:45"/>
    <x v="3863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x v="6"/>
    <n v="1.2E-2"/>
    <n v="20"/>
    <s v="theater"/>
    <s v="plays"/>
    <d v="1945-11-16T22:24:14"/>
    <x v="386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x v="6"/>
    <n v="0.26937422295897223"/>
    <n v="46.428571428571431"/>
    <s v="theater"/>
    <s v="plays"/>
    <d v="1944-08-29T05:30:00"/>
    <x v="3865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x v="6"/>
    <n v="5.4999999999999997E-3"/>
    <n v="5.5"/>
    <s v="theater"/>
    <s v="plays"/>
    <d v="1946-03-23T03:29:00"/>
    <x v="3866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x v="6"/>
    <n v="0.1255"/>
    <n v="50.2"/>
    <s v="theater"/>
    <s v="plays"/>
    <d v="1946-06-18T19:32:19"/>
    <x v="3867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x v="40"/>
    <n v="2E-3"/>
    <n v="10"/>
    <s v="theater"/>
    <s v="musical"/>
    <d v="1944-09-07T15:50:05"/>
    <x v="3868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x v="40"/>
    <n v="3.44748684310884E-2"/>
    <n v="30.133333333333333"/>
    <s v="theater"/>
    <s v="musical"/>
    <d v="1945-03-13T03:11:00"/>
    <x v="3869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x v="40"/>
    <n v="0.15"/>
    <n v="150"/>
    <s v="theater"/>
    <s v="musical"/>
    <d v="1944-07-02T04:07:58"/>
    <x v="387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x v="40"/>
    <n v="2.6666666666666668E-2"/>
    <n v="13.333333333333334"/>
    <s v="theater"/>
    <s v="musical"/>
    <d v="1947-03-29T17:44:10"/>
    <x v="387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x v="40"/>
    <n v="0"/>
    <e v="#DIV/0!"/>
    <s v="theater"/>
    <s v="musical"/>
    <d v="1945-08-13T03:29:56"/>
    <x v="3872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x v="40"/>
    <n v="0"/>
    <e v="#DIV/0!"/>
    <s v="theater"/>
    <s v="musical"/>
    <d v="1945-10-07T16:42:15"/>
    <x v="3873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x v="40"/>
    <n v="0"/>
    <e v="#DIV/0!"/>
    <s v="theater"/>
    <s v="musical"/>
    <d v="1945-01-23T01:00:00"/>
    <x v="3874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x v="40"/>
    <n v="0"/>
    <e v="#DIV/0!"/>
    <s v="theater"/>
    <s v="musical"/>
    <d v="1946-09-03T10:00:00"/>
    <x v="3875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x v="40"/>
    <n v="0.52794871794871789"/>
    <n v="44.760869565217391"/>
    <s v="theater"/>
    <s v="musical"/>
    <d v="1946-02-01T14:58:48"/>
    <x v="3876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x v="40"/>
    <n v="4.9639999999999997E-2"/>
    <n v="88.642857142857139"/>
    <s v="theater"/>
    <s v="musical"/>
    <d v="1946-12-08T16:15:52"/>
    <x v="3877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x v="40"/>
    <n v="5.5555555555555556E-4"/>
    <n v="10"/>
    <s v="theater"/>
    <s v="musical"/>
    <d v="1945-06-29T03:59:00"/>
    <x v="3878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x v="40"/>
    <n v="0"/>
    <e v="#DIV/0!"/>
    <s v="theater"/>
    <s v="musical"/>
    <d v="1945-01-24T20:39:56"/>
    <x v="3879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x v="40"/>
    <n v="0.13066666666666665"/>
    <n v="57.647058823529413"/>
    <s v="theater"/>
    <s v="musical"/>
    <d v="1944-07-29T23:00:00"/>
    <x v="388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x v="40"/>
    <n v="0.05"/>
    <n v="25"/>
    <s v="theater"/>
    <s v="musical"/>
    <d v="1947-02-20T00:26:39"/>
    <x v="388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x v="40"/>
    <n v="0"/>
    <e v="#DIV/0!"/>
    <s v="theater"/>
    <s v="musical"/>
    <d v="1946-01-30T23:03:00"/>
    <x v="388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x v="40"/>
    <n v="0"/>
    <e v="#DIV/0!"/>
    <s v="theater"/>
    <s v="musical"/>
    <d v="1944-09-01T14:27:49"/>
    <x v="388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x v="40"/>
    <n v="0"/>
    <e v="#DIV/0!"/>
    <s v="theater"/>
    <s v="musical"/>
    <d v="1945-03-26T17:59:52"/>
    <x v="388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x v="40"/>
    <n v="0"/>
    <e v="#DIV/0!"/>
    <s v="theater"/>
    <s v="musical"/>
    <d v="1946-05-09T22:49:51"/>
    <x v="3885"/>
  </r>
  <r>
    <n v="3886"/>
    <s v="a (Canceled)"/>
    <n v="1"/>
    <n v="10000"/>
    <n v="0"/>
    <x v="1"/>
    <s v="AU"/>
    <s v="AUD"/>
    <n v="1418275702"/>
    <n v="1415683702"/>
    <b v="0"/>
    <n v="0"/>
    <b v="0"/>
    <x v="40"/>
    <n v="0"/>
    <e v="#DIV/0!"/>
    <s v="theater"/>
    <s v="musical"/>
    <d v="1944-12-10T05:28:22"/>
    <x v="3886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x v="40"/>
    <n v="1.7500000000000002E-2"/>
    <n v="17.5"/>
    <s v="theater"/>
    <s v="musical"/>
    <d v="1945-04-30T22:00:00"/>
    <x v="388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x v="6"/>
    <n v="0.27100000000000002"/>
    <n v="38.714285714285715"/>
    <s v="theater"/>
    <s v="plays"/>
    <d v="1947-02-26T13:05:58"/>
    <x v="388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x v="6"/>
    <n v="1.4749999999999999E-2"/>
    <n v="13.111111111111111"/>
    <s v="theater"/>
    <s v="plays"/>
    <d v="1945-01-03T23:26:00"/>
    <x v="388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x v="6"/>
    <n v="0.16826666666666668"/>
    <n v="315.5"/>
    <s v="theater"/>
    <s v="plays"/>
    <d v="1945-08-14T18:12:24"/>
    <x v="389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x v="6"/>
    <n v="0.32500000000000001"/>
    <n v="37.142857142857146"/>
    <s v="theater"/>
    <s v="plays"/>
    <d v="1945-03-22T04:59:00"/>
    <x v="389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x v="6"/>
    <n v="0"/>
    <e v="#DIV/0!"/>
    <s v="theater"/>
    <s v="plays"/>
    <d v="1944-08-23T07:00:00"/>
    <x v="3892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x v="6"/>
    <n v="0.2155"/>
    <n v="128.27380952380952"/>
    <s v="theater"/>
    <s v="plays"/>
    <d v="1944-06-30T06:00:00"/>
    <x v="389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x v="6"/>
    <n v="3.4666666666666665E-2"/>
    <n v="47.272727272727273"/>
    <s v="theater"/>
    <s v="plays"/>
    <d v="1946-12-06T04:59:00"/>
    <x v="389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x v="6"/>
    <n v="0.05"/>
    <n v="50"/>
    <s v="theater"/>
    <s v="plays"/>
    <d v="1945-02-27T06:00:18"/>
    <x v="3895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x v="6"/>
    <n v="0.10625"/>
    <n v="42.5"/>
    <s v="theater"/>
    <s v="plays"/>
    <d v="1944-06-16T04:36:18"/>
    <x v="389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x v="6"/>
    <n v="0.17599999999999999"/>
    <n v="44"/>
    <s v="theater"/>
    <s v="plays"/>
    <d v="1945-01-07T20:58:03"/>
    <x v="389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x v="6"/>
    <n v="0.3256"/>
    <n v="50.875"/>
    <s v="theater"/>
    <s v="plays"/>
    <d v="1945-08-16T16:00:00"/>
    <x v="389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x v="6"/>
    <n v="1.2500000000000001E-2"/>
    <n v="62.5"/>
    <s v="theater"/>
    <s v="plays"/>
    <d v="1944-08-11T18:36:01"/>
    <x v="3899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x v="6"/>
    <n v="5.3999999999999999E-2"/>
    <n v="27"/>
    <s v="theater"/>
    <s v="plays"/>
    <d v="1945-06-10T02:13:11"/>
    <x v="390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x v="6"/>
    <n v="8.3333333333333332E-3"/>
    <n v="25"/>
    <s v="theater"/>
    <s v="plays"/>
    <d v="1945-12-18T19:49:59"/>
    <x v="390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x v="6"/>
    <n v="0.48833333333333334"/>
    <n v="47.258064516129032"/>
    <s v="theater"/>
    <s v="plays"/>
    <d v="1946-11-14T12:14:02"/>
    <x v="39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x v="6"/>
    <n v="0"/>
    <e v="#DIV/0!"/>
    <s v="theater"/>
    <s v="plays"/>
    <d v="1945-08-13T19:38:00"/>
    <x v="3903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x v="6"/>
    <n v="2.9999999999999997E-4"/>
    <n v="1.5"/>
    <s v="theater"/>
    <s v="plays"/>
    <d v="1945-04-14T05:04:00"/>
    <x v="390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x v="6"/>
    <n v="0.11533333333333333"/>
    <n v="24.714285714285715"/>
    <s v="theater"/>
    <s v="plays"/>
    <d v="1945-06-10T23:00:00"/>
    <x v="3905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x v="6"/>
    <n v="0.67333333333333334"/>
    <n v="63.125"/>
    <s v="theater"/>
    <s v="plays"/>
    <d v="1945-06-25T13:25:00"/>
    <x v="390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x v="6"/>
    <n v="0.153"/>
    <n v="38.25"/>
    <s v="theater"/>
    <s v="plays"/>
    <d v="1944-10-25T20:08:00"/>
    <x v="3907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x v="6"/>
    <n v="8.666666666666667E-2"/>
    <n v="16.25"/>
    <s v="theater"/>
    <s v="plays"/>
    <d v="1944-07-28T03:14:56"/>
    <x v="3908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x v="6"/>
    <n v="2.2499999999999998E-3"/>
    <n v="33.75"/>
    <s v="theater"/>
    <s v="plays"/>
    <d v="1944-09-10T08:37:22"/>
    <x v="390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x v="6"/>
    <n v="3.0833333333333334E-2"/>
    <n v="61.666666666666664"/>
    <s v="theater"/>
    <s v="plays"/>
    <d v="1945-09-06T18:09:57"/>
    <x v="391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x v="6"/>
    <n v="0.37412499999999999"/>
    <n v="83.138888888888886"/>
    <s v="theater"/>
    <s v="plays"/>
    <d v="1944-11-25T20:29:37"/>
    <x v="3911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x v="6"/>
    <n v="6.666666666666667E-5"/>
    <n v="1"/>
    <s v="theater"/>
    <s v="plays"/>
    <d v="1945-04-24T04:35:00"/>
    <x v="391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x v="6"/>
    <n v="0.1"/>
    <n v="142.85714285714286"/>
    <s v="theater"/>
    <s v="plays"/>
    <d v="1945-11-29T06:04:09"/>
    <x v="3913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x v="6"/>
    <n v="0.36359999999999998"/>
    <n v="33.666666666666664"/>
    <s v="theater"/>
    <s v="plays"/>
    <d v="1945-05-09T22:59:00"/>
    <x v="3914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x v="6"/>
    <n v="3.3333333333333335E-3"/>
    <n v="5"/>
    <s v="theater"/>
    <s v="plays"/>
    <d v="1946-06-01T23:38:29"/>
    <x v="3915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x v="6"/>
    <n v="0"/>
    <e v="#DIV/0!"/>
    <s v="theater"/>
    <s v="plays"/>
    <d v="1946-06-03T11:19:12"/>
    <x v="3916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x v="6"/>
    <n v="2.8571428571428571E-3"/>
    <n v="10"/>
    <s v="theater"/>
    <s v="plays"/>
    <d v="1944-09-10T12:39:21"/>
    <x v="3917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x v="6"/>
    <n v="2E-3"/>
    <n v="40"/>
    <s v="theater"/>
    <s v="plays"/>
    <d v="1944-08-03T16:00:00"/>
    <x v="3918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x v="6"/>
    <n v="1.7999999999999999E-2"/>
    <n v="30"/>
    <s v="theater"/>
    <s v="plays"/>
    <d v="1946-01-17T00:00:00"/>
    <x v="3919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x v="6"/>
    <n v="5.3999999999999999E-2"/>
    <n v="45"/>
    <s v="theater"/>
    <s v="plays"/>
    <d v="1946-11-13T10:17:40"/>
    <x v="392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x v="6"/>
    <n v="0"/>
    <e v="#DIV/0!"/>
    <s v="theater"/>
    <s v="plays"/>
    <d v="1944-10-25T18:00:00"/>
    <x v="392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x v="6"/>
    <n v="8.1333333333333327E-2"/>
    <n v="10.166666666666666"/>
    <s v="theater"/>
    <s v="plays"/>
    <d v="1945-03-01T23:00:00"/>
    <x v="3922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x v="6"/>
    <n v="0.12034782608695652"/>
    <n v="81.411764705882348"/>
    <s v="theater"/>
    <s v="plays"/>
    <d v="1945-04-08T23:31:11"/>
    <x v="392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x v="6"/>
    <n v="0.15266666666666667"/>
    <n v="57.25"/>
    <s v="theater"/>
    <s v="plays"/>
    <d v="1944-06-25T23:02:02"/>
    <x v="3924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x v="6"/>
    <n v="0.1"/>
    <n v="5"/>
    <s v="theater"/>
    <s v="plays"/>
    <d v="1944-07-29T20:53:59"/>
    <x v="3925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x v="6"/>
    <n v="3.0000000000000001E-3"/>
    <n v="15"/>
    <s v="theater"/>
    <s v="plays"/>
    <d v="1944-12-26T02:02:28"/>
    <x v="392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x v="6"/>
    <n v="0.01"/>
    <n v="12.5"/>
    <s v="theater"/>
    <s v="plays"/>
    <d v="1944-08-08T06:25:04"/>
    <x v="392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x v="6"/>
    <n v="0.13020000000000001"/>
    <n v="93"/>
    <s v="theater"/>
    <s v="plays"/>
    <d v="1945-10-15T04:59:00"/>
    <x v="392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x v="6"/>
    <n v="2.265E-2"/>
    <n v="32.357142857142854"/>
    <s v="theater"/>
    <s v="plays"/>
    <d v="1946-09-18T19:51:05"/>
    <x v="3929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x v="6"/>
    <n v="0"/>
    <e v="#DIV/0!"/>
    <s v="theater"/>
    <s v="plays"/>
    <d v="1946-04-01T06:00:00"/>
    <x v="393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x v="6"/>
    <n v="0"/>
    <e v="#DIV/0!"/>
    <s v="theater"/>
    <s v="plays"/>
    <d v="1945-09-05T03:38:27"/>
    <x v="393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x v="6"/>
    <n v="8.3333333333333331E-5"/>
    <n v="1"/>
    <s v="theater"/>
    <s v="plays"/>
    <d v="1946-03-16T03:02:44"/>
    <x v="393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x v="6"/>
    <n v="0.15742857142857142"/>
    <n v="91.833333333333329"/>
    <s v="theater"/>
    <s v="plays"/>
    <d v="1946-07-17T00:43:00"/>
    <x v="3933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x v="6"/>
    <n v="0.11"/>
    <n v="45.833333333333336"/>
    <s v="theater"/>
    <s v="plays"/>
    <d v="1945-09-30T13:00:00"/>
    <x v="3934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x v="6"/>
    <n v="0.43833333333333335"/>
    <n v="57.173913043478258"/>
    <s v="theater"/>
    <s v="plays"/>
    <d v="1945-10-03T15:45:46"/>
    <x v="3935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x v="6"/>
    <n v="0"/>
    <e v="#DIV/0!"/>
    <s v="theater"/>
    <s v="plays"/>
    <d v="1946-12-01T07:18:40"/>
    <x v="3936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x v="6"/>
    <n v="0.86135181975736563"/>
    <n v="248.5"/>
    <s v="theater"/>
    <s v="plays"/>
    <d v="1946-07-11T15:09:20"/>
    <x v="3937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x v="6"/>
    <n v="0.12196620583717357"/>
    <n v="79.400000000000006"/>
    <s v="theater"/>
    <s v="plays"/>
    <d v="1945-06-26T21:44:14"/>
    <x v="3938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x v="6"/>
    <n v="1E-3"/>
    <n v="5"/>
    <s v="theater"/>
    <s v="plays"/>
    <d v="1944-10-06T04:30:00"/>
    <x v="3939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x v="6"/>
    <n v="2.2000000000000001E-3"/>
    <n v="5.5"/>
    <s v="theater"/>
    <s v="plays"/>
    <d v="1945-01-01T11:49:11"/>
    <x v="394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x v="6"/>
    <n v="9.0909090909090905E-3"/>
    <n v="25"/>
    <s v="theater"/>
    <s v="plays"/>
    <d v="1944-11-24T01:00:00"/>
    <x v="3941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x v="6"/>
    <n v="0"/>
    <e v="#DIV/0!"/>
    <s v="theater"/>
    <s v="plays"/>
    <d v="1945-06-15T21:41:54"/>
    <x v="394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x v="6"/>
    <n v="0.35639999999999999"/>
    <n v="137.07692307692307"/>
    <s v="theater"/>
    <s v="plays"/>
    <d v="1945-11-01T16:50:00"/>
    <x v="394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x v="6"/>
    <n v="0"/>
    <e v="#DIV/0!"/>
    <s v="theater"/>
    <s v="plays"/>
    <d v="1945-08-26T15:54:35"/>
    <x v="394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x v="6"/>
    <n v="2.5000000000000001E-3"/>
    <n v="5"/>
    <s v="theater"/>
    <s v="plays"/>
    <d v="1945-05-14T19:14:28"/>
    <x v="3945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x v="6"/>
    <n v="3.2500000000000001E-2"/>
    <n v="39"/>
    <s v="theater"/>
    <s v="plays"/>
    <d v="1945-02-27T08:00:00"/>
    <x v="3946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x v="6"/>
    <n v="3.3666666666666664E-2"/>
    <n v="50.5"/>
    <s v="theater"/>
    <s v="plays"/>
    <d v="1946-10-02T03:25:44"/>
    <x v="394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x v="6"/>
    <n v="0"/>
    <e v="#DIV/0!"/>
    <s v="theater"/>
    <s v="plays"/>
    <d v="1944-09-06T07:48:43"/>
    <x v="394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x v="6"/>
    <n v="0.15770000000000001"/>
    <n v="49.28125"/>
    <s v="theater"/>
    <s v="plays"/>
    <d v="1945-02-10T02:53:41"/>
    <x v="3949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x v="6"/>
    <n v="6.2500000000000003E-3"/>
    <n v="25"/>
    <s v="theater"/>
    <s v="plays"/>
    <d v="1946-04-08T18:35:00"/>
    <x v="395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x v="6"/>
    <n v="5.0000000000000004E-6"/>
    <n v="1"/>
    <s v="theater"/>
    <s v="plays"/>
    <d v="1946-05-03T18:49:02"/>
    <x v="395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x v="6"/>
    <n v="9.6153846153846159E-4"/>
    <n v="25"/>
    <s v="theater"/>
    <s v="plays"/>
    <d v="1945-10-25T18:58:10"/>
    <x v="3952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x v="6"/>
    <n v="0"/>
    <e v="#DIV/0!"/>
    <s v="theater"/>
    <s v="plays"/>
    <d v="1946-07-29T23:29:00"/>
    <x v="3953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x v="6"/>
    <n v="0"/>
    <e v="#DIV/0!"/>
    <s v="theater"/>
    <s v="plays"/>
    <d v="1944-07-13T15:37:44"/>
    <x v="395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x v="6"/>
    <n v="0.24285714285714285"/>
    <n v="53.125"/>
    <s v="theater"/>
    <s v="plays"/>
    <d v="1945-11-27T21:22:21"/>
    <x v="3955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x v="6"/>
    <n v="0"/>
    <e v="#DIV/0!"/>
    <s v="theater"/>
    <s v="plays"/>
    <d v="1946-04-25T00:20:00"/>
    <x v="3956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x v="6"/>
    <n v="2.5000000000000001E-4"/>
    <n v="7"/>
    <s v="theater"/>
    <s v="plays"/>
    <d v="1946-07-08T23:25:54"/>
    <x v="395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x v="6"/>
    <n v="0.32050000000000001"/>
    <n v="40.0625"/>
    <s v="theater"/>
    <s v="plays"/>
    <d v="1944-08-01T14:00:00"/>
    <x v="395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x v="6"/>
    <n v="0.24333333333333335"/>
    <n v="24.333333333333332"/>
    <s v="theater"/>
    <s v="plays"/>
    <d v="1944-09-27T18:55:56"/>
    <x v="395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x v="6"/>
    <n v="1.4999999999999999E-2"/>
    <n v="11.25"/>
    <s v="theater"/>
    <s v="plays"/>
    <d v="1946-01-02T20:17:36"/>
    <x v="396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x v="6"/>
    <n v="4.1999999999999997E-3"/>
    <n v="10.5"/>
    <s v="theater"/>
    <s v="plays"/>
    <d v="1944-05-07T21:23:30"/>
    <x v="396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x v="6"/>
    <n v="3.214285714285714E-2"/>
    <n v="15"/>
    <s v="theater"/>
    <s v="plays"/>
    <d v="1945-11-27T14:54:54"/>
    <x v="396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x v="6"/>
    <n v="0"/>
    <e v="#DIV/0!"/>
    <s v="theater"/>
    <s v="plays"/>
    <d v="1945-11-17T04:41:57"/>
    <x v="3963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x v="6"/>
    <n v="6.3E-2"/>
    <n v="42"/>
    <s v="theater"/>
    <s v="plays"/>
    <d v="1945-04-18T16:19:46"/>
    <x v="396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x v="6"/>
    <n v="0.14249999999999999"/>
    <n v="71.25"/>
    <s v="theater"/>
    <s v="plays"/>
    <d v="1946-04-14T04:39:40"/>
    <x v="396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x v="6"/>
    <n v="6.0000000000000001E-3"/>
    <n v="22.5"/>
    <s v="theater"/>
    <s v="plays"/>
    <d v="1944-07-23T02:59:00"/>
    <x v="396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x v="6"/>
    <n v="0.2411764705882353"/>
    <n v="41"/>
    <s v="theater"/>
    <s v="plays"/>
    <d v="1947-03-06T06:58:27"/>
    <x v="396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x v="6"/>
    <n v="0.10539999999999999"/>
    <n v="47.909090909090907"/>
    <s v="theater"/>
    <s v="plays"/>
    <d v="1946-05-22T19:34:33"/>
    <x v="396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x v="6"/>
    <n v="7.4690265486725665E-2"/>
    <n v="35.166666666666664"/>
    <s v="theater"/>
    <s v="plays"/>
    <d v="1946-08-29T03:55:00"/>
    <x v="3969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x v="6"/>
    <n v="7.3333333333333334E-4"/>
    <n v="5.5"/>
    <s v="theater"/>
    <s v="plays"/>
    <d v="1946-04-17T20:43:31"/>
    <x v="397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x v="6"/>
    <n v="9.7142857142857135E-3"/>
    <n v="22.666666666666668"/>
    <s v="theater"/>
    <s v="plays"/>
    <d v="1944-07-20T12:52:06"/>
    <x v="3971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x v="6"/>
    <n v="0.21099999999999999"/>
    <n v="26.375"/>
    <s v="theater"/>
    <s v="plays"/>
    <d v="1945-02-05T01:37:14"/>
    <x v="3972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x v="6"/>
    <n v="0.78100000000000003"/>
    <n v="105.54054054054055"/>
    <s v="theater"/>
    <s v="plays"/>
    <d v="1946-05-09T04:00:00"/>
    <x v="397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x v="6"/>
    <n v="0.32"/>
    <n v="29.09090909090909"/>
    <s v="theater"/>
    <s v="plays"/>
    <d v="1946-06-02T13:07:28"/>
    <x v="3974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x v="6"/>
    <n v="0"/>
    <e v="#DIV/0!"/>
    <s v="theater"/>
    <s v="plays"/>
    <d v="1946-07-13T20:48:18"/>
    <x v="3975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x v="6"/>
    <n v="0.47692307692307695"/>
    <n v="62"/>
    <s v="theater"/>
    <s v="plays"/>
    <d v="1944-07-31T07:00:00"/>
    <x v="397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x v="6"/>
    <n v="1.4500000000000001E-2"/>
    <n v="217.5"/>
    <s v="theater"/>
    <s v="plays"/>
    <d v="1946-07-22T18:55:32"/>
    <x v="397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x v="6"/>
    <n v="0.107"/>
    <n v="26.75"/>
    <s v="theater"/>
    <s v="plays"/>
    <d v="1945-01-30T15:25:53"/>
    <x v="3978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x v="6"/>
    <n v="1.8333333333333333E-2"/>
    <n v="18.333333333333332"/>
    <s v="theater"/>
    <s v="plays"/>
    <d v="1945-03-28T20:00:00"/>
    <x v="397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x v="6"/>
    <n v="0.18"/>
    <n v="64.285714285714292"/>
    <s v="theater"/>
    <s v="plays"/>
    <d v="1944-07-04T14:22:27"/>
    <x v="398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x v="6"/>
    <n v="4.0833333333333333E-2"/>
    <n v="175"/>
    <s v="theater"/>
    <s v="plays"/>
    <d v="1946-07-17T04:19:09"/>
    <x v="398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x v="6"/>
    <n v="0.2"/>
    <n v="34"/>
    <s v="theater"/>
    <s v="plays"/>
    <d v="1945-07-06T19:26:20"/>
    <x v="398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x v="6"/>
    <n v="0.34802513464991025"/>
    <n v="84.282608695652172"/>
    <s v="theater"/>
    <s v="plays"/>
    <d v="1944-05-19T06:59:00"/>
    <x v="398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x v="6"/>
    <n v="6.3333333333333339E-2"/>
    <n v="9.5"/>
    <s v="theater"/>
    <s v="plays"/>
    <d v="1944-11-07T00:00:00"/>
    <x v="398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x v="6"/>
    <n v="0.32050000000000001"/>
    <n v="33.736842105263158"/>
    <s v="theater"/>
    <s v="plays"/>
    <d v="1946-02-19T21:05:00"/>
    <x v="3985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x v="6"/>
    <n v="9.7600000000000006E-2"/>
    <n v="37.53846153846154"/>
    <s v="theater"/>
    <s v="plays"/>
    <d v="1946-05-06T13:04:00"/>
    <x v="3986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x v="6"/>
    <n v="0.3775"/>
    <n v="11.615384615384615"/>
    <s v="theater"/>
    <s v="plays"/>
    <d v="1944-05-15T22:11:30"/>
    <x v="3987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x v="6"/>
    <n v="2.1333333333333333E-2"/>
    <n v="8"/>
    <s v="theater"/>
    <s v="plays"/>
    <d v="1945-08-28T01:56:53"/>
    <x v="398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x v="6"/>
    <n v="0"/>
    <e v="#DIV/0!"/>
    <s v="theater"/>
    <s v="plays"/>
    <d v="1945-11-07T18:59:41"/>
    <x v="398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x v="6"/>
    <n v="4.1818181818181817E-2"/>
    <n v="23"/>
    <s v="theater"/>
    <s v="plays"/>
    <d v="1946-03-02T16:08:13"/>
    <x v="3990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x v="6"/>
    <n v="0.2"/>
    <n v="100"/>
    <s v="theater"/>
    <s v="plays"/>
    <d v="1945-05-30T15:28:02"/>
    <x v="3991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x v="6"/>
    <n v="5.4100000000000002E-2"/>
    <n v="60.111111111111114"/>
    <s v="theater"/>
    <s v="plays"/>
    <d v="1945-12-10T23:34:19"/>
    <x v="3992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x v="6"/>
    <n v="6.0000000000000002E-5"/>
    <n v="3"/>
    <s v="theater"/>
    <s v="plays"/>
    <d v="1945-05-12T20:45:12"/>
    <x v="3993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x v="6"/>
    <n v="2.5000000000000001E-3"/>
    <n v="5"/>
    <s v="theater"/>
    <s v="plays"/>
    <d v="1944-07-18T09:21:30"/>
    <x v="399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x v="6"/>
    <n v="0.35"/>
    <n v="17.5"/>
    <s v="theater"/>
    <s v="plays"/>
    <d v="1945-02-13T11:27:00"/>
    <x v="399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x v="6"/>
    <n v="0.16566666666666666"/>
    <n v="29.235294117647058"/>
    <s v="theater"/>
    <s v="plays"/>
    <d v="1944-11-19T16:04:00"/>
    <x v="3996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x v="6"/>
    <n v="0"/>
    <e v="#DIV/0!"/>
    <s v="theater"/>
    <s v="plays"/>
    <d v="1945-04-04T08:23:41"/>
    <x v="3997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x v="6"/>
    <n v="0.57199999999999995"/>
    <n v="59.583333333333336"/>
    <s v="theater"/>
    <s v="plays"/>
    <d v="1945-03-27T22:07:06"/>
    <x v="3998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x v="6"/>
    <n v="0.16514285714285715"/>
    <n v="82.571428571428569"/>
    <s v="theater"/>
    <s v="plays"/>
    <d v="1944-08-30T19:51:49"/>
    <x v="399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x v="6"/>
    <n v="1.25E-3"/>
    <n v="10"/>
    <s v="theater"/>
    <s v="plays"/>
    <d v="1946-05-07T14:29:18"/>
    <x v="400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x v="6"/>
    <n v="0.3775"/>
    <n v="32.357142857142854"/>
    <s v="theater"/>
    <s v="plays"/>
    <d v="1947-03-01T19:00:00"/>
    <x v="4001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x v="6"/>
    <n v="1.84E-2"/>
    <n v="5.75"/>
    <s v="theater"/>
    <s v="plays"/>
    <d v="1944-09-26T01:02:41"/>
    <x v="4002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x v="6"/>
    <n v="0.10050000000000001"/>
    <n v="100.5"/>
    <s v="theater"/>
    <s v="plays"/>
    <d v="1945-02-14T14:05:47"/>
    <x v="4003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x v="6"/>
    <n v="2E-3"/>
    <n v="1"/>
    <s v="theater"/>
    <s v="plays"/>
    <d v="1944-10-07T03:54:17"/>
    <x v="4004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x v="6"/>
    <n v="1.3333333333333334E-2"/>
    <n v="20"/>
    <s v="theater"/>
    <s v="plays"/>
    <d v="1944-10-19T19:23:05"/>
    <x v="40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x v="6"/>
    <n v="6.666666666666667E-5"/>
    <n v="2"/>
    <s v="theater"/>
    <s v="plays"/>
    <d v="1946-02-15T18:33:07"/>
    <x v="4006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x v="6"/>
    <n v="2.5000000000000001E-3"/>
    <n v="5"/>
    <s v="theater"/>
    <s v="plays"/>
    <d v="1944-08-25T16:28:00"/>
    <x v="4007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x v="6"/>
    <n v="0.06"/>
    <n v="15"/>
    <s v="theater"/>
    <s v="plays"/>
    <d v="1945-07-21T23:08:27"/>
    <x v="4008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x v="6"/>
    <n v="3.8860103626943004E-2"/>
    <n v="25"/>
    <s v="theater"/>
    <s v="plays"/>
    <d v="1944-09-08T16:49:20"/>
    <x v="4009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x v="6"/>
    <n v="0.24194444444444443"/>
    <n v="45.842105263157897"/>
    <s v="theater"/>
    <s v="plays"/>
    <d v="1944-10-25T18:29:26"/>
    <x v="4010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x v="6"/>
    <n v="7.5999999999999998E-2"/>
    <n v="4.75"/>
    <s v="theater"/>
    <s v="plays"/>
    <d v="1945-01-27T13:04:38"/>
    <x v="4011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x v="6"/>
    <n v="0"/>
    <e v="#DIV/0!"/>
    <s v="theater"/>
    <s v="plays"/>
    <d v="1945-05-01T13:04:09"/>
    <x v="4012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x v="6"/>
    <n v="1.2999999999999999E-2"/>
    <n v="13"/>
    <s v="theater"/>
    <s v="plays"/>
    <d v="1945-02-15T07:13:43"/>
    <x v="401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x v="6"/>
    <n v="0"/>
    <e v="#DIV/0!"/>
    <s v="theater"/>
    <s v="plays"/>
    <d v="1946-03-05T05:54:29"/>
    <x v="4014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x v="6"/>
    <n v="1.4285714285714287E-4"/>
    <n v="1"/>
    <s v="theater"/>
    <s v="plays"/>
    <d v="1945-07-18T18:44:23"/>
    <x v="4015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x v="6"/>
    <n v="0.14000000000000001"/>
    <n v="10"/>
    <s v="theater"/>
    <s v="plays"/>
    <d v="1944-09-16T20:56:40"/>
    <x v="401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x v="6"/>
    <n v="1.0500000000000001E-2"/>
    <n v="52.5"/>
    <s v="theater"/>
    <s v="plays"/>
    <d v="1944-09-03T16:07:54"/>
    <x v="4017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x v="6"/>
    <n v="8.666666666666667E-2"/>
    <n v="32.5"/>
    <s v="theater"/>
    <s v="plays"/>
    <d v="1946-10-07T21:51:48"/>
    <x v="401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x v="6"/>
    <n v="8.2857142857142851E-3"/>
    <n v="7.25"/>
    <s v="theater"/>
    <s v="plays"/>
    <d v="1946-04-15T16:28:00"/>
    <x v="4019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x v="6"/>
    <n v="0.16666666666666666"/>
    <n v="33.333333333333336"/>
    <s v="theater"/>
    <s v="plays"/>
    <d v="1945-03-23T03:34:59"/>
    <x v="4020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x v="6"/>
    <n v="8.3333333333333332E-3"/>
    <n v="62.5"/>
    <s v="theater"/>
    <s v="plays"/>
    <d v="1944-10-25T21:52:38"/>
    <x v="4021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x v="6"/>
    <n v="0.69561111111111107"/>
    <n v="63.558375634517766"/>
    <s v="theater"/>
    <s v="plays"/>
    <d v="1945-01-31T02:54:00"/>
    <x v="4022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x v="6"/>
    <n v="0"/>
    <e v="#DIV/0!"/>
    <s v="theater"/>
    <s v="plays"/>
    <d v="1946-03-24T22:59:23"/>
    <x v="40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x v="6"/>
    <n v="1.2500000000000001E-2"/>
    <n v="10"/>
    <s v="theater"/>
    <s v="plays"/>
    <d v="1945-08-30T16:04:57"/>
    <x v="4024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x v="6"/>
    <n v="0.05"/>
    <n v="62.5"/>
    <s v="theater"/>
    <s v="plays"/>
    <d v="1945-07-25T05:42:16"/>
    <x v="4025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x v="6"/>
    <n v="0"/>
    <e v="#DIV/0!"/>
    <s v="theater"/>
    <s v="plays"/>
    <d v="1945-12-03T16:43:59"/>
    <x v="402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x v="6"/>
    <n v="7.166666666666667E-2"/>
    <n v="30.714285714285715"/>
    <s v="theater"/>
    <s v="plays"/>
    <d v="1947-02-23T01:00:00"/>
    <x v="4027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x v="6"/>
    <n v="0.28050000000000003"/>
    <n v="51"/>
    <s v="theater"/>
    <s v="plays"/>
    <d v="1944-06-04T22:31:40"/>
    <x v="4028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x v="6"/>
    <n v="0"/>
    <e v="#DIV/0!"/>
    <s v="theater"/>
    <s v="plays"/>
    <d v="1945-12-13T00:36:10"/>
    <x v="4029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x v="6"/>
    <n v="0.16"/>
    <n v="66.666666666666671"/>
    <s v="theater"/>
    <s v="plays"/>
    <d v="1946-02-02T18:49:00"/>
    <x v="403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x v="6"/>
    <n v="0"/>
    <e v="#DIV/0!"/>
    <s v="theater"/>
    <s v="plays"/>
    <d v="1944-12-17T15:02:44"/>
    <x v="4031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x v="6"/>
    <n v="6.8287037037037035E-2"/>
    <n v="59"/>
    <s v="theater"/>
    <s v="plays"/>
    <d v="1945-12-14T20:25:16"/>
    <x v="4032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x v="6"/>
    <n v="0.25698702928870293"/>
    <n v="65.340319148936175"/>
    <s v="theater"/>
    <s v="plays"/>
    <d v="1946-10-02T09:00:00"/>
    <x v="4033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x v="6"/>
    <n v="1.4814814814814815E-2"/>
    <n v="100"/>
    <s v="theater"/>
    <s v="plays"/>
    <d v="1945-04-02T21:44:10"/>
    <x v="4034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x v="6"/>
    <n v="0.36849999999999999"/>
    <n v="147.4"/>
    <s v="theater"/>
    <s v="plays"/>
    <d v="1944-10-20T21:11:27"/>
    <x v="4035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x v="6"/>
    <n v="0.47049999999999997"/>
    <n v="166.05882352941177"/>
    <s v="theater"/>
    <s v="plays"/>
    <d v="1944-06-30T22:30:00"/>
    <x v="403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x v="6"/>
    <n v="0.11428571428571428"/>
    <n v="40"/>
    <s v="theater"/>
    <s v="plays"/>
    <d v="1946-05-24T14:25:00"/>
    <x v="4037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x v="6"/>
    <n v="0.12039999999999999"/>
    <n v="75.25"/>
    <s v="theater"/>
    <s v="plays"/>
    <d v="1944-10-16T19:10:10"/>
    <x v="4038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x v="6"/>
    <n v="0.6"/>
    <n v="60"/>
    <s v="theater"/>
    <s v="plays"/>
    <d v="1945-11-30T05:59:00"/>
    <x v="4039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x v="6"/>
    <n v="0.3125"/>
    <n v="1250"/>
    <s v="theater"/>
    <s v="plays"/>
    <d v="1945-07-17T03:00:00"/>
    <x v="404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x v="6"/>
    <n v="4.1999999999999997E-3"/>
    <n v="10.5"/>
    <s v="theater"/>
    <s v="plays"/>
    <d v="1946-09-06T11:22:34"/>
    <x v="4041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x v="6"/>
    <n v="2.0999999999999999E-3"/>
    <n v="7"/>
    <s v="theater"/>
    <s v="plays"/>
    <d v="1945-01-19T19:16:00"/>
    <x v="4042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x v="6"/>
    <n v="0"/>
    <e v="#DIV/0!"/>
    <s v="theater"/>
    <s v="plays"/>
    <d v="1944-11-19T22:58:45"/>
    <x v="4043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x v="6"/>
    <n v="0.375"/>
    <n v="56.25"/>
    <s v="theater"/>
    <s v="plays"/>
    <d v="1945-04-09T05:00:00"/>
    <x v="4044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x v="6"/>
    <n v="2.0000000000000001E-4"/>
    <n v="1"/>
    <s v="theater"/>
    <s v="plays"/>
    <d v="1944-08-20T04:49:49"/>
    <x v="4045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x v="6"/>
    <n v="8.2142857142857142E-2"/>
    <n v="38.333333333333336"/>
    <s v="theater"/>
    <s v="plays"/>
    <d v="1944-10-21T15:36:50"/>
    <x v="404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x v="6"/>
    <n v="2.1999999999999999E-2"/>
    <n v="27.5"/>
    <s v="theater"/>
    <s v="plays"/>
    <d v="1945-01-10T01:00:00"/>
    <x v="4047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x v="6"/>
    <n v="0.17652941176470588"/>
    <n v="32.978021978021978"/>
    <s v="theater"/>
    <s v="plays"/>
    <d v="1946-04-11T11:13:07"/>
    <x v="4048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x v="6"/>
    <n v="8.0000000000000004E-4"/>
    <n v="16"/>
    <s v="theater"/>
    <s v="plays"/>
    <d v="1945-07-13T23:00:15"/>
    <x v="4049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x v="6"/>
    <n v="6.6666666666666664E-4"/>
    <n v="1"/>
    <s v="theater"/>
    <s v="plays"/>
    <d v="1944-10-22T15:16:31"/>
    <x v="4050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x v="6"/>
    <n v="0"/>
    <e v="#DIV/0!"/>
    <s v="theater"/>
    <s v="plays"/>
    <d v="1944-05-08T06:53:00"/>
    <x v="4051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x v="6"/>
    <n v="0.37533333333333335"/>
    <n v="86.615384615384613"/>
    <s v="theater"/>
    <s v="plays"/>
    <d v="1944-10-12T21:05:16"/>
    <x v="4052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x v="6"/>
    <n v="0.22"/>
    <n v="55"/>
    <s v="theater"/>
    <s v="plays"/>
    <d v="1944-11-14T20:00:00"/>
    <x v="405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x v="6"/>
    <n v="0"/>
    <e v="#DIV/0!"/>
    <s v="theater"/>
    <s v="plays"/>
    <d v="1946-10-01T04:00:00"/>
    <x v="4054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x v="6"/>
    <n v="0.1762"/>
    <n v="41.952380952380949"/>
    <s v="theater"/>
    <s v="plays"/>
    <d v="1944-06-18T15:33:51"/>
    <x v="4055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x v="6"/>
    <n v="0.53"/>
    <n v="88.333333333333329"/>
    <s v="theater"/>
    <s v="plays"/>
    <d v="1946-07-03T19:59:00"/>
    <x v="405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x v="6"/>
    <n v="0.22142857142857142"/>
    <n v="129.16666666666666"/>
    <s v="theater"/>
    <s v="plays"/>
    <d v="1945-11-24T23:00:00"/>
    <x v="4057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x v="6"/>
    <n v="2.5333333333333333E-2"/>
    <n v="23.75"/>
    <s v="theater"/>
    <s v="plays"/>
    <d v="1946-04-01T03:59:00"/>
    <x v="4058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x v="6"/>
    <n v="2.5000000000000001E-2"/>
    <n v="35.714285714285715"/>
    <s v="theater"/>
    <s v="plays"/>
    <d v="1944-09-15T03:00:00"/>
    <x v="4059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x v="6"/>
    <n v="2.8500000000000001E-2"/>
    <n v="57"/>
    <s v="theater"/>
    <s v="plays"/>
    <d v="1944-06-22T16:00:00"/>
    <x v="406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x v="6"/>
    <n v="0"/>
    <e v="#DIV/0!"/>
    <s v="theater"/>
    <s v="plays"/>
    <d v="1946-04-21T02:23:43"/>
    <x v="4061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x v="6"/>
    <n v="2.4500000000000001E-2"/>
    <n v="163.33333333333334"/>
    <s v="theater"/>
    <s v="plays"/>
    <d v="1946-07-02T17:44:28"/>
    <x v="4062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x v="6"/>
    <n v="1.4210526315789474E-2"/>
    <n v="15"/>
    <s v="theater"/>
    <s v="plays"/>
    <d v="1944-06-26T16:21:24"/>
    <x v="4063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x v="6"/>
    <n v="0.1925"/>
    <n v="64.166666666666671"/>
    <s v="theater"/>
    <s v="plays"/>
    <d v="1945-04-28T14:07:06"/>
    <x v="4064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x v="6"/>
    <n v="6.7499999999999999E-3"/>
    <n v="6.75"/>
    <s v="theater"/>
    <s v="plays"/>
    <d v="1944-08-11T22:50:11"/>
    <x v="4065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x v="6"/>
    <n v="1.6666666666666668E-3"/>
    <n v="25"/>
    <s v="theater"/>
    <s v="plays"/>
    <d v="1946-05-19T00:56:28"/>
    <x v="406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x v="6"/>
    <n v="0.60899999999999999"/>
    <n v="179.11764705882354"/>
    <s v="theater"/>
    <s v="plays"/>
    <d v="1945-09-27T02:49:10"/>
    <x v="4067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x v="6"/>
    <n v="0.01"/>
    <n v="34.950000000000003"/>
    <s v="theater"/>
    <s v="plays"/>
    <d v="1947-01-13T23:05:00"/>
    <x v="4068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x v="6"/>
    <n v="0.34399999999999997"/>
    <n v="33.07692307692308"/>
    <s v="theater"/>
    <s v="plays"/>
    <d v="1945-02-27T12:00:00"/>
    <x v="4069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x v="6"/>
    <n v="0.16500000000000001"/>
    <n v="27.5"/>
    <s v="theater"/>
    <s v="plays"/>
    <d v="1945-02-28T03:00:00"/>
    <x v="407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x v="6"/>
    <n v="0"/>
    <e v="#DIV/0!"/>
    <s v="theater"/>
    <s v="plays"/>
    <d v="1946-12-26T19:18:51"/>
    <x v="407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x v="6"/>
    <n v="4.0000000000000001E-3"/>
    <n v="2"/>
    <s v="theater"/>
    <s v="plays"/>
    <d v="1944-08-20T18:35:11"/>
    <x v="4072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x v="6"/>
    <n v="1.0571428571428572E-2"/>
    <n v="18.5"/>
    <s v="theater"/>
    <s v="plays"/>
    <d v="1945-05-08T04:00:00"/>
    <x v="4073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x v="6"/>
    <n v="0.26727272727272727"/>
    <n v="35"/>
    <s v="theater"/>
    <s v="plays"/>
    <d v="1945-11-04T14:16:15"/>
    <x v="4074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x v="6"/>
    <n v="0.28799999999999998"/>
    <n v="44.307692307692307"/>
    <s v="theater"/>
    <s v="plays"/>
    <d v="1944-06-29T17:28:00"/>
    <x v="4075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x v="6"/>
    <n v="0"/>
    <e v="#DIV/0!"/>
    <s v="theater"/>
    <s v="plays"/>
    <d v="1944-10-20T19:51:00"/>
    <x v="407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x v="6"/>
    <n v="8.8999999999999996E-2"/>
    <n v="222.5"/>
    <s v="theater"/>
    <s v="plays"/>
    <d v="1946-12-21T17:03:14"/>
    <x v="4077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x v="6"/>
    <n v="0"/>
    <e v="#DIV/0!"/>
    <s v="theater"/>
    <s v="plays"/>
    <d v="1947-01-27T18:54:02"/>
    <x v="4078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x v="6"/>
    <n v="1.6666666666666668E-3"/>
    <n v="5"/>
    <s v="theater"/>
    <s v="plays"/>
    <d v="1946-06-19T22:32:01"/>
    <x v="4079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x v="6"/>
    <n v="0"/>
    <e v="#DIV/0!"/>
    <s v="theater"/>
    <s v="plays"/>
    <d v="1946-06-14T18:54:00"/>
    <x v="408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x v="6"/>
    <n v="0.15737410071942445"/>
    <n v="29.166666666666668"/>
    <s v="theater"/>
    <s v="plays"/>
    <d v="1945-03-07T12:57:05"/>
    <x v="4081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x v="6"/>
    <n v="0.02"/>
    <n v="1.5"/>
    <s v="theater"/>
    <s v="plays"/>
    <d v="1945-11-13T23:00:00"/>
    <x v="4082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x v="6"/>
    <n v="0.21685714285714286"/>
    <n v="126.5"/>
    <s v="theater"/>
    <s v="plays"/>
    <d v="1946-01-13T18:16:56"/>
    <x v="4083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x v="6"/>
    <n v="3.3333333333333335E-3"/>
    <n v="10"/>
    <s v="theater"/>
    <s v="plays"/>
    <d v="1946-10-09T10:28:26"/>
    <x v="4084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x v="6"/>
    <n v="2.8571428571428571E-3"/>
    <n v="10"/>
    <s v="theater"/>
    <s v="plays"/>
    <d v="1945-03-23T03:59:00"/>
    <x v="4085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x v="6"/>
    <n v="4.7E-2"/>
    <n v="9.4"/>
    <s v="theater"/>
    <s v="plays"/>
    <d v="1945-11-20T04:00:00"/>
    <x v="4086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x v="6"/>
    <n v="0"/>
    <e v="#DIV/0!"/>
    <s v="theater"/>
    <s v="plays"/>
    <d v="1946-07-17T17:49:46"/>
    <x v="4087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x v="6"/>
    <n v="0.108"/>
    <n v="72"/>
    <s v="theater"/>
    <s v="plays"/>
    <d v="1945-01-15T10:26:00"/>
    <x v="4088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x v="6"/>
    <n v="4.8000000000000001E-2"/>
    <n v="30"/>
    <s v="theater"/>
    <s v="plays"/>
    <d v="1945-05-30T17:35:00"/>
    <x v="4089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x v="6"/>
    <n v="3.2000000000000001E-2"/>
    <n v="10.666666666666666"/>
    <s v="theater"/>
    <s v="plays"/>
    <d v="1945-08-06T15:00:00"/>
    <x v="409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x v="6"/>
    <n v="0.1275"/>
    <n v="25.5"/>
    <s v="theater"/>
    <s v="plays"/>
    <d v="1945-01-15T12:09:11"/>
    <x v="409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x v="6"/>
    <n v="1.8181818181818181E-4"/>
    <n v="20"/>
    <s v="theater"/>
    <s v="plays"/>
    <d v="1945-04-04T03:40:47"/>
    <x v="4092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x v="6"/>
    <n v="2.4E-2"/>
    <n v="15"/>
    <s v="theater"/>
    <s v="plays"/>
    <d v="1945-08-21T19:34:53"/>
    <x v="409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x v="6"/>
    <n v="0.36499999999999999"/>
    <n v="91.25"/>
    <s v="theater"/>
    <s v="plays"/>
    <d v="1944-10-21T04:59:00"/>
    <x v="4094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x v="6"/>
    <n v="2.6666666666666668E-2"/>
    <n v="800"/>
    <s v="theater"/>
    <s v="plays"/>
    <d v="1946-12-19T00:45:50"/>
    <x v="4095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x v="6"/>
    <n v="0.11428571428571428"/>
    <n v="80"/>
    <s v="theater"/>
    <s v="plays"/>
    <d v="1947-02-28T08:51:00"/>
    <x v="409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x v="6"/>
    <n v="0"/>
    <e v="#DIV/0!"/>
    <s v="theater"/>
    <s v="plays"/>
    <d v="1946-01-30T23:55:00"/>
    <x v="4097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x v="6"/>
    <n v="0"/>
    <e v="#DIV/0!"/>
    <s v="theater"/>
    <s v="plays"/>
    <d v="1946-06-04T17:19:57"/>
    <x v="4098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x v="6"/>
    <n v="1.1111111111111112E-2"/>
    <n v="50"/>
    <s v="theater"/>
    <s v="plays"/>
    <d v="1946-09-02T20:24:33"/>
    <x v="4099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x v="6"/>
    <n v="0"/>
    <e v="#DIV/0!"/>
    <s v="theater"/>
    <s v="plays"/>
    <d v="1944-10-24T02:59:50"/>
    <x v="410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x v="6"/>
    <n v="0"/>
    <e v="#DIV/0!"/>
    <s v="theater"/>
    <s v="plays"/>
    <d v="1947-01-25T21:41:22"/>
    <x v="4101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x v="6"/>
    <n v="0.27400000000000002"/>
    <n v="22.833333333333332"/>
    <s v="theater"/>
    <s v="plays"/>
    <d v="1946-05-15T20:21:13"/>
    <x v="4102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x v="6"/>
    <n v="0.1"/>
    <n v="16.666666666666668"/>
    <s v="theater"/>
    <s v="plays"/>
    <d v="1945-08-25T18:32:00"/>
    <x v="4103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x v="6"/>
    <n v="0.21366666666666667"/>
    <n v="45.785714285714285"/>
    <s v="theater"/>
    <s v="plays"/>
    <d v="1946-10-27T06:40:34"/>
    <x v="410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x v="6"/>
    <n v="6.9696969696969702E-2"/>
    <n v="383.33333333333331"/>
    <s v="theater"/>
    <s v="plays"/>
    <d v="1946-12-26T00:15:09"/>
    <x v="4105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x v="6"/>
    <n v="0.70599999999999996"/>
    <n v="106.96969696969697"/>
    <s v="theater"/>
    <s v="plays"/>
    <d v="1945-04-01T01:00:00"/>
    <x v="4106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x v="6"/>
    <n v="2.0500000000000001E-2"/>
    <n v="10.25"/>
    <s v="theater"/>
    <s v="plays"/>
    <d v="1944-09-23T22:00:01"/>
    <x v="4107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x v="6"/>
    <n v="1.9666666666666666E-2"/>
    <n v="59"/>
    <s v="theater"/>
    <s v="plays"/>
    <d v="1947-03-03T05:00:00"/>
    <x v="4108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x v="6"/>
    <n v="0"/>
    <e v="#DIV/0!"/>
    <s v="theater"/>
    <s v="plays"/>
    <d v="1945-11-28T13:56:44"/>
    <x v="4109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x v="6"/>
    <n v="0.28666666666666668"/>
    <n v="14.333333333333334"/>
    <s v="theater"/>
    <s v="plays"/>
    <d v="1946-07-21T15:02:31"/>
    <x v="4110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x v="6"/>
    <n v="3.1333333333333331E-2"/>
    <n v="15.666666666666666"/>
    <s v="theater"/>
    <s v="plays"/>
    <d v="1945-02-23T03:15:40"/>
    <x v="411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x v="6"/>
    <n v="4.0000000000000002E-4"/>
    <n v="1"/>
    <s v="theater"/>
    <s v="plays"/>
    <d v="1946-02-27T00:00:00"/>
    <x v="4112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x v="6"/>
    <n v="2E-3"/>
    <n v="1"/>
    <s v="theater"/>
    <s v="plays"/>
    <d v="1946-01-07T06:34:00"/>
    <x v="4113"/>
  </r>
  <r>
    <m/>
    <m/>
    <m/>
    <m/>
    <m/>
    <x v="4"/>
    <m/>
    <m/>
    <m/>
    <m/>
    <m/>
    <m/>
    <m/>
    <x v="41"/>
    <m/>
    <m/>
    <m/>
    <m/>
    <m/>
    <x v="41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8466D3-CDF7-A543-A46C-99009837E35D}" name="PivotTable5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15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6">
        <item x="4"/>
        <item x="0"/>
        <item x="3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1">
        <item x="0"/>
        <item x="7"/>
        <item x="6"/>
        <item x="5"/>
        <item x="4"/>
        <item x="8"/>
        <item x="3"/>
        <item x="2"/>
        <item x="1"/>
        <item h="1" x="9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 v="1"/>
    </i>
    <i>
      <x v="3"/>
    </i>
    <i>
      <x v="4"/>
    </i>
    <i>
      <x v="2"/>
    </i>
    <i t="grand">
      <x/>
    </i>
  </colItems>
  <pageFields count="1">
    <pageField fld="6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D31CA0-9E8B-A74C-862C-E5F9662C6261}" name="PivotTable6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6">
        <item h="1" x="4"/>
        <item x="0"/>
        <item x="3"/>
        <item x="2"/>
        <item x="1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name="Parent Category" axis="axisPage" showAll="0">
      <items count="43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x="41"/>
        <item t="default"/>
      </items>
    </pivotField>
    <pivotField showAll="0"/>
    <pivotField showAll="0"/>
    <pivotField showAll="0"/>
    <pivotField axis="axisRow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 v="1"/>
    </i>
    <i>
      <x v="2"/>
    </i>
    <i>
      <x v="3"/>
    </i>
    <i>
      <x v="4"/>
    </i>
    <i t="grand">
      <x/>
    </i>
  </colItems>
  <pageFields count="2">
    <pageField fld="6" hier="-1"/>
    <pageField fld="13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C7729B-D606-F94D-BC20-7D900B2E177A}" name="PivotTable9" cacheId="3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 sortType="descending">
      <items count="6">
        <item h="1" x="4"/>
        <item x="0"/>
        <item h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ame="Parent Category" axis="axisPage" showAll="0">
      <items count="43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x="41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9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 v="1"/>
    </i>
    <i>
      <x v="3"/>
    </i>
    <i>
      <x v="4"/>
    </i>
    <i t="grand">
      <x/>
    </i>
  </colItems>
  <pageFields count="2">
    <pageField fld="13" hier="-1"/>
    <pageField fld="21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7F975-4944-984F-B474-9D8D9F1E597C}">
  <sheetPr codeName="Sheet1"/>
  <dimension ref="A2:F15"/>
  <sheetViews>
    <sheetView workbookViewId="0">
      <selection activeCell="B14" sqref="B14"/>
    </sheetView>
  </sheetViews>
  <sheetFormatPr baseColWidth="10" defaultRowHeight="15" x14ac:dyDescent="0.2"/>
  <cols>
    <col min="1" max="1" width="15.164062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  <col min="7" max="7" width="11" bestFit="1" customWidth="1"/>
    <col min="8" max="8" width="9.1640625" bestFit="1" customWidth="1"/>
    <col min="9" max="9" width="9.83203125" bestFit="1" customWidth="1"/>
    <col min="10" max="10" width="7" bestFit="1" customWidth="1"/>
    <col min="11" max="11" width="10" bestFit="1" customWidth="1"/>
  </cols>
  <sheetData>
    <row r="2" spans="1:6" x14ac:dyDescent="0.2">
      <c r="A2" s="9" t="s">
        <v>8223</v>
      </c>
      <c r="B2" t="s">
        <v>8310</v>
      </c>
    </row>
    <row r="4" spans="1:6" x14ac:dyDescent="0.2">
      <c r="A4" s="9" t="s">
        <v>8323</v>
      </c>
      <c r="B4" s="9" t="s">
        <v>8322</v>
      </c>
    </row>
    <row r="5" spans="1:6" x14ac:dyDescent="0.2">
      <c r="A5" s="9" t="s">
        <v>8311</v>
      </c>
      <c r="B5" t="s">
        <v>8219</v>
      </c>
      <c r="C5" t="s">
        <v>8221</v>
      </c>
      <c r="D5" t="s">
        <v>8220</v>
      </c>
      <c r="E5" t="s">
        <v>8222</v>
      </c>
      <c r="F5" t="s">
        <v>8321</v>
      </c>
    </row>
    <row r="6" spans="1:6" x14ac:dyDescent="0.2">
      <c r="A6" s="10" t="s">
        <v>8312</v>
      </c>
      <c r="B6" s="11">
        <v>300</v>
      </c>
      <c r="C6" s="11">
        <v>180</v>
      </c>
      <c r="D6" s="11">
        <v>40</v>
      </c>
      <c r="E6" s="11"/>
      <c r="F6" s="11">
        <v>520</v>
      </c>
    </row>
    <row r="7" spans="1:6" x14ac:dyDescent="0.2">
      <c r="A7" s="10" t="s">
        <v>8313</v>
      </c>
      <c r="B7" s="11">
        <v>34</v>
      </c>
      <c r="C7" s="11">
        <v>140</v>
      </c>
      <c r="D7" s="11">
        <v>20</v>
      </c>
      <c r="E7" s="11">
        <v>6</v>
      </c>
      <c r="F7" s="11">
        <v>200</v>
      </c>
    </row>
    <row r="8" spans="1:6" x14ac:dyDescent="0.2">
      <c r="A8" s="10" t="s">
        <v>8314</v>
      </c>
      <c r="B8" s="11">
        <v>80</v>
      </c>
      <c r="C8" s="11">
        <v>140</v>
      </c>
      <c r="D8" s="11"/>
      <c r="E8" s="11"/>
      <c r="F8" s="11">
        <v>220</v>
      </c>
    </row>
    <row r="9" spans="1:6" x14ac:dyDescent="0.2">
      <c r="A9" s="10" t="s">
        <v>8315</v>
      </c>
      <c r="B9" s="11"/>
      <c r="C9" s="11"/>
      <c r="D9" s="11">
        <v>24</v>
      </c>
      <c r="E9" s="11"/>
      <c r="F9" s="11">
        <v>24</v>
      </c>
    </row>
    <row r="10" spans="1:6" x14ac:dyDescent="0.2">
      <c r="A10" s="10" t="s">
        <v>8316</v>
      </c>
      <c r="B10" s="11">
        <v>540</v>
      </c>
      <c r="C10" s="11">
        <v>120</v>
      </c>
      <c r="D10" s="11">
        <v>20</v>
      </c>
      <c r="E10" s="11">
        <v>20</v>
      </c>
      <c r="F10" s="11">
        <v>700</v>
      </c>
    </row>
    <row r="11" spans="1:6" x14ac:dyDescent="0.2">
      <c r="A11" s="10" t="s">
        <v>8317</v>
      </c>
      <c r="B11" s="11">
        <v>103</v>
      </c>
      <c r="C11" s="11">
        <v>117</v>
      </c>
      <c r="D11" s="11"/>
      <c r="E11" s="11"/>
      <c r="F11" s="11">
        <v>220</v>
      </c>
    </row>
    <row r="12" spans="1:6" x14ac:dyDescent="0.2">
      <c r="A12" s="10" t="s">
        <v>8318</v>
      </c>
      <c r="B12" s="11">
        <v>80</v>
      </c>
      <c r="C12" s="11">
        <v>127</v>
      </c>
      <c r="D12" s="11">
        <v>30</v>
      </c>
      <c r="E12" s="11"/>
      <c r="F12" s="11">
        <v>237</v>
      </c>
    </row>
    <row r="13" spans="1:6" x14ac:dyDescent="0.2">
      <c r="A13" s="10" t="s">
        <v>8319</v>
      </c>
      <c r="B13" s="11">
        <v>209</v>
      </c>
      <c r="C13" s="11">
        <v>213</v>
      </c>
      <c r="D13" s="11">
        <v>178</v>
      </c>
      <c r="E13" s="11"/>
      <c r="F13" s="11">
        <v>600</v>
      </c>
    </row>
    <row r="14" spans="1:6" x14ac:dyDescent="0.2">
      <c r="A14" s="10" t="s">
        <v>8320</v>
      </c>
      <c r="B14" s="11">
        <v>839</v>
      </c>
      <c r="C14" s="11">
        <v>493</v>
      </c>
      <c r="D14" s="11">
        <v>37</v>
      </c>
      <c r="E14" s="11">
        <v>24</v>
      </c>
      <c r="F14" s="11">
        <v>1393</v>
      </c>
    </row>
    <row r="15" spans="1:6" x14ac:dyDescent="0.2">
      <c r="A15" s="10" t="s">
        <v>8321</v>
      </c>
      <c r="B15" s="11">
        <v>2185</v>
      </c>
      <c r="C15" s="11">
        <v>1530</v>
      </c>
      <c r="D15" s="11">
        <v>349</v>
      </c>
      <c r="E15" s="11">
        <v>50</v>
      </c>
      <c r="F15" s="11">
        <v>4114</v>
      </c>
    </row>
  </sheetData>
  <sortState xmlns:xlrd2="http://schemas.microsoft.com/office/spreadsheetml/2017/richdata2" ref="A4:F15">
    <sortCondition ref="A6"/>
  </sortState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865C3-78A5-AE48-8868-B042850D95D3}">
  <sheetPr codeName="Sheet3"/>
  <dimension ref="A1:F47"/>
  <sheetViews>
    <sheetView workbookViewId="0">
      <selection activeCell="A4" sqref="A4"/>
    </sheetView>
  </sheetViews>
  <sheetFormatPr baseColWidth="10" defaultRowHeight="15" x14ac:dyDescent="0.2"/>
  <cols>
    <col min="1" max="1" width="15.1640625" bestFit="1" customWidth="1"/>
    <col min="2" max="2" width="14.83203125" bestFit="1" customWidth="1"/>
    <col min="3" max="3" width="4" bestFit="1" customWidth="1"/>
    <col min="4" max="4" width="5.5" bestFit="1" customWidth="1"/>
    <col min="5" max="5" width="8.1640625" bestFit="1" customWidth="1"/>
    <col min="6" max="7" width="10" bestFit="1" customWidth="1"/>
  </cols>
  <sheetData>
    <row r="1" spans="1:6" x14ac:dyDescent="0.2">
      <c r="A1" s="9" t="s">
        <v>8223</v>
      </c>
      <c r="B1" t="s">
        <v>8310</v>
      </c>
    </row>
    <row r="2" spans="1:6" x14ac:dyDescent="0.2">
      <c r="A2" s="9" t="s">
        <v>8365</v>
      </c>
      <c r="B2" t="s">
        <v>8310</v>
      </c>
    </row>
    <row r="4" spans="1:6" x14ac:dyDescent="0.2">
      <c r="A4" s="9" t="s">
        <v>8323</v>
      </c>
      <c r="B4" s="9" t="s">
        <v>8322</v>
      </c>
    </row>
    <row r="5" spans="1:6" x14ac:dyDescent="0.2">
      <c r="A5" s="9" t="s">
        <v>8311</v>
      </c>
      <c r="B5" t="s">
        <v>8219</v>
      </c>
      <c r="C5" t="s">
        <v>8222</v>
      </c>
      <c r="D5" t="s">
        <v>8221</v>
      </c>
      <c r="E5" t="s">
        <v>8220</v>
      </c>
      <c r="F5" t="s">
        <v>8321</v>
      </c>
    </row>
    <row r="6" spans="1:6" x14ac:dyDescent="0.2">
      <c r="A6" s="10" t="s">
        <v>8324</v>
      </c>
      <c r="B6" s="11"/>
      <c r="C6" s="11"/>
      <c r="D6" s="11">
        <v>100</v>
      </c>
      <c r="E6" s="11"/>
      <c r="F6" s="11">
        <v>100</v>
      </c>
    </row>
    <row r="7" spans="1:6" x14ac:dyDescent="0.2">
      <c r="A7" s="10" t="s">
        <v>8325</v>
      </c>
      <c r="B7" s="11"/>
      <c r="C7" s="11"/>
      <c r="D7" s="11"/>
      <c r="E7" s="11">
        <v>20</v>
      </c>
      <c r="F7" s="11">
        <v>20</v>
      </c>
    </row>
    <row r="8" spans="1:6" x14ac:dyDescent="0.2">
      <c r="A8" s="10" t="s">
        <v>8326</v>
      </c>
      <c r="B8" s="11"/>
      <c r="C8" s="11"/>
      <c r="D8" s="11"/>
      <c r="E8" s="11">
        <v>24</v>
      </c>
      <c r="F8" s="11">
        <v>24</v>
      </c>
    </row>
    <row r="9" spans="1:6" x14ac:dyDescent="0.2">
      <c r="A9" s="10" t="s">
        <v>8327</v>
      </c>
      <c r="B9" s="11"/>
      <c r="C9" s="11"/>
      <c r="D9" s="11">
        <v>40</v>
      </c>
      <c r="E9" s="11"/>
      <c r="F9" s="11">
        <v>40</v>
      </c>
    </row>
    <row r="10" spans="1:6" x14ac:dyDescent="0.2">
      <c r="A10" s="10" t="s">
        <v>8328</v>
      </c>
      <c r="B10" s="11">
        <v>40</v>
      </c>
      <c r="C10" s="11"/>
      <c r="D10" s="11"/>
      <c r="E10" s="11"/>
      <c r="F10" s="11">
        <v>40</v>
      </c>
    </row>
    <row r="11" spans="1:6" x14ac:dyDescent="0.2">
      <c r="A11" s="10" t="s">
        <v>8329</v>
      </c>
      <c r="B11" s="11">
        <v>180</v>
      </c>
      <c r="C11" s="11"/>
      <c r="D11" s="11"/>
      <c r="E11" s="11"/>
      <c r="F11" s="11">
        <v>180</v>
      </c>
    </row>
    <row r="12" spans="1:6" x14ac:dyDescent="0.2">
      <c r="A12" s="10" t="s">
        <v>8330</v>
      </c>
      <c r="B12" s="11"/>
      <c r="C12" s="11"/>
      <c r="D12" s="11">
        <v>80</v>
      </c>
      <c r="E12" s="11"/>
      <c r="F12" s="11">
        <v>80</v>
      </c>
    </row>
    <row r="13" spans="1:6" x14ac:dyDescent="0.2">
      <c r="A13" s="10" t="s">
        <v>8331</v>
      </c>
      <c r="B13" s="11">
        <v>40</v>
      </c>
      <c r="C13" s="11"/>
      <c r="D13" s="11"/>
      <c r="E13" s="11"/>
      <c r="F13" s="11">
        <v>40</v>
      </c>
    </row>
    <row r="14" spans="1:6" x14ac:dyDescent="0.2">
      <c r="A14" s="10" t="s">
        <v>8332</v>
      </c>
      <c r="B14" s="11"/>
      <c r="C14" s="11">
        <v>20</v>
      </c>
      <c r="D14" s="11">
        <v>40</v>
      </c>
      <c r="E14" s="11"/>
      <c r="F14" s="11">
        <v>60</v>
      </c>
    </row>
    <row r="15" spans="1:6" x14ac:dyDescent="0.2">
      <c r="A15" s="10" t="s">
        <v>8333</v>
      </c>
      <c r="B15" s="11"/>
      <c r="C15" s="11"/>
      <c r="D15" s="11">
        <v>40</v>
      </c>
      <c r="E15" s="11"/>
      <c r="F15" s="11">
        <v>40</v>
      </c>
    </row>
    <row r="16" spans="1:6" x14ac:dyDescent="0.2">
      <c r="A16" s="10" t="s">
        <v>8334</v>
      </c>
      <c r="B16" s="11"/>
      <c r="C16" s="11"/>
      <c r="D16" s="11">
        <v>120</v>
      </c>
      <c r="E16" s="11">
        <v>20</v>
      </c>
      <c r="F16" s="11">
        <v>140</v>
      </c>
    </row>
    <row r="17" spans="1:6" x14ac:dyDescent="0.2">
      <c r="A17" s="10" t="s">
        <v>8335</v>
      </c>
      <c r="B17" s="11"/>
      <c r="C17" s="11"/>
      <c r="D17" s="11">
        <v>20</v>
      </c>
      <c r="E17" s="11"/>
      <c r="F17" s="11">
        <v>20</v>
      </c>
    </row>
    <row r="18" spans="1:6" x14ac:dyDescent="0.2">
      <c r="A18" s="10" t="s">
        <v>8336</v>
      </c>
      <c r="B18" s="11">
        <v>140</v>
      </c>
      <c r="C18" s="11"/>
      <c r="D18" s="11"/>
      <c r="E18" s="11"/>
      <c r="F18" s="11">
        <v>140</v>
      </c>
    </row>
    <row r="19" spans="1:6" x14ac:dyDescent="0.2">
      <c r="A19" s="10" t="s">
        <v>8337</v>
      </c>
      <c r="B19" s="11">
        <v>140</v>
      </c>
      <c r="C19" s="11"/>
      <c r="D19" s="11">
        <v>20</v>
      </c>
      <c r="E19" s="11"/>
      <c r="F19" s="11">
        <v>160</v>
      </c>
    </row>
    <row r="20" spans="1:6" x14ac:dyDescent="0.2">
      <c r="A20" s="10" t="s">
        <v>8338</v>
      </c>
      <c r="B20" s="11"/>
      <c r="C20" s="11"/>
      <c r="D20" s="11">
        <v>60</v>
      </c>
      <c r="E20" s="11"/>
      <c r="F20" s="11">
        <v>60</v>
      </c>
    </row>
    <row r="21" spans="1:6" x14ac:dyDescent="0.2">
      <c r="A21" s="10" t="s">
        <v>8339</v>
      </c>
      <c r="B21" s="11">
        <v>9</v>
      </c>
      <c r="C21" s="11"/>
      <c r="D21" s="11">
        <v>11</v>
      </c>
      <c r="E21" s="11"/>
      <c r="F21" s="11">
        <v>20</v>
      </c>
    </row>
    <row r="22" spans="1:6" x14ac:dyDescent="0.2">
      <c r="A22" s="10" t="s">
        <v>8340</v>
      </c>
      <c r="B22" s="11">
        <v>20</v>
      </c>
      <c r="C22" s="11"/>
      <c r="D22" s="11"/>
      <c r="E22" s="11"/>
      <c r="F22" s="11">
        <v>20</v>
      </c>
    </row>
    <row r="23" spans="1:6" x14ac:dyDescent="0.2">
      <c r="A23" s="10" t="s">
        <v>8341</v>
      </c>
      <c r="B23" s="11"/>
      <c r="C23" s="11"/>
      <c r="D23" s="11">
        <v>40</v>
      </c>
      <c r="E23" s="11"/>
      <c r="F23" s="11">
        <v>40</v>
      </c>
    </row>
    <row r="24" spans="1:6" x14ac:dyDescent="0.2">
      <c r="A24" s="10" t="s">
        <v>8342</v>
      </c>
      <c r="B24" s="11">
        <v>60</v>
      </c>
      <c r="C24" s="11"/>
      <c r="D24" s="11">
        <v>60</v>
      </c>
      <c r="E24" s="11">
        <v>20</v>
      </c>
      <c r="F24" s="11">
        <v>140</v>
      </c>
    </row>
    <row r="25" spans="1:6" x14ac:dyDescent="0.2">
      <c r="A25" s="10" t="s">
        <v>8343</v>
      </c>
      <c r="B25" s="11"/>
      <c r="C25" s="11"/>
      <c r="D25" s="11">
        <v>20</v>
      </c>
      <c r="E25" s="11"/>
      <c r="F25" s="11">
        <v>20</v>
      </c>
    </row>
    <row r="26" spans="1:6" x14ac:dyDescent="0.2">
      <c r="A26" s="10" t="s">
        <v>8344</v>
      </c>
      <c r="B26" s="11">
        <v>60</v>
      </c>
      <c r="C26" s="11"/>
      <c r="D26" s="11"/>
      <c r="E26" s="11"/>
      <c r="F26" s="11">
        <v>60</v>
      </c>
    </row>
    <row r="27" spans="1:6" x14ac:dyDescent="0.2">
      <c r="A27" s="10" t="s">
        <v>8345</v>
      </c>
      <c r="B27" s="11"/>
      <c r="C27" s="11"/>
      <c r="D27" s="11">
        <v>20</v>
      </c>
      <c r="E27" s="11"/>
      <c r="F27" s="11">
        <v>20</v>
      </c>
    </row>
    <row r="28" spans="1:6" x14ac:dyDescent="0.2">
      <c r="A28" s="10" t="s">
        <v>8346</v>
      </c>
      <c r="B28" s="11">
        <v>103</v>
      </c>
      <c r="C28" s="11"/>
      <c r="D28" s="11">
        <v>57</v>
      </c>
      <c r="E28" s="11"/>
      <c r="F28" s="11">
        <v>160</v>
      </c>
    </row>
    <row r="29" spans="1:6" x14ac:dyDescent="0.2">
      <c r="A29" s="10" t="s">
        <v>8347</v>
      </c>
      <c r="B29" s="11"/>
      <c r="C29" s="11"/>
      <c r="D29" s="11">
        <v>20</v>
      </c>
      <c r="E29" s="11"/>
      <c r="F29" s="11">
        <v>20</v>
      </c>
    </row>
    <row r="30" spans="1:6" x14ac:dyDescent="0.2">
      <c r="A30" s="10" t="s">
        <v>8348</v>
      </c>
      <c r="B30" s="11">
        <v>694</v>
      </c>
      <c r="C30" s="11">
        <v>19</v>
      </c>
      <c r="D30" s="11">
        <v>353</v>
      </c>
      <c r="E30" s="11"/>
      <c r="F30" s="11">
        <v>1066</v>
      </c>
    </row>
    <row r="31" spans="1:6" x14ac:dyDescent="0.2">
      <c r="A31" s="10" t="s">
        <v>8349</v>
      </c>
      <c r="B31" s="11">
        <v>40</v>
      </c>
      <c r="C31" s="11"/>
      <c r="D31" s="11"/>
      <c r="E31" s="11"/>
      <c r="F31" s="11">
        <v>40</v>
      </c>
    </row>
    <row r="32" spans="1:6" x14ac:dyDescent="0.2">
      <c r="A32" s="10" t="s">
        <v>8350</v>
      </c>
      <c r="B32" s="11">
        <v>20</v>
      </c>
      <c r="C32" s="11"/>
      <c r="D32" s="11"/>
      <c r="E32" s="11"/>
      <c r="F32" s="11">
        <v>20</v>
      </c>
    </row>
    <row r="33" spans="1:6" x14ac:dyDescent="0.2">
      <c r="A33" s="10" t="s">
        <v>8351</v>
      </c>
      <c r="B33" s="11"/>
      <c r="C33" s="11"/>
      <c r="D33" s="11">
        <v>20</v>
      </c>
      <c r="E33" s="11"/>
      <c r="F33" s="11">
        <v>20</v>
      </c>
    </row>
    <row r="34" spans="1:6" x14ac:dyDescent="0.2">
      <c r="A34" s="10" t="s">
        <v>8352</v>
      </c>
      <c r="B34" s="11">
        <v>260</v>
      </c>
      <c r="C34" s="11"/>
      <c r="D34" s="11"/>
      <c r="E34" s="11"/>
      <c r="F34" s="11">
        <v>260</v>
      </c>
    </row>
    <row r="35" spans="1:6" x14ac:dyDescent="0.2">
      <c r="A35" s="10" t="s">
        <v>8353</v>
      </c>
      <c r="B35" s="11"/>
      <c r="C35" s="11"/>
      <c r="D35" s="11"/>
      <c r="E35" s="11">
        <v>40</v>
      </c>
      <c r="F35" s="11">
        <v>40</v>
      </c>
    </row>
    <row r="36" spans="1:6" x14ac:dyDescent="0.2">
      <c r="A36" s="10" t="s">
        <v>8354</v>
      </c>
      <c r="B36" s="11">
        <v>60</v>
      </c>
      <c r="C36" s="11"/>
      <c r="D36" s="11"/>
      <c r="E36" s="11"/>
      <c r="F36" s="11">
        <v>60</v>
      </c>
    </row>
    <row r="37" spans="1:6" x14ac:dyDescent="0.2">
      <c r="A37" s="10" t="s">
        <v>8355</v>
      </c>
      <c r="B37" s="11">
        <v>34</v>
      </c>
      <c r="C37" s="11">
        <v>6</v>
      </c>
      <c r="D37" s="11"/>
      <c r="E37" s="11"/>
      <c r="F37" s="11">
        <v>40</v>
      </c>
    </row>
    <row r="38" spans="1:6" x14ac:dyDescent="0.2">
      <c r="A38" s="10" t="s">
        <v>8356</v>
      </c>
      <c r="B38" s="11">
        <v>40</v>
      </c>
      <c r="C38" s="11"/>
      <c r="D38" s="11">
        <v>2</v>
      </c>
      <c r="E38" s="11">
        <v>18</v>
      </c>
      <c r="F38" s="11">
        <v>60</v>
      </c>
    </row>
    <row r="39" spans="1:6" x14ac:dyDescent="0.2">
      <c r="A39" s="10" t="s">
        <v>8357</v>
      </c>
      <c r="B39" s="11">
        <v>85</v>
      </c>
      <c r="C39" s="11">
        <v>5</v>
      </c>
      <c r="D39" s="11">
        <v>80</v>
      </c>
      <c r="E39" s="11">
        <v>17</v>
      </c>
      <c r="F39" s="11">
        <v>187</v>
      </c>
    </row>
    <row r="40" spans="1:6" x14ac:dyDescent="0.2">
      <c r="A40" s="10" t="s">
        <v>8358</v>
      </c>
      <c r="B40" s="11">
        <v>80</v>
      </c>
      <c r="C40" s="11"/>
      <c r="D40" s="11"/>
      <c r="E40" s="11"/>
      <c r="F40" s="11">
        <v>80</v>
      </c>
    </row>
    <row r="41" spans="1:6" x14ac:dyDescent="0.2">
      <c r="A41" s="10" t="s">
        <v>8359</v>
      </c>
      <c r="B41" s="11">
        <v>60</v>
      </c>
      <c r="C41" s="11"/>
      <c r="D41" s="11"/>
      <c r="E41" s="11"/>
      <c r="F41" s="11">
        <v>60</v>
      </c>
    </row>
    <row r="42" spans="1:6" x14ac:dyDescent="0.2">
      <c r="A42" s="10" t="s">
        <v>8360</v>
      </c>
      <c r="B42" s="11"/>
      <c r="C42" s="11"/>
      <c r="D42" s="11">
        <v>47</v>
      </c>
      <c r="E42" s="11">
        <v>10</v>
      </c>
      <c r="F42" s="11">
        <v>57</v>
      </c>
    </row>
    <row r="43" spans="1:6" x14ac:dyDescent="0.2">
      <c r="A43" s="10" t="s">
        <v>8361</v>
      </c>
      <c r="B43" s="11"/>
      <c r="C43" s="11"/>
      <c r="D43" s="11">
        <v>100</v>
      </c>
      <c r="E43" s="11"/>
      <c r="F43" s="11">
        <v>100</v>
      </c>
    </row>
    <row r="44" spans="1:6" x14ac:dyDescent="0.2">
      <c r="A44" s="10" t="s">
        <v>8362</v>
      </c>
      <c r="B44" s="11">
        <v>20</v>
      </c>
      <c r="C44" s="11"/>
      <c r="D44" s="11">
        <v>120</v>
      </c>
      <c r="E44" s="11">
        <v>60</v>
      </c>
      <c r="F44" s="11">
        <v>200</v>
      </c>
    </row>
    <row r="45" spans="1:6" x14ac:dyDescent="0.2">
      <c r="A45" s="10" t="s">
        <v>8363</v>
      </c>
      <c r="B45" s="11"/>
      <c r="C45" s="11"/>
      <c r="D45" s="11">
        <v>60</v>
      </c>
      <c r="E45" s="11">
        <v>100</v>
      </c>
      <c r="F45" s="11">
        <v>160</v>
      </c>
    </row>
    <row r="46" spans="1:6" x14ac:dyDescent="0.2">
      <c r="A46" s="10" t="s">
        <v>8364</v>
      </c>
      <c r="B46" s="11"/>
      <c r="C46" s="11"/>
      <c r="D46" s="11"/>
      <c r="E46" s="11">
        <v>20</v>
      </c>
      <c r="F46" s="11">
        <v>20</v>
      </c>
    </row>
    <row r="47" spans="1:6" x14ac:dyDescent="0.2">
      <c r="A47" s="10" t="s">
        <v>8321</v>
      </c>
      <c r="B47" s="11">
        <v>2185</v>
      </c>
      <c r="C47" s="11">
        <v>50</v>
      </c>
      <c r="D47" s="11">
        <v>1530</v>
      </c>
      <c r="E47" s="11">
        <v>349</v>
      </c>
      <c r="F47" s="11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0C64-0A63-D240-92B4-2BCC66AD8F7A}">
  <dimension ref="A1:E18"/>
  <sheetViews>
    <sheetView workbookViewId="0">
      <selection activeCell="B17" sqref="B17"/>
    </sheetView>
  </sheetViews>
  <sheetFormatPr baseColWidth="10" defaultRowHeight="15" x14ac:dyDescent="0.2"/>
  <cols>
    <col min="1" max="1" width="15.1640625" bestFit="1" customWidth="1"/>
    <col min="2" max="2" width="14.83203125" bestFit="1" customWidth="1"/>
    <col min="3" max="3" width="5.5" bestFit="1" customWidth="1"/>
    <col min="4" max="4" width="8.1640625" bestFit="1" customWidth="1"/>
    <col min="5" max="7" width="10" bestFit="1" customWidth="1"/>
  </cols>
  <sheetData>
    <row r="1" spans="1:5" x14ac:dyDescent="0.2">
      <c r="A1" s="9" t="s">
        <v>8365</v>
      </c>
      <c r="B1" t="s">
        <v>8310</v>
      </c>
    </row>
    <row r="2" spans="1:5" x14ac:dyDescent="0.2">
      <c r="A2" s="9" t="s">
        <v>8380</v>
      </c>
      <c r="B2" t="s">
        <v>8310</v>
      </c>
    </row>
    <row r="4" spans="1:5" x14ac:dyDescent="0.2">
      <c r="A4" s="9" t="s">
        <v>8323</v>
      </c>
      <c r="B4" s="9" t="s">
        <v>8322</v>
      </c>
    </row>
    <row r="5" spans="1:5" x14ac:dyDescent="0.2">
      <c r="A5" s="9" t="s">
        <v>8311</v>
      </c>
      <c r="B5" t="s">
        <v>8219</v>
      </c>
      <c r="C5" t="s">
        <v>8221</v>
      </c>
      <c r="D5" t="s">
        <v>8220</v>
      </c>
      <c r="E5" t="s">
        <v>8321</v>
      </c>
    </row>
    <row r="6" spans="1:5" x14ac:dyDescent="0.2">
      <c r="A6" s="10" t="s">
        <v>8374</v>
      </c>
      <c r="B6" s="11">
        <v>182</v>
      </c>
      <c r="C6" s="11">
        <v>149</v>
      </c>
      <c r="D6" s="11">
        <v>34</v>
      </c>
      <c r="E6" s="11">
        <v>365</v>
      </c>
    </row>
    <row r="7" spans="1:5" x14ac:dyDescent="0.2">
      <c r="A7" s="10" t="s">
        <v>8375</v>
      </c>
      <c r="B7" s="11">
        <v>202</v>
      </c>
      <c r="C7" s="11">
        <v>106</v>
      </c>
      <c r="D7" s="11">
        <v>27</v>
      </c>
      <c r="E7" s="11">
        <v>335</v>
      </c>
    </row>
    <row r="8" spans="1:5" x14ac:dyDescent="0.2">
      <c r="A8" s="10" t="s">
        <v>8376</v>
      </c>
      <c r="B8" s="11">
        <v>180</v>
      </c>
      <c r="C8" s="11">
        <v>108</v>
      </c>
      <c r="D8" s="11">
        <v>28</v>
      </c>
      <c r="E8" s="11">
        <v>316</v>
      </c>
    </row>
    <row r="9" spans="1:5" x14ac:dyDescent="0.2">
      <c r="A9" s="10" t="s">
        <v>8377</v>
      </c>
      <c r="B9" s="11">
        <v>192</v>
      </c>
      <c r="C9" s="11">
        <v>102</v>
      </c>
      <c r="D9" s="11">
        <v>27</v>
      </c>
      <c r="E9" s="11">
        <v>321</v>
      </c>
    </row>
    <row r="10" spans="1:5" x14ac:dyDescent="0.2">
      <c r="A10" s="10" t="s">
        <v>8368</v>
      </c>
      <c r="B10" s="11">
        <v>234</v>
      </c>
      <c r="C10" s="11">
        <v>126</v>
      </c>
      <c r="D10" s="11">
        <v>26</v>
      </c>
      <c r="E10" s="11">
        <v>386</v>
      </c>
    </row>
    <row r="11" spans="1:5" x14ac:dyDescent="0.2">
      <c r="A11" s="10" t="s">
        <v>8378</v>
      </c>
      <c r="B11" s="11">
        <v>211</v>
      </c>
      <c r="C11" s="11">
        <v>147</v>
      </c>
      <c r="D11" s="11">
        <v>27</v>
      </c>
      <c r="E11" s="11">
        <v>385</v>
      </c>
    </row>
    <row r="12" spans="1:5" x14ac:dyDescent="0.2">
      <c r="A12" s="10" t="s">
        <v>8369</v>
      </c>
      <c r="B12" s="11">
        <v>194</v>
      </c>
      <c r="C12" s="11">
        <v>150</v>
      </c>
      <c r="D12" s="11">
        <v>43</v>
      </c>
      <c r="E12" s="11">
        <v>387</v>
      </c>
    </row>
    <row r="13" spans="1:5" x14ac:dyDescent="0.2">
      <c r="A13" s="10" t="s">
        <v>8370</v>
      </c>
      <c r="B13" s="11">
        <v>166</v>
      </c>
      <c r="C13" s="11">
        <v>134</v>
      </c>
      <c r="D13" s="11">
        <v>33</v>
      </c>
      <c r="E13" s="11">
        <v>333</v>
      </c>
    </row>
    <row r="14" spans="1:5" x14ac:dyDescent="0.2">
      <c r="A14" s="10" t="s">
        <v>8371</v>
      </c>
      <c r="B14" s="11">
        <v>147</v>
      </c>
      <c r="C14" s="11">
        <v>127</v>
      </c>
      <c r="D14" s="11">
        <v>24</v>
      </c>
      <c r="E14" s="11">
        <v>298</v>
      </c>
    </row>
    <row r="15" spans="1:5" x14ac:dyDescent="0.2">
      <c r="A15" s="10" t="s">
        <v>8372</v>
      </c>
      <c r="B15" s="11">
        <v>183</v>
      </c>
      <c r="C15" s="11">
        <v>149</v>
      </c>
      <c r="D15" s="11">
        <v>20</v>
      </c>
      <c r="E15" s="11">
        <v>352</v>
      </c>
    </row>
    <row r="16" spans="1:5" x14ac:dyDescent="0.2">
      <c r="A16" s="10" t="s">
        <v>8373</v>
      </c>
      <c r="B16" s="11">
        <v>183</v>
      </c>
      <c r="C16" s="11">
        <v>114</v>
      </c>
      <c r="D16" s="11">
        <v>37</v>
      </c>
      <c r="E16" s="11">
        <v>334</v>
      </c>
    </row>
    <row r="17" spans="1:5" x14ac:dyDescent="0.2">
      <c r="A17" s="10" t="s">
        <v>8379</v>
      </c>
      <c r="B17" s="11">
        <v>111</v>
      </c>
      <c r="C17" s="11">
        <v>118</v>
      </c>
      <c r="D17" s="11">
        <v>23</v>
      </c>
      <c r="E17" s="11">
        <v>252</v>
      </c>
    </row>
    <row r="18" spans="1:5" x14ac:dyDescent="0.2">
      <c r="A18" s="10" t="s">
        <v>8321</v>
      </c>
      <c r="B18" s="11">
        <v>2185</v>
      </c>
      <c r="C18" s="11">
        <v>1530</v>
      </c>
      <c r="D18" s="11">
        <v>349</v>
      </c>
      <c r="E18" s="11">
        <v>4064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/>
  <dimension ref="A1:T4115"/>
  <sheetViews>
    <sheetView topLeftCell="C1" zoomScaleNormal="100" workbookViewId="0">
      <selection activeCell="L1" sqref="L1:L1048576"/>
    </sheetView>
  </sheetViews>
  <sheetFormatPr baseColWidth="10" defaultColWidth="8.83203125" defaultRowHeight="15" x14ac:dyDescent="0.2"/>
  <cols>
    <col min="1" max="1" width="7.6640625" bestFit="1" customWidth="1"/>
    <col min="2" max="2" width="38.5" style="3" customWidth="1"/>
    <col min="3" max="3" width="40.33203125" style="3" customWidth="1"/>
    <col min="4" max="4" width="10.1640625" bestFit="1" customWidth="1"/>
    <col min="5" max="5" width="12.5" bestFit="1" customWidth="1"/>
    <col min="6" max="6" width="10" bestFit="1" customWidth="1"/>
    <col min="7" max="7" width="12.1640625" bestFit="1" customWidth="1"/>
    <col min="8" max="9" width="13" bestFit="1" customWidth="1"/>
    <col min="10" max="10" width="15.6640625" bestFit="1" customWidth="1"/>
    <col min="11" max="11" width="13.33203125" bestFit="1" customWidth="1"/>
    <col min="12" max="12" width="17.33203125" bestFit="1" customWidth="1"/>
    <col min="13" max="13" width="13" bestFit="1" customWidth="1"/>
    <col min="14" max="14" width="27" bestFit="1" customWidth="1"/>
    <col min="15" max="15" width="18.5" style="6" bestFit="1" customWidth="1"/>
    <col min="16" max="16" width="19.83203125" bestFit="1" customWidth="1"/>
    <col min="17" max="17" width="11" bestFit="1" customWidth="1"/>
    <col min="18" max="18" width="14.5" bestFit="1" customWidth="1"/>
    <col min="19" max="19" width="19" style="13" bestFit="1" customWidth="1"/>
    <col min="20" max="20" width="20.33203125" style="15" bestFit="1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1" t="s">
        <v>8307</v>
      </c>
      <c r="Q1" s="1" t="s">
        <v>8308</v>
      </c>
      <c r="R1" s="1" t="s">
        <v>8309</v>
      </c>
      <c r="S1" s="12" t="s">
        <v>8366</v>
      </c>
      <c r="T1" s="12" t="s">
        <v>8367</v>
      </c>
    </row>
    <row r="2" spans="1:20" ht="48" hidden="1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 s="8">
        <v>1434931811</v>
      </c>
      <c r="K2" t="b">
        <v>0</v>
      </c>
      <c r="L2">
        <v>182</v>
      </c>
      <c r="M2" t="b">
        <v>1</v>
      </c>
      <c r="N2" t="s">
        <v>8265</v>
      </c>
      <c r="O2" s="6">
        <f>E2/D2</f>
        <v>1.3685882352941177</v>
      </c>
      <c r="P2" s="7">
        <f>AVERAGE(E2/L2)</f>
        <v>63.917582417582416</v>
      </c>
      <c r="Q2" t="str">
        <f>LEFT(N2,FIND("/",N2)-1)</f>
        <v>film &amp; video</v>
      </c>
      <c r="R2" t="str">
        <f>RIGHT(N2, LEN(N2)-FIND("/",N2))</f>
        <v>television</v>
      </c>
      <c r="S2" s="13">
        <f>(((I2/60)/60)/24)+DATE(1970,1,1)</f>
        <v>42208.125</v>
      </c>
      <c r="T2" s="14">
        <f>(((J2/60)/60)/24)+DATE(1970,1,1)</f>
        <v>42177.007071759261</v>
      </c>
    </row>
    <row r="3" spans="1:20" ht="32" hidden="1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6" si="0">E3/D3</f>
        <v>1.4260827250608272</v>
      </c>
      <c r="P3" s="7">
        <f>AVERAGE(E3/L3)</f>
        <v>185.48101265822785</v>
      </c>
      <c r="Q3" t="str">
        <f t="shared" ref="Q3:Q66" si="1">LEFT(N3,FIND("/",N3)-1)</f>
        <v>film &amp; video</v>
      </c>
      <c r="R3" t="str">
        <f t="shared" ref="R3:R66" si="2">RIGHT(N3, LEN(N3)-FIND("/",N3))</f>
        <v>television</v>
      </c>
      <c r="S3" s="13">
        <f t="shared" ref="S3:S66" si="3">(((I3/60)/60)/24)+DATE(1970,1,1)</f>
        <v>42796.600497685184</v>
      </c>
      <c r="T3" s="14">
        <f>(((J3/60)/60)/24)+DATE(1970,1,1)</f>
        <v>42766.600497685184</v>
      </c>
    </row>
    <row r="4" spans="1:20" ht="48" hidden="1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 s="7">
        <f>AVERAGE(E4/L4)</f>
        <v>15</v>
      </c>
      <c r="Q4" t="str">
        <f t="shared" si="1"/>
        <v>film &amp; video</v>
      </c>
      <c r="R4" t="str">
        <f t="shared" si="2"/>
        <v>television</v>
      </c>
      <c r="S4" s="13">
        <f t="shared" si="3"/>
        <v>42415.702349537038</v>
      </c>
      <c r="T4" s="14">
        <f>(((J4/60)/60)/24)+DATE(1970,1,1)</f>
        <v>42405.702349537038</v>
      </c>
    </row>
    <row r="5" spans="1:20" ht="32" hidden="1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 s="7">
        <f>AVERAGE(E5/L5)</f>
        <v>69.266666666666666</v>
      </c>
      <c r="Q5" t="str">
        <f t="shared" si="1"/>
        <v>film &amp; video</v>
      </c>
      <c r="R5" t="str">
        <f t="shared" si="2"/>
        <v>television</v>
      </c>
      <c r="S5" s="13">
        <f t="shared" si="3"/>
        <v>41858.515127314815</v>
      </c>
      <c r="T5" s="14">
        <f>(((J5/60)/60)/24)+DATE(1970,1,1)</f>
        <v>41828.515127314815</v>
      </c>
    </row>
    <row r="6" spans="1:20" ht="64" hidden="1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 s="7">
        <f>AVERAGE(E6/L6)</f>
        <v>190.55028169014085</v>
      </c>
      <c r="Q6" t="str">
        <f t="shared" si="1"/>
        <v>film &amp; video</v>
      </c>
      <c r="R6" t="str">
        <f t="shared" si="2"/>
        <v>television</v>
      </c>
      <c r="S6" s="13">
        <f t="shared" si="3"/>
        <v>42357.834247685183</v>
      </c>
      <c r="T6" s="14">
        <f>(((J6/60)/60)/24)+DATE(1970,1,1)</f>
        <v>42327.834247685183</v>
      </c>
    </row>
    <row r="7" spans="1:20" ht="48" hidden="1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 s="7">
        <f>AVERAGE(E7/L7)</f>
        <v>93.40425531914893</v>
      </c>
      <c r="Q7" t="str">
        <f t="shared" si="1"/>
        <v>film &amp; video</v>
      </c>
      <c r="R7" t="str">
        <f t="shared" si="2"/>
        <v>television</v>
      </c>
      <c r="S7" s="13">
        <f t="shared" si="3"/>
        <v>42580.232638888891</v>
      </c>
      <c r="T7" s="14">
        <f>(((J7/60)/60)/24)+DATE(1970,1,1)</f>
        <v>42563.932951388888</v>
      </c>
    </row>
    <row r="8" spans="1:20" ht="48" hidden="1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1.064875</v>
      </c>
      <c r="P8" s="7">
        <f>AVERAGE(E8/L8)</f>
        <v>146.87931034482759</v>
      </c>
      <c r="Q8" t="str">
        <f t="shared" si="1"/>
        <v>film &amp; video</v>
      </c>
      <c r="R8" t="str">
        <f t="shared" si="2"/>
        <v>television</v>
      </c>
      <c r="S8" s="13">
        <f t="shared" si="3"/>
        <v>41804.072337962964</v>
      </c>
      <c r="T8" s="14">
        <f>(((J8/60)/60)/24)+DATE(1970,1,1)</f>
        <v>41794.072337962964</v>
      </c>
    </row>
    <row r="9" spans="1:20" ht="48" hidden="1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1.0122222222222221</v>
      </c>
      <c r="P9" s="7">
        <f>AVERAGE(E9/L9)</f>
        <v>159.82456140350877</v>
      </c>
      <c r="Q9" t="str">
        <f t="shared" si="1"/>
        <v>film &amp; video</v>
      </c>
      <c r="R9" t="str">
        <f t="shared" si="2"/>
        <v>television</v>
      </c>
      <c r="S9" s="13">
        <f t="shared" si="3"/>
        <v>42556.047071759262</v>
      </c>
      <c r="T9" s="14">
        <f>(((J9/60)/60)/24)+DATE(1970,1,1)</f>
        <v>42516.047071759262</v>
      </c>
    </row>
    <row r="10" spans="1:20" ht="16" hidden="1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1.0004342857142856</v>
      </c>
      <c r="P10" s="7">
        <f>AVERAGE(E10/L10)</f>
        <v>291.79333333333335</v>
      </c>
      <c r="Q10" t="str">
        <f t="shared" si="1"/>
        <v>film &amp; video</v>
      </c>
      <c r="R10" t="str">
        <f t="shared" si="2"/>
        <v>television</v>
      </c>
      <c r="S10" s="13">
        <f t="shared" si="3"/>
        <v>42475.875</v>
      </c>
      <c r="T10" s="14">
        <f>(((J10/60)/60)/24)+DATE(1970,1,1)</f>
        <v>42468.94458333333</v>
      </c>
    </row>
    <row r="11" spans="1:20" ht="48" hidden="1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1.2599800000000001</v>
      </c>
      <c r="P11" s="7">
        <f>AVERAGE(E11/L11)</f>
        <v>31.499500000000001</v>
      </c>
      <c r="Q11" t="str">
        <f t="shared" si="1"/>
        <v>film &amp; video</v>
      </c>
      <c r="R11" t="str">
        <f t="shared" si="2"/>
        <v>television</v>
      </c>
      <c r="S11" s="13">
        <f t="shared" si="3"/>
        <v>42477.103518518517</v>
      </c>
      <c r="T11" s="14">
        <f>(((J11/60)/60)/24)+DATE(1970,1,1)</f>
        <v>42447.103518518517</v>
      </c>
    </row>
    <row r="12" spans="1:20" ht="48" hidden="1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1.0049999999999999</v>
      </c>
      <c r="P12" s="7">
        <f>AVERAGE(E12/L12)</f>
        <v>158.68421052631578</v>
      </c>
      <c r="Q12" t="str">
        <f t="shared" si="1"/>
        <v>film &amp; video</v>
      </c>
      <c r="R12" t="str">
        <f t="shared" si="2"/>
        <v>television</v>
      </c>
      <c r="S12" s="13">
        <f t="shared" si="3"/>
        <v>41815.068043981482</v>
      </c>
      <c r="T12" s="14">
        <f>(((J12/60)/60)/24)+DATE(1970,1,1)</f>
        <v>41780.068043981482</v>
      </c>
    </row>
    <row r="13" spans="1:20" ht="48" hidden="1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1.2050000000000001</v>
      </c>
      <c r="P13" s="7">
        <f>AVERAGE(E13/L13)</f>
        <v>80.333333333333329</v>
      </c>
      <c r="Q13" t="str">
        <f t="shared" si="1"/>
        <v>film &amp; video</v>
      </c>
      <c r="R13" t="str">
        <f t="shared" si="2"/>
        <v>television</v>
      </c>
      <c r="S13" s="13">
        <f t="shared" si="3"/>
        <v>42604.125</v>
      </c>
      <c r="T13" s="14">
        <f>(((J13/60)/60)/24)+DATE(1970,1,1)</f>
        <v>42572.778495370367</v>
      </c>
    </row>
    <row r="14" spans="1:20" ht="48" hidden="1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1.6529333333333334</v>
      </c>
      <c r="P14" s="7">
        <f>AVERAGE(E14/L14)</f>
        <v>59.961305925030231</v>
      </c>
      <c r="Q14" t="str">
        <f t="shared" si="1"/>
        <v>film &amp; video</v>
      </c>
      <c r="R14" t="str">
        <f t="shared" si="2"/>
        <v>television</v>
      </c>
      <c r="S14" s="13">
        <f t="shared" si="3"/>
        <v>41836.125</v>
      </c>
      <c r="T14" s="14">
        <f>(((J14/60)/60)/24)+DATE(1970,1,1)</f>
        <v>41791.713252314818</v>
      </c>
    </row>
    <row r="15" spans="1:20" ht="32" hidden="1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1.5997142857142856</v>
      </c>
      <c r="P15" s="7">
        <f>AVERAGE(E15/L15)</f>
        <v>109.78431372549019</v>
      </c>
      <c r="Q15" t="str">
        <f t="shared" si="1"/>
        <v>film &amp; video</v>
      </c>
      <c r="R15" t="str">
        <f t="shared" si="2"/>
        <v>television</v>
      </c>
      <c r="S15" s="13">
        <f t="shared" si="3"/>
        <v>42544.852083333331</v>
      </c>
      <c r="T15" s="14">
        <f>(((J15/60)/60)/24)+DATE(1970,1,1)</f>
        <v>42508.677187499998</v>
      </c>
    </row>
    <row r="16" spans="1:20" ht="32" hidden="1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1.0093333333333334</v>
      </c>
      <c r="P16" s="7">
        <f>AVERAGE(E16/L16)</f>
        <v>147.70731707317074</v>
      </c>
      <c r="Q16" t="str">
        <f t="shared" si="1"/>
        <v>film &amp; video</v>
      </c>
      <c r="R16" t="str">
        <f t="shared" si="2"/>
        <v>television</v>
      </c>
      <c r="S16" s="13">
        <f t="shared" si="3"/>
        <v>41833.582638888889</v>
      </c>
      <c r="T16" s="14">
        <f>(((J16/60)/60)/24)+DATE(1970,1,1)</f>
        <v>41808.02648148148</v>
      </c>
    </row>
    <row r="17" spans="1:20" ht="48" hidden="1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1.0660000000000001</v>
      </c>
      <c r="P17" s="7">
        <f>AVERAGE(E17/L17)</f>
        <v>21.755102040816325</v>
      </c>
      <c r="Q17" t="str">
        <f t="shared" si="1"/>
        <v>film &amp; video</v>
      </c>
      <c r="R17" t="str">
        <f t="shared" si="2"/>
        <v>television</v>
      </c>
      <c r="S17" s="13">
        <f t="shared" si="3"/>
        <v>42274.843055555553</v>
      </c>
      <c r="T17" s="14">
        <f>(((J17/60)/60)/24)+DATE(1970,1,1)</f>
        <v>42256.391875000001</v>
      </c>
    </row>
    <row r="18" spans="1:20" ht="48" hidden="1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1.0024166666666667</v>
      </c>
      <c r="P18" s="7">
        <f>AVERAGE(E18/L18)</f>
        <v>171.84285714285716</v>
      </c>
      <c r="Q18" t="str">
        <f t="shared" si="1"/>
        <v>film &amp; video</v>
      </c>
      <c r="R18" t="str">
        <f t="shared" si="2"/>
        <v>television</v>
      </c>
      <c r="S18" s="13">
        <f t="shared" si="3"/>
        <v>41806.229166666664</v>
      </c>
      <c r="T18" s="14">
        <f>(((J18/60)/60)/24)+DATE(1970,1,1)</f>
        <v>41760.796423611115</v>
      </c>
    </row>
    <row r="19" spans="1:20" ht="48" hidden="1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1.0066666666666666</v>
      </c>
      <c r="P19" s="7">
        <f>AVERAGE(E19/L19)</f>
        <v>41.944444444444443</v>
      </c>
      <c r="Q19" t="str">
        <f t="shared" si="1"/>
        <v>film &amp; video</v>
      </c>
      <c r="R19" t="str">
        <f t="shared" si="2"/>
        <v>television</v>
      </c>
      <c r="S19" s="13">
        <f t="shared" si="3"/>
        <v>41947.773402777777</v>
      </c>
      <c r="T19" s="14">
        <f>(((J19/60)/60)/24)+DATE(1970,1,1)</f>
        <v>41917.731736111113</v>
      </c>
    </row>
    <row r="20" spans="1:20" ht="48" hidden="1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1.0632110000000001</v>
      </c>
      <c r="P20" s="7">
        <f>AVERAGE(E20/L20)</f>
        <v>93.264122807017543</v>
      </c>
      <c r="Q20" t="str">
        <f t="shared" si="1"/>
        <v>film &amp; video</v>
      </c>
      <c r="R20" t="str">
        <f t="shared" si="2"/>
        <v>television</v>
      </c>
      <c r="S20" s="13">
        <f t="shared" si="3"/>
        <v>41899.542314814818</v>
      </c>
      <c r="T20" s="14">
        <f>(((J20/60)/60)/24)+DATE(1970,1,1)</f>
        <v>41869.542314814818</v>
      </c>
    </row>
    <row r="21" spans="1:20" ht="48" hidden="1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1.4529411764705882</v>
      </c>
      <c r="P21" s="7">
        <f>AVERAGE(E21/L21)</f>
        <v>56.136363636363633</v>
      </c>
      <c r="Q21" t="str">
        <f t="shared" si="1"/>
        <v>film &amp; video</v>
      </c>
      <c r="R21" t="str">
        <f t="shared" si="2"/>
        <v>television</v>
      </c>
      <c r="S21" s="13">
        <f t="shared" si="3"/>
        <v>42205.816365740742</v>
      </c>
      <c r="T21" s="14">
        <f>(((J21/60)/60)/24)+DATE(1970,1,1)</f>
        <v>42175.816365740742</v>
      </c>
    </row>
    <row r="22" spans="1:20" ht="48" hidden="1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1.002</v>
      </c>
      <c r="P22" s="7">
        <f>AVERAGE(E22/L22)</f>
        <v>80.16</v>
      </c>
      <c r="Q22" t="str">
        <f t="shared" si="1"/>
        <v>film &amp; video</v>
      </c>
      <c r="R22" t="str">
        <f t="shared" si="2"/>
        <v>television</v>
      </c>
      <c r="S22" s="13">
        <f t="shared" si="3"/>
        <v>42260.758240740746</v>
      </c>
      <c r="T22" s="14">
        <f>(((J22/60)/60)/24)+DATE(1970,1,1)</f>
        <v>42200.758240740746</v>
      </c>
    </row>
    <row r="23" spans="1:20" ht="48" hidden="1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1.0913513513513513</v>
      </c>
      <c r="P23" s="7">
        <f>AVERAGE(E23/L23)</f>
        <v>199.9009900990099</v>
      </c>
      <c r="Q23" t="str">
        <f t="shared" si="1"/>
        <v>film &amp; video</v>
      </c>
      <c r="R23" t="str">
        <f t="shared" si="2"/>
        <v>television</v>
      </c>
      <c r="S23" s="13">
        <f t="shared" si="3"/>
        <v>41908.627187500002</v>
      </c>
      <c r="T23" s="14">
        <f>(((J23/60)/60)/24)+DATE(1970,1,1)</f>
        <v>41878.627187500002</v>
      </c>
    </row>
    <row r="24" spans="1:20" ht="32" hidden="1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1.1714285714285715</v>
      </c>
      <c r="P24" s="7">
        <f>AVERAGE(E24/L24)</f>
        <v>51.25</v>
      </c>
      <c r="Q24" t="str">
        <f t="shared" si="1"/>
        <v>film &amp; video</v>
      </c>
      <c r="R24" t="str">
        <f t="shared" si="2"/>
        <v>television</v>
      </c>
      <c r="S24" s="13">
        <f t="shared" si="3"/>
        <v>42005.332638888889</v>
      </c>
      <c r="T24" s="14">
        <f>(((J24/60)/60)/24)+DATE(1970,1,1)</f>
        <v>41989.91134259259</v>
      </c>
    </row>
    <row r="25" spans="1:20" ht="48" hidden="1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1.1850000000000001</v>
      </c>
      <c r="P25" s="7">
        <f>AVERAGE(E25/L25)</f>
        <v>103.04347826086956</v>
      </c>
      <c r="Q25" t="str">
        <f t="shared" si="1"/>
        <v>film &amp; video</v>
      </c>
      <c r="R25" t="str">
        <f t="shared" si="2"/>
        <v>television</v>
      </c>
      <c r="S25" s="13">
        <f t="shared" si="3"/>
        <v>42124.638888888891</v>
      </c>
      <c r="T25" s="14">
        <f>(((J25/60)/60)/24)+DATE(1970,1,1)</f>
        <v>42097.778946759259</v>
      </c>
    </row>
    <row r="26" spans="1:20" ht="32" hidden="1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1.0880768571428572</v>
      </c>
      <c r="P26" s="7">
        <f>AVERAGE(E26/L26)</f>
        <v>66.346149825783982</v>
      </c>
      <c r="Q26" t="str">
        <f t="shared" si="1"/>
        <v>film &amp; video</v>
      </c>
      <c r="R26" t="str">
        <f t="shared" si="2"/>
        <v>television</v>
      </c>
      <c r="S26" s="13">
        <f t="shared" si="3"/>
        <v>42262.818750000006</v>
      </c>
      <c r="T26" s="14">
        <f>(((J26/60)/60)/24)+DATE(1970,1,1)</f>
        <v>42229.820173611108</v>
      </c>
    </row>
    <row r="27" spans="1:20" ht="48" hidden="1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1.3333333333333333</v>
      </c>
      <c r="P27" s="7">
        <f>AVERAGE(E27/L27)</f>
        <v>57.142857142857146</v>
      </c>
      <c r="Q27" t="str">
        <f t="shared" si="1"/>
        <v>film &amp; video</v>
      </c>
      <c r="R27" t="str">
        <f t="shared" si="2"/>
        <v>television</v>
      </c>
      <c r="S27" s="13">
        <f t="shared" si="3"/>
        <v>42378.025011574078</v>
      </c>
      <c r="T27" s="14">
        <f>(((J27/60)/60)/24)+DATE(1970,1,1)</f>
        <v>42318.025011574078</v>
      </c>
    </row>
    <row r="28" spans="1:20" ht="48" hidden="1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1.552</v>
      </c>
      <c r="P28" s="7">
        <f>AVERAGE(E28/L28)</f>
        <v>102.10526315789474</v>
      </c>
      <c r="Q28" t="str">
        <f t="shared" si="1"/>
        <v>film &amp; video</v>
      </c>
      <c r="R28" t="str">
        <f t="shared" si="2"/>
        <v>television</v>
      </c>
      <c r="S28" s="13">
        <f t="shared" si="3"/>
        <v>41868.515555555554</v>
      </c>
      <c r="T28" s="14">
        <f>(((J28/60)/60)/24)+DATE(1970,1,1)</f>
        <v>41828.515555555554</v>
      </c>
    </row>
    <row r="29" spans="1:20" ht="48" hidden="1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1.1172500000000001</v>
      </c>
      <c r="P29" s="7">
        <f>AVERAGE(E29/L29)</f>
        <v>148.96666666666667</v>
      </c>
      <c r="Q29" t="str">
        <f t="shared" si="1"/>
        <v>film &amp; video</v>
      </c>
      <c r="R29" t="str">
        <f t="shared" si="2"/>
        <v>television</v>
      </c>
      <c r="S29" s="13">
        <f t="shared" si="3"/>
        <v>41959.206400462965</v>
      </c>
      <c r="T29" s="14">
        <f>(((J29/60)/60)/24)+DATE(1970,1,1)</f>
        <v>41929.164733796293</v>
      </c>
    </row>
    <row r="30" spans="1:20" ht="32" hidden="1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1.0035000000000001</v>
      </c>
      <c r="P30" s="7">
        <f>AVERAGE(E30/L30)</f>
        <v>169.6056338028169</v>
      </c>
      <c r="Q30" t="str">
        <f t="shared" si="1"/>
        <v>film &amp; video</v>
      </c>
      <c r="R30" t="str">
        <f t="shared" si="2"/>
        <v>television</v>
      </c>
      <c r="S30" s="13">
        <f t="shared" si="3"/>
        <v>42354.96393518518</v>
      </c>
      <c r="T30" s="14">
        <f>(((J30/60)/60)/24)+DATE(1970,1,1)</f>
        <v>42324.96393518518</v>
      </c>
    </row>
    <row r="31" spans="1:20" ht="48" hidden="1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1.2333333333333334</v>
      </c>
      <c r="P31" s="7">
        <f>AVERAGE(E31/L31)</f>
        <v>31.623931623931625</v>
      </c>
      <c r="Q31" t="str">
        <f t="shared" si="1"/>
        <v>film &amp; video</v>
      </c>
      <c r="R31" t="str">
        <f t="shared" si="2"/>
        <v>television</v>
      </c>
      <c r="S31" s="13">
        <f t="shared" si="3"/>
        <v>41842.67324074074</v>
      </c>
      <c r="T31" s="14">
        <f>(((J31/60)/60)/24)+DATE(1970,1,1)</f>
        <v>41812.67324074074</v>
      </c>
    </row>
    <row r="32" spans="1:20" ht="48" hidden="1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1.0129975</v>
      </c>
      <c r="P32" s="7">
        <f>AVERAGE(E32/L32)</f>
        <v>76.45264150943396</v>
      </c>
      <c r="Q32" t="str">
        <f t="shared" si="1"/>
        <v>film &amp; video</v>
      </c>
      <c r="R32" t="str">
        <f t="shared" si="2"/>
        <v>television</v>
      </c>
      <c r="S32" s="13">
        <f t="shared" si="3"/>
        <v>41872.292997685188</v>
      </c>
      <c r="T32" s="14">
        <f>(((J32/60)/60)/24)+DATE(1970,1,1)</f>
        <v>41842.292997685188</v>
      </c>
    </row>
    <row r="33" spans="1:20" ht="48" hidden="1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</v>
      </c>
      <c r="P33" s="7">
        <f>AVERAGE(E33/L33)</f>
        <v>13</v>
      </c>
      <c r="Q33" t="str">
        <f t="shared" si="1"/>
        <v>film &amp; video</v>
      </c>
      <c r="R33" t="str">
        <f t="shared" si="2"/>
        <v>television</v>
      </c>
      <c r="S33" s="13">
        <f t="shared" si="3"/>
        <v>42394.79206018518</v>
      </c>
      <c r="T33" s="14">
        <f>(((J33/60)/60)/24)+DATE(1970,1,1)</f>
        <v>42376.79206018518</v>
      </c>
    </row>
    <row r="34" spans="1:20" ht="48" hidden="1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1.0024604569420035</v>
      </c>
      <c r="P34" s="7">
        <f>AVERAGE(E34/L34)</f>
        <v>320.44943820224717</v>
      </c>
      <c r="Q34" t="str">
        <f t="shared" si="1"/>
        <v>film &amp; video</v>
      </c>
      <c r="R34" t="str">
        <f t="shared" si="2"/>
        <v>television</v>
      </c>
      <c r="S34" s="13">
        <f t="shared" si="3"/>
        <v>42503.165972222225</v>
      </c>
      <c r="T34" s="14">
        <f>(((J34/60)/60)/24)+DATE(1970,1,1)</f>
        <v>42461.627511574072</v>
      </c>
    </row>
    <row r="35" spans="1:20" ht="48" hidden="1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1.0209523809523811</v>
      </c>
      <c r="P35" s="7">
        <f>AVERAGE(E35/L35)</f>
        <v>83.75</v>
      </c>
      <c r="Q35" t="str">
        <f t="shared" si="1"/>
        <v>film &amp; video</v>
      </c>
      <c r="R35" t="str">
        <f t="shared" si="2"/>
        <v>television</v>
      </c>
      <c r="S35" s="13">
        <f t="shared" si="3"/>
        <v>42316.702557870376</v>
      </c>
      <c r="T35" s="14">
        <f>(((J35/60)/60)/24)+DATE(1970,1,1)</f>
        <v>42286.660891203705</v>
      </c>
    </row>
    <row r="36" spans="1:20" ht="48" hidden="1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1.3046153846153845</v>
      </c>
      <c r="P36" s="7">
        <f>AVERAGE(E36/L36)</f>
        <v>49.882352941176471</v>
      </c>
      <c r="Q36" t="str">
        <f t="shared" si="1"/>
        <v>film &amp; video</v>
      </c>
      <c r="R36" t="str">
        <f t="shared" si="2"/>
        <v>television</v>
      </c>
      <c r="S36" s="13">
        <f t="shared" si="3"/>
        <v>41856.321770833332</v>
      </c>
      <c r="T36" s="14">
        <f>(((J36/60)/60)/24)+DATE(1970,1,1)</f>
        <v>41841.321770833332</v>
      </c>
    </row>
    <row r="37" spans="1:20" ht="32" hidden="1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1.665</v>
      </c>
      <c r="P37" s="7">
        <f>AVERAGE(E37/L37)</f>
        <v>59.464285714285715</v>
      </c>
      <c r="Q37" t="str">
        <f t="shared" si="1"/>
        <v>film &amp; video</v>
      </c>
      <c r="R37" t="str">
        <f t="shared" si="2"/>
        <v>television</v>
      </c>
      <c r="S37" s="13">
        <f t="shared" si="3"/>
        <v>42122</v>
      </c>
      <c r="T37" s="14">
        <f>(((J37/60)/60)/24)+DATE(1970,1,1)</f>
        <v>42098.291828703703</v>
      </c>
    </row>
    <row r="38" spans="1:20" ht="32" hidden="1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1.4215</v>
      </c>
      <c r="P38" s="7">
        <f>AVERAGE(E38/L38)</f>
        <v>193.84090909090909</v>
      </c>
      <c r="Q38" t="str">
        <f t="shared" si="1"/>
        <v>film &amp; video</v>
      </c>
      <c r="R38" t="str">
        <f t="shared" si="2"/>
        <v>television</v>
      </c>
      <c r="S38" s="13">
        <f t="shared" si="3"/>
        <v>42098.265335648146</v>
      </c>
      <c r="T38" s="14">
        <f>(((J38/60)/60)/24)+DATE(1970,1,1)</f>
        <v>42068.307002314818</v>
      </c>
    </row>
    <row r="39" spans="1:20" ht="48" hidden="1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1.8344090909090909</v>
      </c>
      <c r="P39" s="7">
        <f>AVERAGE(E39/L39)</f>
        <v>159.51383399209487</v>
      </c>
      <c r="Q39" t="str">
        <f t="shared" si="1"/>
        <v>film &amp; video</v>
      </c>
      <c r="R39" t="str">
        <f t="shared" si="2"/>
        <v>television</v>
      </c>
      <c r="S39" s="13">
        <f t="shared" si="3"/>
        <v>42062.693043981482</v>
      </c>
      <c r="T39" s="14">
        <f>(((J39/60)/60)/24)+DATE(1970,1,1)</f>
        <v>42032.693043981482</v>
      </c>
    </row>
    <row r="40" spans="1:20" ht="48" hidden="1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1.1004</v>
      </c>
      <c r="P40" s="7">
        <f>AVERAGE(E40/L40)</f>
        <v>41.68181818181818</v>
      </c>
      <c r="Q40" t="str">
        <f t="shared" si="1"/>
        <v>film &amp; video</v>
      </c>
      <c r="R40" t="str">
        <f t="shared" si="2"/>
        <v>television</v>
      </c>
      <c r="S40" s="13">
        <f t="shared" si="3"/>
        <v>41405.057222222218</v>
      </c>
      <c r="T40" s="14">
        <f>(((J40/60)/60)/24)+DATE(1970,1,1)</f>
        <v>41375.057222222218</v>
      </c>
    </row>
    <row r="41" spans="1:20" ht="48" hidden="1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1.3098000000000001</v>
      </c>
      <c r="P41" s="7">
        <f>AVERAGE(E41/L41)</f>
        <v>150.89861751152074</v>
      </c>
      <c r="Q41" t="str">
        <f t="shared" si="1"/>
        <v>film &amp; video</v>
      </c>
      <c r="R41" t="str">
        <f t="shared" si="2"/>
        <v>television</v>
      </c>
      <c r="S41" s="13">
        <f t="shared" si="3"/>
        <v>41784.957638888889</v>
      </c>
      <c r="T41" s="14">
        <f>(((J41/60)/60)/24)+DATE(1970,1,1)</f>
        <v>41754.047083333331</v>
      </c>
    </row>
    <row r="42" spans="1:20" ht="48" hidden="1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1.0135000000000001</v>
      </c>
      <c r="P42" s="7">
        <f>AVERAGE(E42/L42)</f>
        <v>126.6875</v>
      </c>
      <c r="Q42" t="str">
        <f t="shared" si="1"/>
        <v>film &amp; video</v>
      </c>
      <c r="R42" t="str">
        <f t="shared" si="2"/>
        <v>television</v>
      </c>
      <c r="S42" s="13">
        <f t="shared" si="3"/>
        <v>41809.166666666664</v>
      </c>
      <c r="T42" s="14">
        <f>(((J42/60)/60)/24)+DATE(1970,1,1)</f>
        <v>41789.21398148148</v>
      </c>
    </row>
    <row r="43" spans="1:20" ht="48" hidden="1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</v>
      </c>
      <c r="P43" s="7">
        <f>AVERAGE(E43/L43)</f>
        <v>105.26315789473684</v>
      </c>
      <c r="Q43" t="str">
        <f t="shared" si="1"/>
        <v>film &amp; video</v>
      </c>
      <c r="R43" t="str">
        <f t="shared" si="2"/>
        <v>television</v>
      </c>
      <c r="S43" s="13">
        <f t="shared" si="3"/>
        <v>41917.568912037037</v>
      </c>
      <c r="T43" s="14">
        <f>(((J43/60)/60)/24)+DATE(1970,1,1)</f>
        <v>41887.568912037037</v>
      </c>
    </row>
    <row r="44" spans="1:20" ht="48" hidden="1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1.4185714285714286</v>
      </c>
      <c r="P44" s="7">
        <f>AVERAGE(E44/L44)</f>
        <v>117.51479289940828</v>
      </c>
      <c r="Q44" t="str">
        <f t="shared" si="1"/>
        <v>film &amp; video</v>
      </c>
      <c r="R44" t="str">
        <f t="shared" si="2"/>
        <v>television</v>
      </c>
      <c r="S44" s="13">
        <f t="shared" si="3"/>
        <v>42001.639189814814</v>
      </c>
      <c r="T44" s="14">
        <f>(((J44/60)/60)/24)+DATE(1970,1,1)</f>
        <v>41971.639189814814</v>
      </c>
    </row>
    <row r="45" spans="1:20" ht="48" hidden="1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3.0865999999999998</v>
      </c>
      <c r="P45" s="7">
        <f>AVERAGE(E45/L45)</f>
        <v>117.36121673003802</v>
      </c>
      <c r="Q45" t="str">
        <f t="shared" si="1"/>
        <v>film &amp; video</v>
      </c>
      <c r="R45" t="str">
        <f t="shared" si="2"/>
        <v>television</v>
      </c>
      <c r="S45" s="13">
        <f t="shared" si="3"/>
        <v>41833</v>
      </c>
      <c r="T45" s="14">
        <f>(((J45/60)/60)/24)+DATE(1970,1,1)</f>
        <v>41802.790347222224</v>
      </c>
    </row>
    <row r="46" spans="1:20" ht="48" hidden="1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</v>
      </c>
      <c r="P46" s="7">
        <f>AVERAGE(E46/L46)</f>
        <v>133.33333333333334</v>
      </c>
      <c r="Q46" t="str">
        <f t="shared" si="1"/>
        <v>film &amp; video</v>
      </c>
      <c r="R46" t="str">
        <f t="shared" si="2"/>
        <v>television</v>
      </c>
      <c r="S46" s="13">
        <f t="shared" si="3"/>
        <v>41919.098807870374</v>
      </c>
      <c r="T46" s="14">
        <f>(((J46/60)/60)/24)+DATE(1970,1,1)</f>
        <v>41874.098807870374</v>
      </c>
    </row>
    <row r="47" spans="1:20" ht="48" hidden="1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1.2</v>
      </c>
      <c r="P47" s="7">
        <f>AVERAGE(E47/L47)</f>
        <v>98.360655737704917</v>
      </c>
      <c r="Q47" t="str">
        <f t="shared" si="1"/>
        <v>film &amp; video</v>
      </c>
      <c r="R47" t="str">
        <f t="shared" si="2"/>
        <v>television</v>
      </c>
      <c r="S47" s="13">
        <f t="shared" si="3"/>
        <v>42487.623923611114</v>
      </c>
      <c r="T47" s="14">
        <f>(((J47/60)/60)/24)+DATE(1970,1,1)</f>
        <v>42457.623923611114</v>
      </c>
    </row>
    <row r="48" spans="1:20" ht="48" hidden="1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1.0416666666666667</v>
      </c>
      <c r="P48" s="7">
        <f>AVERAGE(E48/L48)</f>
        <v>194.44444444444446</v>
      </c>
      <c r="Q48" t="str">
        <f t="shared" si="1"/>
        <v>film &amp; video</v>
      </c>
      <c r="R48" t="str">
        <f t="shared" si="2"/>
        <v>television</v>
      </c>
      <c r="S48" s="13">
        <f t="shared" si="3"/>
        <v>42353.964976851858</v>
      </c>
      <c r="T48" s="14">
        <f>(((J48/60)/60)/24)+DATE(1970,1,1)</f>
        <v>42323.964976851858</v>
      </c>
    </row>
    <row r="49" spans="1:20" ht="48" hidden="1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1.0761100000000001</v>
      </c>
      <c r="P49" s="7">
        <f>AVERAGE(E49/L49)</f>
        <v>76.865000000000009</v>
      </c>
      <c r="Q49" t="str">
        <f t="shared" si="1"/>
        <v>film &amp; video</v>
      </c>
      <c r="R49" t="str">
        <f t="shared" si="2"/>
        <v>television</v>
      </c>
      <c r="S49" s="13">
        <f t="shared" si="3"/>
        <v>41992.861192129625</v>
      </c>
      <c r="T49" s="14">
        <f>(((J49/60)/60)/24)+DATE(1970,1,1)</f>
        <v>41932.819525462961</v>
      </c>
    </row>
    <row r="50" spans="1:20" ht="48" hidden="1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1.0794999999999999</v>
      </c>
      <c r="P50" s="7">
        <f>AVERAGE(E50/L50)</f>
        <v>56.815789473684212</v>
      </c>
      <c r="Q50" t="str">
        <f t="shared" si="1"/>
        <v>film &amp; video</v>
      </c>
      <c r="R50" t="str">
        <f t="shared" si="2"/>
        <v>television</v>
      </c>
      <c r="S50" s="13">
        <f t="shared" si="3"/>
        <v>42064.5</v>
      </c>
      <c r="T50" s="14">
        <f>(((J50/60)/60)/24)+DATE(1970,1,1)</f>
        <v>42033.516898148147</v>
      </c>
    </row>
    <row r="51" spans="1:20" ht="16" hidden="1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</v>
      </c>
      <c r="P51" s="7">
        <f>AVERAGE(E51/L51)</f>
        <v>137.93103448275863</v>
      </c>
      <c r="Q51" t="str">
        <f t="shared" si="1"/>
        <v>film &amp; video</v>
      </c>
      <c r="R51" t="str">
        <f t="shared" si="2"/>
        <v>television</v>
      </c>
      <c r="S51" s="13">
        <f t="shared" si="3"/>
        <v>42301.176446759258</v>
      </c>
      <c r="T51" s="14">
        <f>(((J51/60)/60)/24)+DATE(1970,1,1)</f>
        <v>42271.176446759258</v>
      </c>
    </row>
    <row r="52" spans="1:20" ht="48" hidden="1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</v>
      </c>
      <c r="P52" s="7">
        <f>AVERAGE(E52/L52)</f>
        <v>27.272727272727273</v>
      </c>
      <c r="Q52" t="str">
        <f t="shared" si="1"/>
        <v>film &amp; video</v>
      </c>
      <c r="R52" t="str">
        <f t="shared" si="2"/>
        <v>television</v>
      </c>
      <c r="S52" s="13">
        <f t="shared" si="3"/>
        <v>42034.708333333328</v>
      </c>
      <c r="T52" s="14">
        <f>(((J52/60)/60)/24)+DATE(1970,1,1)</f>
        <v>41995.752986111111</v>
      </c>
    </row>
    <row r="53" spans="1:20" ht="48" hidden="1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1.2801818181818181</v>
      </c>
      <c r="P53" s="7">
        <f>AVERAGE(E53/L53)</f>
        <v>118.33613445378151</v>
      </c>
      <c r="Q53" t="str">
        <f t="shared" si="1"/>
        <v>film &amp; video</v>
      </c>
      <c r="R53" t="str">
        <f t="shared" si="2"/>
        <v>television</v>
      </c>
      <c r="S53" s="13">
        <f t="shared" si="3"/>
        <v>42226.928668981483</v>
      </c>
      <c r="T53" s="14">
        <f>(((J53/60)/60)/24)+DATE(1970,1,1)</f>
        <v>42196.928668981483</v>
      </c>
    </row>
    <row r="54" spans="1:20" ht="48" hidden="1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1.1620999999999999</v>
      </c>
      <c r="P54" s="7">
        <f>AVERAGE(E54/L54)</f>
        <v>223.48076923076923</v>
      </c>
      <c r="Q54" t="str">
        <f t="shared" si="1"/>
        <v>film &amp; video</v>
      </c>
      <c r="R54" t="str">
        <f t="shared" si="2"/>
        <v>television</v>
      </c>
      <c r="S54" s="13">
        <f t="shared" si="3"/>
        <v>41837.701921296299</v>
      </c>
      <c r="T54" s="14">
        <f>(((J54/60)/60)/24)+DATE(1970,1,1)</f>
        <v>41807.701921296299</v>
      </c>
    </row>
    <row r="55" spans="1:20" ht="32" hidden="1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1.0963333333333334</v>
      </c>
      <c r="P55" s="7">
        <f>AVERAGE(E55/L55)</f>
        <v>28.111111111111111</v>
      </c>
      <c r="Q55" t="str">
        <f t="shared" si="1"/>
        <v>film &amp; video</v>
      </c>
      <c r="R55" t="str">
        <f t="shared" si="2"/>
        <v>television</v>
      </c>
      <c r="S55" s="13">
        <f t="shared" si="3"/>
        <v>41733.916666666664</v>
      </c>
      <c r="T55" s="14">
        <f>(((J55/60)/60)/24)+DATE(1970,1,1)</f>
        <v>41719.549131944441</v>
      </c>
    </row>
    <row r="56" spans="1:20" ht="48" hidden="1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1.01</v>
      </c>
      <c r="P56" s="7">
        <f>AVERAGE(E56/L56)</f>
        <v>194.23076923076923</v>
      </c>
      <c r="Q56" t="str">
        <f t="shared" si="1"/>
        <v>film &amp; video</v>
      </c>
      <c r="R56" t="str">
        <f t="shared" si="2"/>
        <v>television</v>
      </c>
      <c r="S56" s="13">
        <f t="shared" si="3"/>
        <v>42363.713206018518</v>
      </c>
      <c r="T56" s="14">
        <f>(((J56/60)/60)/24)+DATE(1970,1,1)</f>
        <v>42333.713206018518</v>
      </c>
    </row>
    <row r="57" spans="1:20" ht="48" hidden="1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1.2895348837209302</v>
      </c>
      <c r="P57" s="7">
        <f>AVERAGE(E57/L57)</f>
        <v>128.95348837209303</v>
      </c>
      <c r="Q57" t="str">
        <f t="shared" si="1"/>
        <v>film &amp; video</v>
      </c>
      <c r="R57" t="str">
        <f t="shared" si="2"/>
        <v>television</v>
      </c>
      <c r="S57" s="13">
        <f t="shared" si="3"/>
        <v>42517.968935185185</v>
      </c>
      <c r="T57" s="14">
        <f>(((J57/60)/60)/24)+DATE(1970,1,1)</f>
        <v>42496.968935185185</v>
      </c>
    </row>
    <row r="58" spans="1:20" ht="32" hidden="1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1.0726249999999999</v>
      </c>
      <c r="P58" s="7">
        <f>AVERAGE(E58/L58)</f>
        <v>49.316091954022987</v>
      </c>
      <c r="Q58" t="str">
        <f t="shared" si="1"/>
        <v>film &amp; video</v>
      </c>
      <c r="R58" t="str">
        <f t="shared" si="2"/>
        <v>television</v>
      </c>
      <c r="S58" s="13">
        <f t="shared" si="3"/>
        <v>42163.666666666672</v>
      </c>
      <c r="T58" s="14">
        <f>(((J58/60)/60)/24)+DATE(1970,1,1)</f>
        <v>42149.548888888887</v>
      </c>
    </row>
    <row r="59" spans="1:20" ht="48" hidden="1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1.0189999999999999</v>
      </c>
      <c r="P59" s="7">
        <f>AVERAGE(E59/L59)</f>
        <v>221.52173913043478</v>
      </c>
      <c r="Q59" t="str">
        <f t="shared" si="1"/>
        <v>film &amp; video</v>
      </c>
      <c r="R59" t="str">
        <f t="shared" si="2"/>
        <v>television</v>
      </c>
      <c r="S59" s="13">
        <f t="shared" si="3"/>
        <v>42119.83289351852</v>
      </c>
      <c r="T59" s="14">
        <f>(((J59/60)/60)/24)+DATE(1970,1,1)</f>
        <v>42089.83289351852</v>
      </c>
    </row>
    <row r="60" spans="1:20" ht="32" hidden="1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1.0290999999999999</v>
      </c>
      <c r="P60" s="7">
        <f>AVERAGE(E60/L60)</f>
        <v>137.21333333333334</v>
      </c>
      <c r="Q60" t="str">
        <f t="shared" si="1"/>
        <v>film &amp; video</v>
      </c>
      <c r="R60" t="str">
        <f t="shared" si="2"/>
        <v>television</v>
      </c>
      <c r="S60" s="13">
        <f t="shared" si="3"/>
        <v>41962.786712962959</v>
      </c>
      <c r="T60" s="14">
        <f>(((J60/60)/60)/24)+DATE(1970,1,1)</f>
        <v>41932.745046296295</v>
      </c>
    </row>
    <row r="61" spans="1:20" ht="48" hidden="1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1.0012570000000001</v>
      </c>
      <c r="P61" s="7">
        <f>AVERAGE(E61/L61)</f>
        <v>606.82242424242418</v>
      </c>
      <c r="Q61" t="str">
        <f t="shared" si="1"/>
        <v>film &amp; video</v>
      </c>
      <c r="R61" t="str">
        <f t="shared" si="2"/>
        <v>television</v>
      </c>
      <c r="S61" s="13">
        <f t="shared" si="3"/>
        <v>42261.875</v>
      </c>
      <c r="T61" s="14">
        <f>(((J61/60)/60)/24)+DATE(1970,1,1)</f>
        <v>42230.23583333334</v>
      </c>
    </row>
    <row r="62" spans="1:20" ht="48" hidden="1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1.0329622222222221</v>
      </c>
      <c r="P62" s="7">
        <f>AVERAGE(E62/L62)</f>
        <v>43.040092592592593</v>
      </c>
      <c r="Q62" t="str">
        <f t="shared" si="1"/>
        <v>film &amp; video</v>
      </c>
      <c r="R62" t="str">
        <f t="shared" si="2"/>
        <v>shorts</v>
      </c>
      <c r="S62" s="13">
        <f t="shared" si="3"/>
        <v>41721</v>
      </c>
      <c r="T62" s="14">
        <f>(((J62/60)/60)/24)+DATE(1970,1,1)</f>
        <v>41701.901817129627</v>
      </c>
    </row>
    <row r="63" spans="1:20" ht="48" hidden="1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1.4830000000000001</v>
      </c>
      <c r="P63" s="7">
        <f>AVERAGE(E63/L63)</f>
        <v>322.39130434782606</v>
      </c>
      <c r="Q63" t="str">
        <f t="shared" si="1"/>
        <v>film &amp; video</v>
      </c>
      <c r="R63" t="str">
        <f t="shared" si="2"/>
        <v>shorts</v>
      </c>
      <c r="S63" s="13">
        <f t="shared" si="3"/>
        <v>41431.814317129632</v>
      </c>
      <c r="T63" s="14">
        <f>(((J63/60)/60)/24)+DATE(1970,1,1)</f>
        <v>41409.814317129632</v>
      </c>
    </row>
    <row r="64" spans="1:20" ht="48" hidden="1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1.5473333333333332</v>
      </c>
      <c r="P64" s="7">
        <f>AVERAGE(E64/L64)</f>
        <v>96.708333333333329</v>
      </c>
      <c r="Q64" t="str">
        <f t="shared" si="1"/>
        <v>film &amp; video</v>
      </c>
      <c r="R64" t="str">
        <f t="shared" si="2"/>
        <v>shorts</v>
      </c>
      <c r="S64" s="13">
        <f t="shared" si="3"/>
        <v>41336.799513888887</v>
      </c>
      <c r="T64" s="14">
        <f>(((J64/60)/60)/24)+DATE(1970,1,1)</f>
        <v>41311.799513888887</v>
      </c>
    </row>
    <row r="65" spans="1:20" ht="48" hidden="1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1.1351849999999999</v>
      </c>
      <c r="P65" s="7">
        <f>AVERAGE(E65/L65)</f>
        <v>35.474531249999998</v>
      </c>
      <c r="Q65" t="str">
        <f t="shared" si="1"/>
        <v>film &amp; video</v>
      </c>
      <c r="R65" t="str">
        <f t="shared" si="2"/>
        <v>shorts</v>
      </c>
      <c r="S65" s="13">
        <f t="shared" si="3"/>
        <v>41636.207638888889</v>
      </c>
      <c r="T65" s="14">
        <f>(((J65/60)/60)/24)+DATE(1970,1,1)</f>
        <v>41612.912187499998</v>
      </c>
    </row>
    <row r="66" spans="1:20" ht="48" hidden="1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0"/>
        <v>1.7333333333333334</v>
      </c>
      <c r="P66" s="7">
        <f>AVERAGE(E66/L66)</f>
        <v>86.666666666666671</v>
      </c>
      <c r="Q66" t="str">
        <f t="shared" si="1"/>
        <v>film &amp; video</v>
      </c>
      <c r="R66" t="str">
        <f t="shared" si="2"/>
        <v>shorts</v>
      </c>
      <c r="S66" s="13">
        <f t="shared" si="3"/>
        <v>41463.01829861111</v>
      </c>
      <c r="T66" s="14">
        <f>(((J66/60)/60)/24)+DATE(1970,1,1)</f>
        <v>41433.01829861111</v>
      </c>
    </row>
    <row r="67" spans="1:20" ht="32" hidden="1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ref="O67:O130" si="4">E67/D67</f>
        <v>1.0752857142857142</v>
      </c>
      <c r="P67" s="7">
        <f>AVERAGE(E67/L67)</f>
        <v>132.05263157894737</v>
      </c>
      <c r="Q67" t="str">
        <f t="shared" ref="Q67:Q130" si="5">LEFT(N67,FIND("/",N67)-1)</f>
        <v>film &amp; video</v>
      </c>
      <c r="R67" t="str">
        <f t="shared" ref="R67:R130" si="6">RIGHT(N67, LEN(N67)-FIND("/",N67))</f>
        <v>shorts</v>
      </c>
      <c r="S67" s="13">
        <f t="shared" ref="S67:S121" si="7">(((I67/60)/60)/24)+DATE(1970,1,1)</f>
        <v>41862.249305555553</v>
      </c>
      <c r="T67" s="14">
        <f>(((J67/60)/60)/24)+DATE(1970,1,1)</f>
        <v>41835.821226851855</v>
      </c>
    </row>
    <row r="68" spans="1:20" ht="32" hidden="1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4"/>
        <v>1.1859999999999999</v>
      </c>
      <c r="P68" s="7">
        <f>AVERAGE(E68/L68)</f>
        <v>91.230769230769226</v>
      </c>
      <c r="Q68" t="str">
        <f t="shared" si="5"/>
        <v>film &amp; video</v>
      </c>
      <c r="R68" t="str">
        <f t="shared" si="6"/>
        <v>shorts</v>
      </c>
      <c r="S68" s="13">
        <f t="shared" si="7"/>
        <v>42569.849768518514</v>
      </c>
      <c r="T68" s="14">
        <f>(((J68/60)/60)/24)+DATE(1970,1,1)</f>
        <v>42539.849768518514</v>
      </c>
    </row>
    <row r="69" spans="1:20" ht="48" hidden="1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4"/>
        <v>1.1625000000000001</v>
      </c>
      <c r="P69" s="7">
        <f>AVERAGE(E69/L69)</f>
        <v>116.25</v>
      </c>
      <c r="Q69" t="str">
        <f t="shared" si="5"/>
        <v>film &amp; video</v>
      </c>
      <c r="R69" t="str">
        <f t="shared" si="6"/>
        <v>shorts</v>
      </c>
      <c r="S69" s="13">
        <f t="shared" si="7"/>
        <v>41105.583379629628</v>
      </c>
      <c r="T69" s="14">
        <f>(((J69/60)/60)/24)+DATE(1970,1,1)</f>
        <v>41075.583379629628</v>
      </c>
    </row>
    <row r="70" spans="1:20" ht="64" hidden="1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4"/>
        <v>1.2716666666666667</v>
      </c>
      <c r="P70" s="7">
        <f>AVERAGE(E70/L70)</f>
        <v>21.194444444444443</v>
      </c>
      <c r="Q70" t="str">
        <f t="shared" si="5"/>
        <v>film &amp; video</v>
      </c>
      <c r="R70" t="str">
        <f t="shared" si="6"/>
        <v>shorts</v>
      </c>
      <c r="S70" s="13">
        <f t="shared" si="7"/>
        <v>41693.569340277776</v>
      </c>
      <c r="T70" s="14">
        <f>(((J70/60)/60)/24)+DATE(1970,1,1)</f>
        <v>41663.569340277776</v>
      </c>
    </row>
    <row r="71" spans="1:20" ht="48" hidden="1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4"/>
        <v>1.109423</v>
      </c>
      <c r="P71" s="7">
        <f>AVERAGE(E71/L71)</f>
        <v>62.327134831460668</v>
      </c>
      <c r="Q71" t="str">
        <f t="shared" si="5"/>
        <v>film &amp; video</v>
      </c>
      <c r="R71" t="str">
        <f t="shared" si="6"/>
        <v>shorts</v>
      </c>
      <c r="S71" s="13">
        <f t="shared" si="7"/>
        <v>40818.290972222225</v>
      </c>
      <c r="T71" s="14">
        <f>(((J71/60)/60)/24)+DATE(1970,1,1)</f>
        <v>40786.187789351854</v>
      </c>
    </row>
    <row r="72" spans="1:20" ht="48" hidden="1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4"/>
        <v>1.272</v>
      </c>
      <c r="P72" s="7">
        <f>AVERAGE(E72/L72)</f>
        <v>37.411764705882355</v>
      </c>
      <c r="Q72" t="str">
        <f t="shared" si="5"/>
        <v>film &amp; video</v>
      </c>
      <c r="R72" t="str">
        <f t="shared" si="6"/>
        <v>shorts</v>
      </c>
      <c r="S72" s="13">
        <f t="shared" si="7"/>
        <v>40790.896354166667</v>
      </c>
      <c r="T72" s="14">
        <f>(((J72/60)/60)/24)+DATE(1970,1,1)</f>
        <v>40730.896354166667</v>
      </c>
    </row>
    <row r="73" spans="1:20" ht="48" hidden="1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4"/>
        <v>1.2394444444444443</v>
      </c>
      <c r="P73" s="7">
        <f>AVERAGE(E73/L73)</f>
        <v>69.71875</v>
      </c>
      <c r="Q73" t="str">
        <f t="shared" si="5"/>
        <v>film &amp; video</v>
      </c>
      <c r="R73" t="str">
        <f t="shared" si="6"/>
        <v>shorts</v>
      </c>
      <c r="S73" s="13">
        <f t="shared" si="7"/>
        <v>41057.271493055552</v>
      </c>
      <c r="T73" s="14">
        <f>(((J73/60)/60)/24)+DATE(1970,1,1)</f>
        <v>40997.271493055552</v>
      </c>
    </row>
    <row r="74" spans="1:20" ht="48" hidden="1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4"/>
        <v>1.084090909090909</v>
      </c>
      <c r="P74" s="7">
        <f>AVERAGE(E74/L74)</f>
        <v>58.170731707317074</v>
      </c>
      <c r="Q74" t="str">
        <f t="shared" si="5"/>
        <v>film &amp; video</v>
      </c>
      <c r="R74" t="str">
        <f t="shared" si="6"/>
        <v>shorts</v>
      </c>
      <c r="S74" s="13">
        <f t="shared" si="7"/>
        <v>41228</v>
      </c>
      <c r="T74" s="14">
        <f>(((J74/60)/60)/24)+DATE(1970,1,1)</f>
        <v>41208.010196759256</v>
      </c>
    </row>
    <row r="75" spans="1:20" ht="48" hidden="1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4"/>
        <v>1</v>
      </c>
      <c r="P75" s="7">
        <f>AVERAGE(E75/L75)</f>
        <v>50</v>
      </c>
      <c r="Q75" t="str">
        <f t="shared" si="5"/>
        <v>film &amp; video</v>
      </c>
      <c r="R75" t="str">
        <f t="shared" si="6"/>
        <v>shorts</v>
      </c>
      <c r="S75" s="13">
        <f t="shared" si="7"/>
        <v>40666.165972222225</v>
      </c>
      <c r="T75" s="14">
        <f>(((J75/60)/60)/24)+DATE(1970,1,1)</f>
        <v>40587.75675925926</v>
      </c>
    </row>
    <row r="76" spans="1:20" ht="48" hidden="1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4"/>
        <v>1.1293199999999999</v>
      </c>
      <c r="P76" s="7">
        <f>AVERAGE(E76/L76)</f>
        <v>19.471034482758618</v>
      </c>
      <c r="Q76" t="str">
        <f t="shared" si="5"/>
        <v>film &amp; video</v>
      </c>
      <c r="R76" t="str">
        <f t="shared" si="6"/>
        <v>shorts</v>
      </c>
      <c r="S76" s="13">
        <f t="shared" si="7"/>
        <v>42390.487210648149</v>
      </c>
      <c r="T76" s="14">
        <f>(((J76/60)/60)/24)+DATE(1970,1,1)</f>
        <v>42360.487210648149</v>
      </c>
    </row>
    <row r="77" spans="1:20" ht="48" hidden="1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4"/>
        <v>1.1542857142857144</v>
      </c>
      <c r="P77" s="7">
        <f>AVERAGE(E77/L77)</f>
        <v>85.957446808510639</v>
      </c>
      <c r="Q77" t="str">
        <f t="shared" si="5"/>
        <v>film &amp; video</v>
      </c>
      <c r="R77" t="str">
        <f t="shared" si="6"/>
        <v>shorts</v>
      </c>
      <c r="S77" s="13">
        <f t="shared" si="7"/>
        <v>41387.209166666667</v>
      </c>
      <c r="T77" s="14">
        <f>(((J77/60)/60)/24)+DATE(1970,1,1)</f>
        <v>41357.209166666667</v>
      </c>
    </row>
    <row r="78" spans="1:20" ht="48" hidden="1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4"/>
        <v>1.5333333333333334</v>
      </c>
      <c r="P78" s="7">
        <f>AVERAGE(E78/L78)</f>
        <v>30.666666666666668</v>
      </c>
      <c r="Q78" t="str">
        <f t="shared" si="5"/>
        <v>film &amp; video</v>
      </c>
      <c r="R78" t="str">
        <f t="shared" si="6"/>
        <v>shorts</v>
      </c>
      <c r="S78" s="13">
        <f t="shared" si="7"/>
        <v>40904.733310185184</v>
      </c>
      <c r="T78" s="14">
        <f>(((J78/60)/60)/24)+DATE(1970,1,1)</f>
        <v>40844.691643518519</v>
      </c>
    </row>
    <row r="79" spans="1:20" ht="48" hidden="1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4"/>
        <v>3.9249999999999998</v>
      </c>
      <c r="P79" s="7">
        <f>AVERAGE(E79/L79)</f>
        <v>60.384615384615387</v>
      </c>
      <c r="Q79" t="str">
        <f t="shared" si="5"/>
        <v>film &amp; video</v>
      </c>
      <c r="R79" t="str">
        <f t="shared" si="6"/>
        <v>shorts</v>
      </c>
      <c r="S79" s="13">
        <f t="shared" si="7"/>
        <v>41050.124305555553</v>
      </c>
      <c r="T79" s="14">
        <f>(((J79/60)/60)/24)+DATE(1970,1,1)</f>
        <v>40997.144872685189</v>
      </c>
    </row>
    <row r="80" spans="1:20" ht="96" hidden="1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4"/>
        <v>27.02</v>
      </c>
      <c r="P80" s="7">
        <f>AVERAGE(E80/L80)</f>
        <v>38.6</v>
      </c>
      <c r="Q80" t="str">
        <f t="shared" si="5"/>
        <v>film &amp; video</v>
      </c>
      <c r="R80" t="str">
        <f t="shared" si="6"/>
        <v>shorts</v>
      </c>
      <c r="S80" s="13">
        <f t="shared" si="7"/>
        <v>42614.730567129634</v>
      </c>
      <c r="T80" s="14">
        <f>(((J80/60)/60)/24)+DATE(1970,1,1)</f>
        <v>42604.730567129634</v>
      </c>
    </row>
    <row r="81" spans="1:20" ht="48" hidden="1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4"/>
        <v>1.27</v>
      </c>
      <c r="P81" s="7">
        <f>AVERAGE(E81/L81)</f>
        <v>40.268292682926827</v>
      </c>
      <c r="Q81" t="str">
        <f t="shared" si="5"/>
        <v>film &amp; video</v>
      </c>
      <c r="R81" t="str">
        <f t="shared" si="6"/>
        <v>shorts</v>
      </c>
      <c r="S81" s="13">
        <f t="shared" si="7"/>
        <v>41754.776539351849</v>
      </c>
      <c r="T81" s="14">
        <f>(((J81/60)/60)/24)+DATE(1970,1,1)</f>
        <v>41724.776539351849</v>
      </c>
    </row>
    <row r="82" spans="1:20" ht="48" hidden="1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4"/>
        <v>1.0725</v>
      </c>
      <c r="P82" s="7">
        <f>AVERAGE(E82/L82)</f>
        <v>273.82978723404256</v>
      </c>
      <c r="Q82" t="str">
        <f t="shared" si="5"/>
        <v>film &amp; video</v>
      </c>
      <c r="R82" t="str">
        <f t="shared" si="6"/>
        <v>shorts</v>
      </c>
      <c r="S82" s="13">
        <f t="shared" si="7"/>
        <v>41618.083981481483</v>
      </c>
      <c r="T82" s="14">
        <f>(((J82/60)/60)/24)+DATE(1970,1,1)</f>
        <v>41583.083981481483</v>
      </c>
    </row>
    <row r="83" spans="1:20" ht="48" hidden="1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4"/>
        <v>1.98</v>
      </c>
      <c r="P83" s="7">
        <f>AVERAGE(E83/L83)</f>
        <v>53.035714285714285</v>
      </c>
      <c r="Q83" t="str">
        <f t="shared" si="5"/>
        <v>film &amp; video</v>
      </c>
      <c r="R83" t="str">
        <f t="shared" si="6"/>
        <v>shorts</v>
      </c>
      <c r="S83" s="13">
        <f t="shared" si="7"/>
        <v>41104.126388888886</v>
      </c>
      <c r="T83" s="14">
        <f>(((J83/60)/60)/24)+DATE(1970,1,1)</f>
        <v>41100.158877314818</v>
      </c>
    </row>
    <row r="84" spans="1:20" ht="48" hidden="1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4"/>
        <v>1.0001249999999999</v>
      </c>
      <c r="P84" s="7">
        <f>AVERAGE(E84/L84)</f>
        <v>40.005000000000003</v>
      </c>
      <c r="Q84" t="str">
        <f t="shared" si="5"/>
        <v>film &amp; video</v>
      </c>
      <c r="R84" t="str">
        <f t="shared" si="6"/>
        <v>shorts</v>
      </c>
      <c r="S84" s="13">
        <f t="shared" si="7"/>
        <v>40825.820150462961</v>
      </c>
      <c r="T84" s="14">
        <f>(((J84/60)/60)/24)+DATE(1970,1,1)</f>
        <v>40795.820150462961</v>
      </c>
    </row>
    <row r="85" spans="1:20" ht="48" hidden="1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4"/>
        <v>1.0249999999999999</v>
      </c>
      <c r="P85" s="7">
        <f>AVERAGE(E85/L85)</f>
        <v>15.76923076923077</v>
      </c>
      <c r="Q85" t="str">
        <f t="shared" si="5"/>
        <v>film &amp; video</v>
      </c>
      <c r="R85" t="str">
        <f t="shared" si="6"/>
        <v>shorts</v>
      </c>
      <c r="S85" s="13">
        <f t="shared" si="7"/>
        <v>42057.479166666672</v>
      </c>
      <c r="T85" s="14">
        <f>(((J85/60)/60)/24)+DATE(1970,1,1)</f>
        <v>42042.615613425922</v>
      </c>
    </row>
    <row r="86" spans="1:20" ht="48" hidden="1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4"/>
        <v>1</v>
      </c>
      <c r="P86" s="7">
        <f>AVERAGE(E86/L86)</f>
        <v>71.428571428571431</v>
      </c>
      <c r="Q86" t="str">
        <f t="shared" si="5"/>
        <v>film &amp; video</v>
      </c>
      <c r="R86" t="str">
        <f t="shared" si="6"/>
        <v>shorts</v>
      </c>
      <c r="S86" s="13">
        <f t="shared" si="7"/>
        <v>40678.757939814815</v>
      </c>
      <c r="T86" s="14">
        <f>(((J86/60)/60)/24)+DATE(1970,1,1)</f>
        <v>40648.757939814815</v>
      </c>
    </row>
    <row r="87" spans="1:20" ht="48" hidden="1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4"/>
        <v>1.2549999999999999</v>
      </c>
      <c r="P87" s="7">
        <f>AVERAGE(E87/L87)</f>
        <v>71.714285714285708</v>
      </c>
      <c r="Q87" t="str">
        <f t="shared" si="5"/>
        <v>film &amp; video</v>
      </c>
      <c r="R87" t="str">
        <f t="shared" si="6"/>
        <v>shorts</v>
      </c>
      <c r="S87" s="13">
        <f t="shared" si="7"/>
        <v>40809.125428240739</v>
      </c>
      <c r="T87" s="14">
        <f>(((J87/60)/60)/24)+DATE(1970,1,1)</f>
        <v>40779.125428240739</v>
      </c>
    </row>
    <row r="88" spans="1:20" ht="48" hidden="1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4"/>
        <v>1.0646666666666667</v>
      </c>
      <c r="P88" s="7">
        <f>AVERAGE(E88/L88)</f>
        <v>375.76470588235293</v>
      </c>
      <c r="Q88" t="str">
        <f t="shared" si="5"/>
        <v>film &amp; video</v>
      </c>
      <c r="R88" t="str">
        <f t="shared" si="6"/>
        <v>shorts</v>
      </c>
      <c r="S88" s="13">
        <f t="shared" si="7"/>
        <v>42365.59774305555</v>
      </c>
      <c r="T88" s="14">
        <f>(((J88/60)/60)/24)+DATE(1970,1,1)</f>
        <v>42291.556076388893</v>
      </c>
    </row>
    <row r="89" spans="1:20" ht="48" hidden="1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4"/>
        <v>1.046</v>
      </c>
      <c r="P89" s="7">
        <f>AVERAGE(E89/L89)</f>
        <v>104.6</v>
      </c>
      <c r="Q89" t="str">
        <f t="shared" si="5"/>
        <v>film &amp; video</v>
      </c>
      <c r="R89" t="str">
        <f t="shared" si="6"/>
        <v>shorts</v>
      </c>
      <c r="S89" s="13">
        <f t="shared" si="7"/>
        <v>40332.070138888892</v>
      </c>
      <c r="T89" s="14">
        <f>(((J89/60)/60)/24)+DATE(1970,1,1)</f>
        <v>40322.53938657407</v>
      </c>
    </row>
    <row r="90" spans="1:20" ht="48" hidden="1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4"/>
        <v>1.0285714285714285</v>
      </c>
      <c r="P90" s="7">
        <f>AVERAGE(E90/L90)</f>
        <v>60</v>
      </c>
      <c r="Q90" t="str">
        <f t="shared" si="5"/>
        <v>film &amp; video</v>
      </c>
      <c r="R90" t="str">
        <f t="shared" si="6"/>
        <v>shorts</v>
      </c>
      <c r="S90" s="13">
        <f t="shared" si="7"/>
        <v>41812.65892361111</v>
      </c>
      <c r="T90" s="14">
        <f>(((J90/60)/60)/24)+DATE(1970,1,1)</f>
        <v>41786.65892361111</v>
      </c>
    </row>
    <row r="91" spans="1:20" ht="48" hidden="1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4"/>
        <v>1.1506666666666667</v>
      </c>
      <c r="P91" s="7">
        <f>AVERAGE(E91/L91)</f>
        <v>123.28571428571429</v>
      </c>
      <c r="Q91" t="str">
        <f t="shared" si="5"/>
        <v>film &amp; video</v>
      </c>
      <c r="R91" t="str">
        <f t="shared" si="6"/>
        <v>shorts</v>
      </c>
      <c r="S91" s="13">
        <f t="shared" si="7"/>
        <v>41427.752222222225</v>
      </c>
      <c r="T91" s="14">
        <f>(((J91/60)/60)/24)+DATE(1970,1,1)</f>
        <v>41402.752222222225</v>
      </c>
    </row>
    <row r="92" spans="1:20" ht="32" hidden="1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4"/>
        <v>1.004</v>
      </c>
      <c r="P92" s="7">
        <f>AVERAGE(E92/L92)</f>
        <v>31.375</v>
      </c>
      <c r="Q92" t="str">
        <f t="shared" si="5"/>
        <v>film &amp; video</v>
      </c>
      <c r="R92" t="str">
        <f t="shared" si="6"/>
        <v>shorts</v>
      </c>
      <c r="S92" s="13">
        <f t="shared" si="7"/>
        <v>40736.297442129631</v>
      </c>
      <c r="T92" s="14">
        <f>(((J92/60)/60)/24)+DATE(1970,1,1)</f>
        <v>40706.297442129631</v>
      </c>
    </row>
    <row r="93" spans="1:20" ht="48" hidden="1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4"/>
        <v>1.2</v>
      </c>
      <c r="P93" s="7">
        <f>AVERAGE(E93/L93)</f>
        <v>78.260869565217391</v>
      </c>
      <c r="Q93" t="str">
        <f t="shared" si="5"/>
        <v>film &amp; video</v>
      </c>
      <c r="R93" t="str">
        <f t="shared" si="6"/>
        <v>shorts</v>
      </c>
      <c r="S93" s="13">
        <f t="shared" si="7"/>
        <v>40680.402361111112</v>
      </c>
      <c r="T93" s="14">
        <f>(((J93/60)/60)/24)+DATE(1970,1,1)</f>
        <v>40619.402361111112</v>
      </c>
    </row>
    <row r="94" spans="1:20" ht="48" hidden="1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4"/>
        <v>1.052</v>
      </c>
      <c r="P94" s="7">
        <f>AVERAGE(E94/L94)</f>
        <v>122.32558139534883</v>
      </c>
      <c r="Q94" t="str">
        <f t="shared" si="5"/>
        <v>film &amp; video</v>
      </c>
      <c r="R94" t="str">
        <f t="shared" si="6"/>
        <v>shorts</v>
      </c>
      <c r="S94" s="13">
        <f t="shared" si="7"/>
        <v>42767.333333333328</v>
      </c>
      <c r="T94" s="14">
        <f>(((J94/60)/60)/24)+DATE(1970,1,1)</f>
        <v>42721.198877314819</v>
      </c>
    </row>
    <row r="95" spans="1:20" ht="48" hidden="1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4"/>
        <v>1.1060000000000001</v>
      </c>
      <c r="P95" s="7">
        <f>AVERAGE(E95/L95)</f>
        <v>73.733333333333334</v>
      </c>
      <c r="Q95" t="str">
        <f t="shared" si="5"/>
        <v>film &amp; video</v>
      </c>
      <c r="R95" t="str">
        <f t="shared" si="6"/>
        <v>shorts</v>
      </c>
      <c r="S95" s="13">
        <f t="shared" si="7"/>
        <v>41093.875</v>
      </c>
      <c r="T95" s="14">
        <f>(((J95/60)/60)/24)+DATE(1970,1,1)</f>
        <v>41065.858067129629</v>
      </c>
    </row>
    <row r="96" spans="1:20" ht="48" hidden="1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4"/>
        <v>1.04</v>
      </c>
      <c r="P96" s="7">
        <f>AVERAGE(E96/L96)</f>
        <v>21.666666666666668</v>
      </c>
      <c r="Q96" t="str">
        <f t="shared" si="5"/>
        <v>film &amp; video</v>
      </c>
      <c r="R96" t="str">
        <f t="shared" si="6"/>
        <v>shorts</v>
      </c>
      <c r="S96" s="13">
        <f t="shared" si="7"/>
        <v>41736.717847222222</v>
      </c>
      <c r="T96" s="14">
        <f>(((J96/60)/60)/24)+DATE(1970,1,1)</f>
        <v>41716.717847222222</v>
      </c>
    </row>
    <row r="97" spans="1:20" ht="48" hidden="1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4"/>
        <v>1.3142857142857143</v>
      </c>
      <c r="P97" s="7">
        <f>AVERAGE(E97/L97)</f>
        <v>21.904761904761905</v>
      </c>
      <c r="Q97" t="str">
        <f t="shared" si="5"/>
        <v>film &amp; video</v>
      </c>
      <c r="R97" t="str">
        <f t="shared" si="6"/>
        <v>shorts</v>
      </c>
      <c r="S97" s="13">
        <f t="shared" si="7"/>
        <v>40965.005104166667</v>
      </c>
      <c r="T97" s="14">
        <f>(((J97/60)/60)/24)+DATE(1970,1,1)</f>
        <v>40935.005104166667</v>
      </c>
    </row>
    <row r="98" spans="1:20" ht="48" hidden="1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4"/>
        <v>1.1466666666666667</v>
      </c>
      <c r="P98" s="7">
        <f>AVERAGE(E98/L98)</f>
        <v>50.588235294117645</v>
      </c>
      <c r="Q98" t="str">
        <f t="shared" si="5"/>
        <v>film &amp; video</v>
      </c>
      <c r="R98" t="str">
        <f t="shared" si="6"/>
        <v>shorts</v>
      </c>
      <c r="S98" s="13">
        <f t="shared" si="7"/>
        <v>40391.125</v>
      </c>
      <c r="T98" s="14">
        <f>(((J98/60)/60)/24)+DATE(1970,1,1)</f>
        <v>40324.662511574075</v>
      </c>
    </row>
    <row r="99" spans="1:20" ht="48" hidden="1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4"/>
        <v>1.0625</v>
      </c>
      <c r="P99" s="7">
        <f>AVERAGE(E99/L99)</f>
        <v>53.125</v>
      </c>
      <c r="Q99" t="str">
        <f t="shared" si="5"/>
        <v>film &amp; video</v>
      </c>
      <c r="R99" t="str">
        <f t="shared" si="6"/>
        <v>shorts</v>
      </c>
      <c r="S99" s="13">
        <f t="shared" si="7"/>
        <v>40736.135208333333</v>
      </c>
      <c r="T99" s="14">
        <f>(((J99/60)/60)/24)+DATE(1970,1,1)</f>
        <v>40706.135208333333</v>
      </c>
    </row>
    <row r="100" spans="1:20" ht="48" hidden="1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4"/>
        <v>1.0625</v>
      </c>
      <c r="P100" s="7">
        <f>AVERAGE(E100/L100)</f>
        <v>56.666666666666664</v>
      </c>
      <c r="Q100" t="str">
        <f t="shared" si="5"/>
        <v>film &amp; video</v>
      </c>
      <c r="R100" t="str">
        <f t="shared" si="6"/>
        <v>shorts</v>
      </c>
      <c r="S100" s="13">
        <f t="shared" si="7"/>
        <v>41250.979166666664</v>
      </c>
      <c r="T100" s="14">
        <f>(((J100/60)/60)/24)+DATE(1970,1,1)</f>
        <v>41214.79483796296</v>
      </c>
    </row>
    <row r="101" spans="1:20" ht="32" hidden="1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4"/>
        <v>1.0601933333333333</v>
      </c>
      <c r="P101" s="7">
        <f>AVERAGE(E101/L101)</f>
        <v>40.776666666666664</v>
      </c>
      <c r="Q101" t="str">
        <f t="shared" si="5"/>
        <v>film &amp; video</v>
      </c>
      <c r="R101" t="str">
        <f t="shared" si="6"/>
        <v>shorts</v>
      </c>
      <c r="S101" s="13">
        <f t="shared" si="7"/>
        <v>41661.902766203704</v>
      </c>
      <c r="T101" s="14">
        <f>(((J101/60)/60)/24)+DATE(1970,1,1)</f>
        <v>41631.902766203704</v>
      </c>
    </row>
    <row r="102" spans="1:20" ht="48" hidden="1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4"/>
        <v>1</v>
      </c>
      <c r="P102" s="7">
        <f>AVERAGE(E102/L102)</f>
        <v>192.30769230769232</v>
      </c>
      <c r="Q102" t="str">
        <f t="shared" si="5"/>
        <v>film &amp; video</v>
      </c>
      <c r="R102" t="str">
        <f t="shared" si="6"/>
        <v>shorts</v>
      </c>
      <c r="S102" s="13">
        <f t="shared" si="7"/>
        <v>41217.794976851852</v>
      </c>
      <c r="T102" s="14">
        <f>(((J102/60)/60)/24)+DATE(1970,1,1)</f>
        <v>41197.753310185188</v>
      </c>
    </row>
    <row r="103" spans="1:20" ht="48" hidden="1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4"/>
        <v>1</v>
      </c>
      <c r="P103" s="7">
        <f>AVERAGE(E103/L103)</f>
        <v>100</v>
      </c>
      <c r="Q103" t="str">
        <f t="shared" si="5"/>
        <v>film &amp; video</v>
      </c>
      <c r="R103" t="str">
        <f t="shared" si="6"/>
        <v>shorts</v>
      </c>
      <c r="S103" s="13">
        <f t="shared" si="7"/>
        <v>41298.776736111111</v>
      </c>
      <c r="T103" s="14">
        <f>(((J103/60)/60)/24)+DATE(1970,1,1)</f>
        <v>41274.776736111111</v>
      </c>
    </row>
    <row r="104" spans="1:20" ht="48" hidden="1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4"/>
        <v>1.2775000000000001</v>
      </c>
      <c r="P104" s="7">
        <f>AVERAGE(E104/L104)</f>
        <v>117.92307692307692</v>
      </c>
      <c r="Q104" t="str">
        <f t="shared" si="5"/>
        <v>film &amp; video</v>
      </c>
      <c r="R104" t="str">
        <f t="shared" si="6"/>
        <v>shorts</v>
      </c>
      <c r="S104" s="13">
        <f t="shared" si="7"/>
        <v>40535.131168981483</v>
      </c>
      <c r="T104" s="14">
        <f>(((J104/60)/60)/24)+DATE(1970,1,1)</f>
        <v>40505.131168981483</v>
      </c>
    </row>
    <row r="105" spans="1:20" ht="32" hidden="1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4"/>
        <v>1.0515384615384615</v>
      </c>
      <c r="P105" s="7">
        <f>AVERAGE(E105/L105)</f>
        <v>27.897959183673468</v>
      </c>
      <c r="Q105" t="str">
        <f t="shared" si="5"/>
        <v>film &amp; video</v>
      </c>
      <c r="R105" t="str">
        <f t="shared" si="6"/>
        <v>shorts</v>
      </c>
      <c r="S105" s="13">
        <f t="shared" si="7"/>
        <v>41705.805902777778</v>
      </c>
      <c r="T105" s="14">
        <f>(((J105/60)/60)/24)+DATE(1970,1,1)</f>
        <v>41682.805902777778</v>
      </c>
    </row>
    <row r="106" spans="1:20" ht="32" hidden="1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4"/>
        <v>1.2</v>
      </c>
      <c r="P106" s="7">
        <f>AVERAGE(E106/L106)</f>
        <v>60</v>
      </c>
      <c r="Q106" t="str">
        <f t="shared" si="5"/>
        <v>film &amp; video</v>
      </c>
      <c r="R106" t="str">
        <f t="shared" si="6"/>
        <v>shorts</v>
      </c>
      <c r="S106" s="13">
        <f t="shared" si="7"/>
        <v>40636.041666666664</v>
      </c>
      <c r="T106" s="14">
        <f>(((J106/60)/60)/24)+DATE(1970,1,1)</f>
        <v>40612.695208333331</v>
      </c>
    </row>
    <row r="107" spans="1:20" ht="48" hidden="1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4"/>
        <v>1.074090909090909</v>
      </c>
      <c r="P107" s="7">
        <f>AVERAGE(E107/L107)</f>
        <v>39.383333333333333</v>
      </c>
      <c r="Q107" t="str">
        <f t="shared" si="5"/>
        <v>film &amp; video</v>
      </c>
      <c r="R107" t="str">
        <f t="shared" si="6"/>
        <v>shorts</v>
      </c>
      <c r="S107" s="13">
        <f t="shared" si="7"/>
        <v>42504</v>
      </c>
      <c r="T107" s="14">
        <f>(((J107/60)/60)/24)+DATE(1970,1,1)</f>
        <v>42485.724768518514</v>
      </c>
    </row>
    <row r="108" spans="1:20" ht="16" hidden="1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4"/>
        <v>1.0049999999999999</v>
      </c>
      <c r="P108" s="7">
        <f>AVERAGE(E108/L108)</f>
        <v>186.11111111111111</v>
      </c>
      <c r="Q108" t="str">
        <f t="shared" si="5"/>
        <v>film &amp; video</v>
      </c>
      <c r="R108" t="str">
        <f t="shared" si="6"/>
        <v>shorts</v>
      </c>
      <c r="S108" s="13">
        <f t="shared" si="7"/>
        <v>41001.776631944449</v>
      </c>
      <c r="T108" s="14">
        <f>(((J108/60)/60)/24)+DATE(1970,1,1)</f>
        <v>40987.776631944449</v>
      </c>
    </row>
    <row r="109" spans="1:20" ht="48" hidden="1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4"/>
        <v>1.0246666666666666</v>
      </c>
      <c r="P109" s="7">
        <f>AVERAGE(E109/L109)</f>
        <v>111.37681159420291</v>
      </c>
      <c r="Q109" t="str">
        <f t="shared" si="5"/>
        <v>film &amp; video</v>
      </c>
      <c r="R109" t="str">
        <f t="shared" si="6"/>
        <v>shorts</v>
      </c>
      <c r="S109" s="13">
        <f t="shared" si="7"/>
        <v>40657.982488425929</v>
      </c>
      <c r="T109" s="14">
        <f>(((J109/60)/60)/24)+DATE(1970,1,1)</f>
        <v>40635.982488425929</v>
      </c>
    </row>
    <row r="110" spans="1:20" ht="48" hidden="1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4"/>
        <v>2.4666666666666668</v>
      </c>
      <c r="P110" s="7">
        <f>AVERAGE(E110/L110)</f>
        <v>78.723404255319153</v>
      </c>
      <c r="Q110" t="str">
        <f t="shared" si="5"/>
        <v>film &amp; video</v>
      </c>
      <c r="R110" t="str">
        <f t="shared" si="6"/>
        <v>shorts</v>
      </c>
      <c r="S110" s="13">
        <f t="shared" si="7"/>
        <v>41425.613078703704</v>
      </c>
      <c r="T110" s="14">
        <f>(((J110/60)/60)/24)+DATE(1970,1,1)</f>
        <v>41365.613078703704</v>
      </c>
    </row>
    <row r="111" spans="1:20" ht="48" hidden="1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4"/>
        <v>2.1949999999999998</v>
      </c>
      <c r="P111" s="7">
        <f>AVERAGE(E111/L111)</f>
        <v>46.702127659574465</v>
      </c>
      <c r="Q111" t="str">
        <f t="shared" si="5"/>
        <v>film &amp; video</v>
      </c>
      <c r="R111" t="str">
        <f t="shared" si="6"/>
        <v>shorts</v>
      </c>
      <c r="S111" s="13">
        <f t="shared" si="7"/>
        <v>40600.025810185187</v>
      </c>
      <c r="T111" s="14">
        <f>(((J111/60)/60)/24)+DATE(1970,1,1)</f>
        <v>40570.025810185187</v>
      </c>
    </row>
    <row r="112" spans="1:20" ht="48" hidden="1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4"/>
        <v>1.3076923076923077</v>
      </c>
      <c r="P112" s="7">
        <f>AVERAGE(E112/L112)</f>
        <v>65.384615384615387</v>
      </c>
      <c r="Q112" t="str">
        <f t="shared" si="5"/>
        <v>film &amp; video</v>
      </c>
      <c r="R112" t="str">
        <f t="shared" si="6"/>
        <v>shorts</v>
      </c>
      <c r="S112" s="13">
        <f t="shared" si="7"/>
        <v>41592.249305555553</v>
      </c>
      <c r="T112" s="14">
        <f>(((J112/60)/60)/24)+DATE(1970,1,1)</f>
        <v>41557.949687500004</v>
      </c>
    </row>
    <row r="113" spans="1:20" ht="48" hidden="1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4"/>
        <v>1.5457142857142858</v>
      </c>
      <c r="P113" s="7">
        <f>AVERAGE(E113/L113)</f>
        <v>102.0754716981132</v>
      </c>
      <c r="Q113" t="str">
        <f t="shared" si="5"/>
        <v>film &amp; video</v>
      </c>
      <c r="R113" t="str">
        <f t="shared" si="6"/>
        <v>shorts</v>
      </c>
      <c r="S113" s="13">
        <f t="shared" si="7"/>
        <v>42155.333182870367</v>
      </c>
      <c r="T113" s="14">
        <f>(((J113/60)/60)/24)+DATE(1970,1,1)</f>
        <v>42125.333182870367</v>
      </c>
    </row>
    <row r="114" spans="1:20" ht="48" hidden="1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4"/>
        <v>1.04</v>
      </c>
      <c r="P114" s="7">
        <f>AVERAGE(E114/L114)</f>
        <v>64.197530864197532</v>
      </c>
      <c r="Q114" t="str">
        <f t="shared" si="5"/>
        <v>film &amp; video</v>
      </c>
      <c r="R114" t="str">
        <f t="shared" si="6"/>
        <v>shorts</v>
      </c>
      <c r="S114" s="13">
        <f t="shared" si="7"/>
        <v>41742.083333333336</v>
      </c>
      <c r="T114" s="14">
        <f>(((J114/60)/60)/24)+DATE(1970,1,1)</f>
        <v>41718.043032407404</v>
      </c>
    </row>
    <row r="115" spans="1:20" ht="32" hidden="1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4"/>
        <v>1.41</v>
      </c>
      <c r="P115" s="7">
        <f>AVERAGE(E115/L115)</f>
        <v>90.384615384615387</v>
      </c>
      <c r="Q115" t="str">
        <f t="shared" si="5"/>
        <v>film &amp; video</v>
      </c>
      <c r="R115" t="str">
        <f t="shared" si="6"/>
        <v>shorts</v>
      </c>
      <c r="S115" s="13">
        <f t="shared" si="7"/>
        <v>40761.625</v>
      </c>
      <c r="T115" s="14">
        <f>(((J115/60)/60)/24)+DATE(1970,1,1)</f>
        <v>40753.758425925924</v>
      </c>
    </row>
    <row r="116" spans="1:20" ht="48" hidden="1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4"/>
        <v>1.0333333333333334</v>
      </c>
      <c r="P116" s="7">
        <f>AVERAGE(E116/L116)</f>
        <v>88.571428571428569</v>
      </c>
      <c r="Q116" t="str">
        <f t="shared" si="5"/>
        <v>film &amp; video</v>
      </c>
      <c r="R116" t="str">
        <f t="shared" si="6"/>
        <v>shorts</v>
      </c>
      <c r="S116" s="13">
        <f t="shared" si="7"/>
        <v>40921.27416666667</v>
      </c>
      <c r="T116" s="14">
        <f>(((J116/60)/60)/24)+DATE(1970,1,1)</f>
        <v>40861.27416666667</v>
      </c>
    </row>
    <row r="117" spans="1:20" ht="16" hidden="1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4"/>
        <v>1.4044444444444444</v>
      </c>
      <c r="P117" s="7">
        <f>AVERAGE(E117/L117)</f>
        <v>28.727272727272727</v>
      </c>
      <c r="Q117" t="str">
        <f t="shared" si="5"/>
        <v>film &amp; video</v>
      </c>
      <c r="R117" t="str">
        <f t="shared" si="6"/>
        <v>shorts</v>
      </c>
      <c r="S117" s="13">
        <f t="shared" si="7"/>
        <v>40943.738935185182</v>
      </c>
      <c r="T117" s="14">
        <f>(((J117/60)/60)/24)+DATE(1970,1,1)</f>
        <v>40918.738935185182</v>
      </c>
    </row>
    <row r="118" spans="1:20" ht="48" hidden="1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4"/>
        <v>1.1365714285714286</v>
      </c>
      <c r="P118" s="7">
        <f>AVERAGE(E118/L118)</f>
        <v>69.78947368421052</v>
      </c>
      <c r="Q118" t="str">
        <f t="shared" si="5"/>
        <v>film &amp; video</v>
      </c>
      <c r="R118" t="str">
        <f t="shared" si="6"/>
        <v>shorts</v>
      </c>
      <c r="S118" s="13">
        <f t="shared" si="7"/>
        <v>40641.455497685187</v>
      </c>
      <c r="T118" s="14">
        <f>(((J118/60)/60)/24)+DATE(1970,1,1)</f>
        <v>40595.497164351851</v>
      </c>
    </row>
    <row r="119" spans="1:20" ht="48" hidden="1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4"/>
        <v>1.0049377777777779</v>
      </c>
      <c r="P119" s="7">
        <f>AVERAGE(E119/L119)</f>
        <v>167.48962962962963</v>
      </c>
      <c r="Q119" t="str">
        <f t="shared" si="5"/>
        <v>film &amp; video</v>
      </c>
      <c r="R119" t="str">
        <f t="shared" si="6"/>
        <v>shorts</v>
      </c>
      <c r="S119" s="13">
        <f t="shared" si="7"/>
        <v>40338.791666666664</v>
      </c>
      <c r="T119" s="14">
        <f>(((J119/60)/60)/24)+DATE(1970,1,1)</f>
        <v>40248.834999999999</v>
      </c>
    </row>
    <row r="120" spans="1:20" ht="32" hidden="1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4"/>
        <v>1.1303159999999999</v>
      </c>
      <c r="P120" s="7">
        <f>AVERAGE(E120/L120)</f>
        <v>144.91230769230768</v>
      </c>
      <c r="Q120" t="str">
        <f t="shared" si="5"/>
        <v>film &amp; video</v>
      </c>
      <c r="R120" t="str">
        <f t="shared" si="6"/>
        <v>shorts</v>
      </c>
      <c r="S120" s="13">
        <f t="shared" si="7"/>
        <v>40753.053657407407</v>
      </c>
      <c r="T120" s="14">
        <f>(((J120/60)/60)/24)+DATE(1970,1,1)</f>
        <v>40723.053657407407</v>
      </c>
    </row>
    <row r="121" spans="1:20" ht="48" hidden="1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4"/>
        <v>1.0455692307692308</v>
      </c>
      <c r="P121" s="7">
        <f>AVERAGE(E121/L121)</f>
        <v>91.840540540540545</v>
      </c>
      <c r="Q121" t="str">
        <f t="shared" si="5"/>
        <v>film &amp; video</v>
      </c>
      <c r="R121" t="str">
        <f t="shared" si="6"/>
        <v>shorts</v>
      </c>
      <c r="S121" s="13">
        <f t="shared" si="7"/>
        <v>40768.958333333336</v>
      </c>
      <c r="T121" s="14">
        <f>(((J121/60)/60)/24)+DATE(1970,1,1)</f>
        <v>40739.069282407407</v>
      </c>
    </row>
    <row r="122" spans="1:20" ht="48" hidden="1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4"/>
        <v>1.4285714285714287E-4</v>
      </c>
      <c r="P122" s="7">
        <f>AVERAGE(E122/L122)</f>
        <v>10</v>
      </c>
      <c r="Q122" t="str">
        <f t="shared" si="5"/>
        <v>film &amp; video</v>
      </c>
      <c r="R122" t="str">
        <f t="shared" si="6"/>
        <v>science fiction</v>
      </c>
      <c r="S122" s="13">
        <f>(((I122/60)/60)/24)+DATE(S32090,1,1)</f>
        <v>17078.049849537038</v>
      </c>
      <c r="T122" s="14">
        <f>(((J122/60)/60)/24)+DATE(1970,1,1)</f>
        <v>42616.049849537041</v>
      </c>
    </row>
    <row r="123" spans="1:20" ht="48" hidden="1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4"/>
        <v>3.3333333333333332E-4</v>
      </c>
      <c r="P123" s="7">
        <f>AVERAGE(E123/L123)</f>
        <v>1</v>
      </c>
      <c r="Q123" t="str">
        <f t="shared" si="5"/>
        <v>film &amp; video</v>
      </c>
      <c r="R123" t="str">
        <f t="shared" si="6"/>
        <v>science fiction</v>
      </c>
      <c r="S123" s="13">
        <f>(((I123/60)/60)/24)+DATE(S32091,1,1)</f>
        <v>16544.427777777779</v>
      </c>
      <c r="T123" s="14">
        <f>(((J123/60)/60)/24)+DATE(1970,1,1)</f>
        <v>42096.704976851848</v>
      </c>
    </row>
    <row r="124" spans="1:20" ht="32" hidden="1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4"/>
        <v>0</v>
      </c>
      <c r="P124" s="7" t="e">
        <f>AVERAGE(E124/L124)</f>
        <v>#DIV/0!</v>
      </c>
      <c r="Q124" t="str">
        <f t="shared" si="5"/>
        <v>film &amp; video</v>
      </c>
      <c r="R124" t="str">
        <f t="shared" si="6"/>
        <v>science fiction</v>
      </c>
      <c r="S124" s="13">
        <f>(((I124/60)/60)/24)+DATE(S32092,1,1)</f>
        <v>17085.431793981483</v>
      </c>
      <c r="T124" s="14">
        <f>(((J124/60)/60)/24)+DATE(1970,1,1)</f>
        <v>42593.431793981479</v>
      </c>
    </row>
    <row r="125" spans="1:20" ht="48" hidden="1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4"/>
        <v>2.7454545454545453E-3</v>
      </c>
      <c r="P125" s="7">
        <f>AVERAGE(E125/L125)</f>
        <v>25.166666666666668</v>
      </c>
      <c r="Q125" t="str">
        <f t="shared" si="5"/>
        <v>film &amp; video</v>
      </c>
      <c r="R125" t="str">
        <f t="shared" si="6"/>
        <v>science fiction</v>
      </c>
      <c r="S125" s="13">
        <f>(((I125/60)/60)/24)+DATE(S32093,1,1)</f>
        <v>16372.916666666666</v>
      </c>
      <c r="T125" s="14">
        <f>(((J125/60)/60)/24)+DATE(1970,1,1)</f>
        <v>41904.781990740739</v>
      </c>
    </row>
    <row r="126" spans="1:20" ht="48" hidden="1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4"/>
        <v>0</v>
      </c>
      <c r="P126" s="7" t="e">
        <f>AVERAGE(E126/L126)</f>
        <v>#DIV/0!</v>
      </c>
      <c r="Q126" t="str">
        <f t="shared" si="5"/>
        <v>film &amp; video</v>
      </c>
      <c r="R126" t="str">
        <f t="shared" si="6"/>
        <v>science fiction</v>
      </c>
      <c r="S126" s="13">
        <f>(((I126/60)/60)/24)+DATE(S32094,1,1)</f>
        <v>16571.928726851853</v>
      </c>
      <c r="T126" s="14">
        <f>(((J126/60)/60)/24)+DATE(1970,1,1)</f>
        <v>42114.928726851853</v>
      </c>
    </row>
    <row r="127" spans="1:20" ht="48" hidden="1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4"/>
        <v>0.14000000000000001</v>
      </c>
      <c r="P127" s="7">
        <f>AVERAGE(E127/L127)</f>
        <v>11.666666666666666</v>
      </c>
      <c r="Q127" t="str">
        <f t="shared" si="5"/>
        <v>film &amp; video</v>
      </c>
      <c r="R127" t="str">
        <f t="shared" si="6"/>
        <v>science fiction</v>
      </c>
      <c r="S127" s="13">
        <f>(((I127/60)/60)/24)+DATE(S32095,1,1)</f>
        <v>17201.993981481482</v>
      </c>
      <c r="T127" s="14">
        <f>(((J127/60)/60)/24)+DATE(1970,1,1)</f>
        <v>42709.993981481486</v>
      </c>
    </row>
    <row r="128" spans="1:20" ht="48" hidden="1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4"/>
        <v>5.5480000000000002E-2</v>
      </c>
      <c r="P128" s="7">
        <f>AVERAGE(E128/L128)</f>
        <v>106.69230769230769</v>
      </c>
      <c r="Q128" t="str">
        <f t="shared" si="5"/>
        <v>film &amp; video</v>
      </c>
      <c r="R128" t="str">
        <f t="shared" si="6"/>
        <v>science fiction</v>
      </c>
      <c r="S128" s="13">
        <f>(((I128/60)/60)/24)+DATE(S32096,1,1)</f>
        <v>16598.083333333332</v>
      </c>
      <c r="T128" s="14">
        <f>(((J128/60)/60)/24)+DATE(1970,1,1)</f>
        <v>42135.589548611111</v>
      </c>
    </row>
    <row r="129" spans="1:20" ht="48" hidden="1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4"/>
        <v>2.375E-2</v>
      </c>
      <c r="P129" s="7">
        <f>AVERAGE(E129/L129)</f>
        <v>47.5</v>
      </c>
      <c r="Q129" t="str">
        <f t="shared" si="5"/>
        <v>film &amp; video</v>
      </c>
      <c r="R129" t="str">
        <f t="shared" si="6"/>
        <v>science fiction</v>
      </c>
      <c r="S129" s="13">
        <f>(((I129/60)/60)/24)+DATE(S32097,1,1)</f>
        <v>16529.582650462962</v>
      </c>
      <c r="T129" s="14">
        <f>(((J129/60)/60)/24)+DATE(1970,1,1)</f>
        <v>42067.62431712963</v>
      </c>
    </row>
    <row r="130" spans="1:20" ht="32" hidden="1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4"/>
        <v>1.8669999999999999E-2</v>
      </c>
      <c r="P130" s="7">
        <f>AVERAGE(E130/L130)</f>
        <v>311.16666666666669</v>
      </c>
      <c r="Q130" t="str">
        <f t="shared" si="5"/>
        <v>film &amp; video</v>
      </c>
      <c r="R130" t="str">
        <f t="shared" si="6"/>
        <v>science fiction</v>
      </c>
      <c r="S130" s="13">
        <f>(((I130/60)/60)/24)+DATE(S32098,1,1)</f>
        <v>17095.22792824074</v>
      </c>
      <c r="T130" s="14">
        <f>(((J130/60)/60)/24)+DATE(1970,1,1)</f>
        <v>42628.22792824074</v>
      </c>
    </row>
    <row r="131" spans="1:20" ht="48" hidden="1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ref="O131:O194" si="8">E131/D131</f>
        <v>0</v>
      </c>
      <c r="P131" s="7" t="e">
        <f>AVERAGE(E131/L131)</f>
        <v>#DIV/0!</v>
      </c>
      <c r="Q131" t="str">
        <f t="shared" ref="Q131:Q194" si="9">LEFT(N131,FIND("/",N131)-1)</f>
        <v>film &amp; video</v>
      </c>
      <c r="R131" t="str">
        <f t="shared" ref="R131:R194" si="10">RIGHT(N131, LEN(N131)-FIND("/",N131))</f>
        <v>science fiction</v>
      </c>
      <c r="S131" s="13">
        <f>(((I131/60)/60)/24)+DATE(S32099,1,1)</f>
        <v>16374.937303240738</v>
      </c>
      <c r="T131" s="14">
        <f>(((J131/60)/60)/24)+DATE(1970,1,1)</f>
        <v>41882.937303240738</v>
      </c>
    </row>
    <row r="132" spans="1:20" ht="48" hidden="1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8"/>
        <v>0</v>
      </c>
      <c r="P132" s="7" t="e">
        <f>AVERAGE(E132/L132)</f>
        <v>#DIV/0!</v>
      </c>
      <c r="Q132" t="str">
        <f t="shared" si="9"/>
        <v>film &amp; video</v>
      </c>
      <c r="R132" t="str">
        <f t="shared" si="10"/>
        <v>science fiction</v>
      </c>
      <c r="S132" s="13">
        <f>(((I132/60)/60)/24)+DATE(S32100,1,1)</f>
        <v>16238.844444444445</v>
      </c>
      <c r="T132" s="14">
        <f>(((J132/60)/60)/24)+DATE(1970,1,1)</f>
        <v>41778.915416666663</v>
      </c>
    </row>
    <row r="133" spans="1:20" ht="16" hidden="1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8"/>
        <v>0</v>
      </c>
      <c r="P133" s="7" t="e">
        <f>AVERAGE(E133/L133)</f>
        <v>#DIV/0!</v>
      </c>
      <c r="Q133" t="str">
        <f t="shared" si="9"/>
        <v>film &amp; video</v>
      </c>
      <c r="R133" t="str">
        <f t="shared" si="10"/>
        <v>science fiction</v>
      </c>
      <c r="S133" s="13">
        <f>(((I133/60)/60)/24)+DATE(S32101,1,1)</f>
        <v>16989</v>
      </c>
      <c r="T133" s="14">
        <f>(((J133/60)/60)/24)+DATE(1970,1,1)</f>
        <v>42541.837511574078</v>
      </c>
    </row>
    <row r="134" spans="1:20" ht="48" hidden="1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8"/>
        <v>9.5687499999999995E-2</v>
      </c>
      <c r="P134" s="7">
        <f>AVERAGE(E134/L134)</f>
        <v>94.506172839506178</v>
      </c>
      <c r="Q134" t="str">
        <f t="shared" si="9"/>
        <v>film &amp; video</v>
      </c>
      <c r="R134" t="str">
        <f t="shared" si="10"/>
        <v>science fiction</v>
      </c>
      <c r="S134" s="13">
        <f>(((I134/60)/60)/24)+DATE(S32102,1,1)</f>
        <v>16382.854247685185</v>
      </c>
      <c r="T134" s="14">
        <f>(((J134/60)/60)/24)+DATE(1970,1,1)</f>
        <v>41905.812581018516</v>
      </c>
    </row>
    <row r="135" spans="1:20" ht="32" hidden="1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8"/>
        <v>0</v>
      </c>
      <c r="P135" s="7" t="e">
        <f>AVERAGE(E135/L135)</f>
        <v>#DIV/0!</v>
      </c>
      <c r="Q135" t="str">
        <f t="shared" si="9"/>
        <v>film &amp; video</v>
      </c>
      <c r="R135" t="str">
        <f t="shared" si="10"/>
        <v>science fiction</v>
      </c>
      <c r="S135" s="13">
        <f>(((I135/60)/60)/24)+DATE(S32103,1,1)</f>
        <v>16953.729861111111</v>
      </c>
      <c r="T135" s="14">
        <f>(((J135/60)/60)/24)+DATE(1970,1,1)</f>
        <v>42491.80768518518</v>
      </c>
    </row>
    <row r="136" spans="1:20" ht="32" hidden="1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8"/>
        <v>0</v>
      </c>
      <c r="P136" s="7" t="e">
        <f>AVERAGE(E136/L136)</f>
        <v>#DIV/0!</v>
      </c>
      <c r="Q136" t="str">
        <f t="shared" si="9"/>
        <v>film &amp; video</v>
      </c>
      <c r="R136" t="str">
        <f t="shared" si="10"/>
        <v>science fiction</v>
      </c>
      <c r="S136" s="13">
        <f>(((I136/60)/60)/24)+DATE(S32104,1,1)</f>
        <v>16683.708333333332</v>
      </c>
      <c r="T136" s="14">
        <f>(((J136/60)/60)/24)+DATE(1970,1,1)</f>
        <v>42221.909930555557</v>
      </c>
    </row>
    <row r="137" spans="1:20" ht="48" hidden="1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8"/>
        <v>0.13433333333333333</v>
      </c>
      <c r="P137" s="7">
        <f>AVERAGE(E137/L137)</f>
        <v>80.599999999999994</v>
      </c>
      <c r="Q137" t="str">
        <f t="shared" si="9"/>
        <v>film &amp; video</v>
      </c>
      <c r="R137" t="str">
        <f t="shared" si="10"/>
        <v>science fiction</v>
      </c>
      <c r="S137" s="13">
        <f>(((I137/60)/60)/24)+DATE(S32105,1,1)</f>
        <v>16253.791666666666</v>
      </c>
      <c r="T137" s="14">
        <f>(((J137/60)/60)/24)+DATE(1970,1,1)</f>
        <v>41788.381909722222</v>
      </c>
    </row>
    <row r="138" spans="1:20" ht="48" hidden="1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8"/>
        <v>0</v>
      </c>
      <c r="P138" s="7" t="e">
        <f>AVERAGE(E138/L138)</f>
        <v>#DIV/0!</v>
      </c>
      <c r="Q138" t="str">
        <f t="shared" si="9"/>
        <v>film &amp; video</v>
      </c>
      <c r="R138" t="str">
        <f t="shared" si="10"/>
        <v>science fiction</v>
      </c>
      <c r="S138" s="13">
        <f>(((I138/60)/60)/24)+DATE(S32106,1,1)</f>
        <v>16572.427777777779</v>
      </c>
      <c r="T138" s="14">
        <f>(((J138/60)/60)/24)+DATE(1970,1,1)</f>
        <v>42096.410115740742</v>
      </c>
    </row>
    <row r="139" spans="1:20" ht="48" hidden="1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8"/>
        <v>0</v>
      </c>
      <c r="P139" s="7" t="e">
        <f>AVERAGE(E139/L139)</f>
        <v>#DIV/0!</v>
      </c>
      <c r="Q139" t="str">
        <f t="shared" si="9"/>
        <v>film &amp; video</v>
      </c>
      <c r="R139" t="str">
        <f t="shared" si="10"/>
        <v>science fiction</v>
      </c>
      <c r="S139" s="13">
        <f>(((I139/60)/60)/24)+DATE(S32107,1,1)</f>
        <v>16721.573993055554</v>
      </c>
      <c r="T139" s="14">
        <f>(((J139/60)/60)/24)+DATE(1970,1,1)</f>
        <v>42239.573993055557</v>
      </c>
    </row>
    <row r="140" spans="1:20" ht="48" hidden="1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8"/>
        <v>3.1413333333333335E-2</v>
      </c>
      <c r="P140" s="7">
        <f>AVERAGE(E140/L140)</f>
        <v>81.241379310344826</v>
      </c>
      <c r="Q140" t="str">
        <f t="shared" si="9"/>
        <v>film &amp; video</v>
      </c>
      <c r="R140" t="str">
        <f t="shared" si="10"/>
        <v>science fiction</v>
      </c>
      <c r="S140" s="13">
        <f>(((I140/60)/60)/24)+DATE(S32108,1,1)</f>
        <v>16649.207638888889</v>
      </c>
      <c r="T140" s="14">
        <f>(((J140/60)/60)/24)+DATE(1970,1,1)</f>
        <v>42186.257418981477</v>
      </c>
    </row>
    <row r="141" spans="1:20" ht="32" hidden="1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8"/>
        <v>1</v>
      </c>
      <c r="P141" s="7">
        <f>AVERAGE(E141/L141)</f>
        <v>500</v>
      </c>
      <c r="Q141" t="str">
        <f t="shared" si="9"/>
        <v>film &amp; video</v>
      </c>
      <c r="R141" t="str">
        <f t="shared" si="10"/>
        <v>science fiction</v>
      </c>
      <c r="S141" s="13">
        <f>(((I141/60)/60)/24)+DATE(S32109,1,1)</f>
        <v>16629.920972222222</v>
      </c>
      <c r="T141" s="14">
        <f>(((J141/60)/60)/24)+DATE(1970,1,1)</f>
        <v>42187.920972222222</v>
      </c>
    </row>
    <row r="142" spans="1:20" ht="48" hidden="1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8"/>
        <v>0</v>
      </c>
      <c r="P142" s="7" t="e">
        <f>AVERAGE(E142/L142)</f>
        <v>#DIV/0!</v>
      </c>
      <c r="Q142" t="str">
        <f t="shared" si="9"/>
        <v>film &amp; video</v>
      </c>
      <c r="R142" t="str">
        <f t="shared" si="10"/>
        <v>science fiction</v>
      </c>
      <c r="S142" s="13">
        <f>(((I142/60)/60)/24)+DATE(S32110,1,1)</f>
        <v>16515.156620370373</v>
      </c>
      <c r="T142" s="14">
        <f>(((J142/60)/60)/24)+DATE(1970,1,1)</f>
        <v>42053.198287037041</v>
      </c>
    </row>
    <row r="143" spans="1:20" ht="48" hidden="1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8"/>
        <v>0.10775</v>
      </c>
      <c r="P143" s="7">
        <f>AVERAGE(E143/L143)</f>
        <v>46.178571428571431</v>
      </c>
      <c r="Q143" t="str">
        <f t="shared" si="9"/>
        <v>film &amp; video</v>
      </c>
      <c r="R143" t="str">
        <f t="shared" si="10"/>
        <v>science fiction</v>
      </c>
      <c r="S143" s="13">
        <f>(((I143/60)/60)/24)+DATE(S32111,1,1)</f>
        <v>16587.153043981481</v>
      </c>
      <c r="T143" s="14">
        <f>(((J143/60)/60)/24)+DATE(1970,1,1)</f>
        <v>42110.153043981481</v>
      </c>
    </row>
    <row r="144" spans="1:20" ht="48" hidden="1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8"/>
        <v>3.3333333333333335E-3</v>
      </c>
      <c r="P144" s="7">
        <f>AVERAGE(E144/L144)</f>
        <v>10</v>
      </c>
      <c r="Q144" t="str">
        <f t="shared" si="9"/>
        <v>film &amp; video</v>
      </c>
      <c r="R144" t="str">
        <f t="shared" si="10"/>
        <v>science fiction</v>
      </c>
      <c r="S144" s="13">
        <f>(((I144/60)/60)/24)+DATE(S32112,1,1)</f>
        <v>16391.934930555555</v>
      </c>
      <c r="T144" s="14">
        <f>(((J144/60)/60)/24)+DATE(1970,1,1)</f>
        <v>41938.893263888887</v>
      </c>
    </row>
    <row r="145" spans="1:20" ht="48" hidden="1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8"/>
        <v>0</v>
      </c>
      <c r="P145" s="7" t="e">
        <f>AVERAGE(E145/L145)</f>
        <v>#DIV/0!</v>
      </c>
      <c r="Q145" t="str">
        <f t="shared" si="9"/>
        <v>film &amp; video</v>
      </c>
      <c r="R145" t="str">
        <f t="shared" si="10"/>
        <v>science fiction</v>
      </c>
      <c r="S145" s="13">
        <f>(((I145/60)/60)/24)+DATE(S32113,1,1)</f>
        <v>17048.246527777777</v>
      </c>
      <c r="T145" s="14">
        <f>(((J145/60)/60)/24)+DATE(1970,1,1)</f>
        <v>42559.064143518524</v>
      </c>
    </row>
    <row r="146" spans="1:20" ht="48" hidden="1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8"/>
        <v>0.27600000000000002</v>
      </c>
      <c r="P146" s="7">
        <f>AVERAGE(E146/L146)</f>
        <v>55.945945945945944</v>
      </c>
      <c r="Q146" t="str">
        <f t="shared" si="9"/>
        <v>film &amp; video</v>
      </c>
      <c r="R146" t="str">
        <f t="shared" si="10"/>
        <v>science fiction</v>
      </c>
      <c r="S146" s="13">
        <f>(((I146/60)/60)/24)+DATE(S32114,1,1)</f>
        <v>16539.72074074074</v>
      </c>
      <c r="T146" s="14">
        <f>(((J146/60)/60)/24)+DATE(1970,1,1)</f>
        <v>42047.762407407412</v>
      </c>
    </row>
    <row r="147" spans="1:20" ht="48" hidden="1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8"/>
        <v>7.5111111111111115E-2</v>
      </c>
      <c r="P147" s="7">
        <f>AVERAGE(E147/L147)</f>
        <v>37.555555555555557</v>
      </c>
      <c r="Q147" t="str">
        <f t="shared" si="9"/>
        <v>film &amp; video</v>
      </c>
      <c r="R147" t="str">
        <f t="shared" si="10"/>
        <v>science fiction</v>
      </c>
      <c r="S147" s="13">
        <f>(((I147/60)/60)/24)+DATE(S32115,1,1)</f>
        <v>16659.542268518519</v>
      </c>
      <c r="T147" s="14">
        <f>(((J147/60)/60)/24)+DATE(1970,1,1)</f>
        <v>42200.542268518519</v>
      </c>
    </row>
    <row r="148" spans="1:20" ht="48" hidden="1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8"/>
        <v>5.7499999999999999E-3</v>
      </c>
      <c r="P148" s="7">
        <f>AVERAGE(E148/L148)</f>
        <v>38.333333333333336</v>
      </c>
      <c r="Q148" t="str">
        <f t="shared" si="9"/>
        <v>film &amp; video</v>
      </c>
      <c r="R148" t="str">
        <f t="shared" si="10"/>
        <v>science fiction</v>
      </c>
      <c r="S148" s="13">
        <f>(((I148/60)/60)/24)+DATE(S32116,1,1)</f>
        <v>17185.016180555558</v>
      </c>
      <c r="T148" s="14">
        <f>(((J148/60)/60)/24)+DATE(1970,1,1)</f>
        <v>42693.016180555554</v>
      </c>
    </row>
    <row r="149" spans="1:20" ht="32" hidden="1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8"/>
        <v>0</v>
      </c>
      <c r="P149" s="7" t="e">
        <f>AVERAGE(E149/L149)</f>
        <v>#DIV/0!</v>
      </c>
      <c r="Q149" t="str">
        <f t="shared" si="9"/>
        <v>film &amp; video</v>
      </c>
      <c r="R149" t="str">
        <f t="shared" si="10"/>
        <v>science fiction</v>
      </c>
      <c r="S149" s="13">
        <f>(((I149/60)/60)/24)+DATE(S32117,1,1)</f>
        <v>16444.762500000001</v>
      </c>
      <c r="T149" s="14">
        <f>(((J149/60)/60)/24)+DATE(1970,1,1)</f>
        <v>41969.767824074079</v>
      </c>
    </row>
    <row r="150" spans="1:20" ht="48" hidden="1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8"/>
        <v>8.0000000000000004E-4</v>
      </c>
      <c r="P150" s="7">
        <f>AVERAGE(E150/L150)</f>
        <v>20</v>
      </c>
      <c r="Q150" t="str">
        <f t="shared" si="9"/>
        <v>film &amp; video</v>
      </c>
      <c r="R150" t="str">
        <f t="shared" si="10"/>
        <v>science fiction</v>
      </c>
      <c r="S150" s="13">
        <f>(((I150/60)/60)/24)+DATE(S32118,1,1)</f>
        <v>16859.281666666666</v>
      </c>
      <c r="T150" s="14">
        <f>(((J150/60)/60)/24)+DATE(1970,1,1)</f>
        <v>42397.281666666662</v>
      </c>
    </row>
    <row r="151" spans="1:20" ht="48" hidden="1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8"/>
        <v>9.1999999999999998E-3</v>
      </c>
      <c r="P151" s="7">
        <f>AVERAGE(E151/L151)</f>
        <v>15.333333333333334</v>
      </c>
      <c r="Q151" t="str">
        <f t="shared" si="9"/>
        <v>film &amp; video</v>
      </c>
      <c r="R151" t="str">
        <f t="shared" si="10"/>
        <v>science fiction</v>
      </c>
      <c r="S151" s="13">
        <f>(((I151/60)/60)/24)+DATE(S32119,1,1)</f>
        <v>16430.333333333332</v>
      </c>
      <c r="T151" s="14">
        <f>(((J151/60)/60)/24)+DATE(1970,1,1)</f>
        <v>41968.172106481477</v>
      </c>
    </row>
    <row r="152" spans="1:20" ht="48" hidden="1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8"/>
        <v>0.23163076923076922</v>
      </c>
      <c r="P152" s="7">
        <f>AVERAGE(E152/L152)</f>
        <v>449.43283582089555</v>
      </c>
      <c r="Q152" t="str">
        <f t="shared" si="9"/>
        <v>film &amp; video</v>
      </c>
      <c r="R152" t="str">
        <f t="shared" si="10"/>
        <v>science fiction</v>
      </c>
      <c r="S152" s="13">
        <f>(((I152/60)/60)/24)+DATE(S32120,1,1)</f>
        <v>16582.161828703705</v>
      </c>
      <c r="T152" s="14">
        <f>(((J152/60)/60)/24)+DATE(1970,1,1)</f>
        <v>42090.161828703705</v>
      </c>
    </row>
    <row r="153" spans="1:20" ht="48" hidden="1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8"/>
        <v>5.5999999999999995E-4</v>
      </c>
      <c r="P153" s="7">
        <f>AVERAGE(E153/L153)</f>
        <v>28</v>
      </c>
      <c r="Q153" t="str">
        <f t="shared" si="9"/>
        <v>film &amp; video</v>
      </c>
      <c r="R153" t="str">
        <f t="shared" si="10"/>
        <v>science fiction</v>
      </c>
      <c r="S153" s="13">
        <f>(((I153/60)/60)/24)+DATE(S32121,1,1)</f>
        <v>16605.550821759261</v>
      </c>
      <c r="T153" s="14">
        <f>(((J153/60)/60)/24)+DATE(1970,1,1)</f>
        <v>42113.550821759258</v>
      </c>
    </row>
    <row r="154" spans="1:20" ht="32" hidden="1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8"/>
        <v>7.8947368421052633E-5</v>
      </c>
      <c r="P154" s="7">
        <f>AVERAGE(E154/L154)</f>
        <v>15</v>
      </c>
      <c r="Q154" t="str">
        <f t="shared" si="9"/>
        <v>film &amp; video</v>
      </c>
      <c r="R154" t="str">
        <f t="shared" si="10"/>
        <v>science fiction</v>
      </c>
      <c r="S154" s="13">
        <f>(((I154/60)/60)/24)+DATE(S32122,1,1)</f>
        <v>16337.077546296297</v>
      </c>
      <c r="T154" s="14">
        <f>(((J154/60)/60)/24)+DATE(1970,1,1)</f>
        <v>41875.077546296299</v>
      </c>
    </row>
    <row r="155" spans="1:20" ht="48" hidden="1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8"/>
        <v>7.1799999999999998E-3</v>
      </c>
      <c r="P155" s="7">
        <f>AVERAGE(E155/L155)</f>
        <v>35.9</v>
      </c>
      <c r="Q155" t="str">
        <f t="shared" si="9"/>
        <v>film &amp; video</v>
      </c>
      <c r="R155" t="str">
        <f t="shared" si="10"/>
        <v>science fiction</v>
      </c>
      <c r="S155" s="13">
        <f>(((I155/60)/60)/24)+DATE(S32123,1,1)</f>
        <v>16407.627824074076</v>
      </c>
      <c r="T155" s="14">
        <f>(((J155/60)/60)/24)+DATE(1970,1,1)</f>
        <v>41933.586157407408</v>
      </c>
    </row>
    <row r="156" spans="1:20" ht="32" hidden="1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8"/>
        <v>2.6666666666666668E-2</v>
      </c>
      <c r="P156" s="7">
        <f>AVERAGE(E156/L156)</f>
        <v>13.333333333333334</v>
      </c>
      <c r="Q156" t="str">
        <f t="shared" si="9"/>
        <v>film &amp; video</v>
      </c>
      <c r="R156" t="str">
        <f t="shared" si="10"/>
        <v>science fiction</v>
      </c>
      <c r="S156" s="13">
        <f>(((I156/60)/60)/24)+DATE(S32124,1,1)</f>
        <v>16590.547395833335</v>
      </c>
      <c r="T156" s="14">
        <f>(((J156/60)/60)/24)+DATE(1970,1,1)</f>
        <v>42115.547395833331</v>
      </c>
    </row>
    <row r="157" spans="1:20" ht="64" hidden="1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8"/>
        <v>6.0000000000000002E-5</v>
      </c>
      <c r="P157" s="7">
        <f>AVERAGE(E157/L157)</f>
        <v>20.25</v>
      </c>
      <c r="Q157" t="str">
        <f t="shared" si="9"/>
        <v>film &amp; video</v>
      </c>
      <c r="R157" t="str">
        <f t="shared" si="10"/>
        <v>science fiction</v>
      </c>
      <c r="S157" s="13">
        <f>(((I157/60)/60)/24)+DATE(S32125,1,1)</f>
        <v>16640.55943287037</v>
      </c>
      <c r="T157" s="14">
        <f>(((J157/60)/60)/24)+DATE(1970,1,1)</f>
        <v>42168.559432870374</v>
      </c>
    </row>
    <row r="158" spans="1:20" ht="48" hidden="1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8"/>
        <v>5.0999999999999997E-2</v>
      </c>
      <c r="P158" s="7">
        <f>AVERAGE(E158/L158)</f>
        <v>119</v>
      </c>
      <c r="Q158" t="str">
        <f t="shared" si="9"/>
        <v>film &amp; video</v>
      </c>
      <c r="R158" t="str">
        <f t="shared" si="10"/>
        <v>science fiction</v>
      </c>
      <c r="S158" s="13">
        <f>(((I158/60)/60)/24)+DATE(S32126,1,1)</f>
        <v>16286.124953703706</v>
      </c>
      <c r="T158" s="14">
        <f>(((J158/60)/60)/24)+DATE(1970,1,1)</f>
        <v>41794.124953703707</v>
      </c>
    </row>
    <row r="159" spans="1:20" ht="48" hidden="1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8"/>
        <v>2.671118530884808E-3</v>
      </c>
      <c r="P159" s="7">
        <f>AVERAGE(E159/L159)</f>
        <v>4</v>
      </c>
      <c r="Q159" t="str">
        <f t="shared" si="9"/>
        <v>film &amp; video</v>
      </c>
      <c r="R159" t="str">
        <f t="shared" si="10"/>
        <v>science fiction</v>
      </c>
      <c r="S159" s="13">
        <f>(((I159/60)/60)/24)+DATE(S32127,1,1)</f>
        <v>16858.911712962963</v>
      </c>
      <c r="T159" s="14">
        <f>(((J159/60)/60)/24)+DATE(1970,1,1)</f>
        <v>42396.911712962959</v>
      </c>
    </row>
    <row r="160" spans="1:20" ht="48" hidden="1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8"/>
        <v>0</v>
      </c>
      <c r="P160" s="7" t="e">
        <f>AVERAGE(E160/L160)</f>
        <v>#DIV/0!</v>
      </c>
      <c r="Q160" t="str">
        <f t="shared" si="9"/>
        <v>film &amp; video</v>
      </c>
      <c r="R160" t="str">
        <f t="shared" si="10"/>
        <v>science fiction</v>
      </c>
      <c r="S160" s="13">
        <f>(((I160/60)/60)/24)+DATE(S32128,1,1)</f>
        <v>16366.076712962962</v>
      </c>
      <c r="T160" s="14">
        <f>(((J160/60)/60)/24)+DATE(1970,1,1)</f>
        <v>41904.07671296296</v>
      </c>
    </row>
    <row r="161" spans="1:20" ht="48" hidden="1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8"/>
        <v>2.0000000000000002E-5</v>
      </c>
      <c r="P161" s="7">
        <f>AVERAGE(E161/L161)</f>
        <v>10</v>
      </c>
      <c r="Q161" t="str">
        <f t="shared" si="9"/>
        <v>film &amp; video</v>
      </c>
      <c r="R161" t="str">
        <f t="shared" si="10"/>
        <v>science fiction</v>
      </c>
      <c r="S161" s="13">
        <f>(((I161/60)/60)/24)+DATE(S32129,1,1)</f>
        <v>16986.434548611109</v>
      </c>
      <c r="T161" s="14">
        <f>(((J161/60)/60)/24)+DATE(1970,1,1)</f>
        <v>42514.434548611112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8"/>
        <v>0</v>
      </c>
      <c r="P162" s="7" t="e">
        <f>AVERAGE(E162/L162)</f>
        <v>#DIV/0!</v>
      </c>
      <c r="Q162" t="str">
        <f t="shared" si="9"/>
        <v>film &amp; video</v>
      </c>
      <c r="R162" t="str">
        <f t="shared" si="10"/>
        <v>drama</v>
      </c>
      <c r="S162" s="13">
        <f>(((I162/60)/60)/24)+DATE(S32130,1,1)</f>
        <v>16663.91309027778</v>
      </c>
      <c r="T162" s="14">
        <f>(((J162/60)/60)/24)+DATE(1970,1,1)</f>
        <v>42171.913090277783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8"/>
        <v>1E-4</v>
      </c>
      <c r="P163" s="7">
        <f>AVERAGE(E163/L163)</f>
        <v>5</v>
      </c>
      <c r="Q163" t="str">
        <f t="shared" si="9"/>
        <v>film &amp; video</v>
      </c>
      <c r="R163" t="str">
        <f t="shared" si="10"/>
        <v>drama</v>
      </c>
      <c r="S163" s="13">
        <f>(((I163/60)/60)/24)+DATE(S32131,1,1)</f>
        <v>16254.687442129631</v>
      </c>
      <c r="T163" s="14">
        <f>(((J163/60)/60)/24)+DATE(1970,1,1)</f>
        <v>41792.687442129631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8"/>
        <v>0.15535714285714286</v>
      </c>
      <c r="P164" s="7">
        <f>AVERAGE(E164/L164)</f>
        <v>43.5</v>
      </c>
      <c r="Q164" t="str">
        <f t="shared" si="9"/>
        <v>film &amp; video</v>
      </c>
      <c r="R164" t="str">
        <f t="shared" si="10"/>
        <v>drama</v>
      </c>
      <c r="S164" s="13">
        <f>(((I164/60)/60)/24)+DATE(S32132,1,1)</f>
        <v>16299.987500000001</v>
      </c>
      <c r="T164" s="14">
        <f>(((J164/60)/60)/24)+DATE(1970,1,1)</f>
        <v>41835.126805555556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8"/>
        <v>0</v>
      </c>
      <c r="P165" s="7" t="e">
        <f>AVERAGE(E165/L165)</f>
        <v>#DIV/0!</v>
      </c>
      <c r="Q165" t="str">
        <f t="shared" si="9"/>
        <v>film &amp; video</v>
      </c>
      <c r="R165" t="str">
        <f t="shared" si="10"/>
        <v>drama</v>
      </c>
      <c r="S165" s="13">
        <f>(((I165/60)/60)/24)+DATE(S32133,1,1)</f>
        <v>16710</v>
      </c>
      <c r="T165" s="14">
        <f>(((J165/60)/60)/24)+DATE(1970,1,1)</f>
        <v>42243.961273148147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8"/>
        <v>5.3333333333333332E-3</v>
      </c>
      <c r="P166" s="7">
        <f>AVERAGE(E166/L166)</f>
        <v>91.428571428571431</v>
      </c>
      <c r="Q166" t="str">
        <f t="shared" si="9"/>
        <v>film &amp; video</v>
      </c>
      <c r="R166" t="str">
        <f t="shared" si="10"/>
        <v>drama</v>
      </c>
      <c r="S166" s="13">
        <f>(((I166/60)/60)/24)+DATE(S32134,1,1)</f>
        <v>16333.762743055557</v>
      </c>
      <c r="T166" s="14">
        <f>(((J166/60)/60)/24)+DATE(1970,1,1)</f>
        <v>41841.762743055559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8"/>
        <v>0</v>
      </c>
      <c r="P167" s="7" t="e">
        <f>AVERAGE(E167/L167)</f>
        <v>#DIV/0!</v>
      </c>
      <c r="Q167" t="str">
        <f t="shared" si="9"/>
        <v>film &amp; video</v>
      </c>
      <c r="R167" t="str">
        <f t="shared" si="10"/>
        <v>drama</v>
      </c>
      <c r="S167" s="13">
        <f>(((I167/60)/60)/24)+DATE(S32135,1,1)</f>
        <v>16813.658842592591</v>
      </c>
      <c r="T167" s="14">
        <f>(((J167/60)/60)/24)+DATE(1970,1,1)</f>
        <v>42351.658842592587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8"/>
        <v>0.6</v>
      </c>
      <c r="P168" s="7">
        <f>AVERAGE(E168/L168)</f>
        <v>3000</v>
      </c>
      <c r="Q168" t="str">
        <f t="shared" si="9"/>
        <v>film &amp; video</v>
      </c>
      <c r="R168" t="str">
        <f t="shared" si="10"/>
        <v>drama</v>
      </c>
      <c r="S168" s="13">
        <f>(((I168/60)/60)/24)+DATE(S32136,1,1)</f>
        <v>17183.075949074075</v>
      </c>
      <c r="T168" s="14">
        <f>(((J168/60)/60)/24)+DATE(1970,1,1)</f>
        <v>42721.075949074075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8"/>
        <v>1E-4</v>
      </c>
      <c r="P169" s="7">
        <f>AVERAGE(E169/L169)</f>
        <v>5.5</v>
      </c>
      <c r="Q169" t="str">
        <f t="shared" si="9"/>
        <v>film &amp; video</v>
      </c>
      <c r="R169" t="str">
        <f t="shared" si="10"/>
        <v>drama</v>
      </c>
      <c r="S169" s="13">
        <f>(((I169/60)/60)/24)+DATE(S32137,1,1)</f>
        <v>16652.927488425925</v>
      </c>
      <c r="T169" s="14">
        <f>(((J169/60)/60)/24)+DATE(1970,1,1)</f>
        <v>42160.927488425921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8"/>
        <v>4.0625000000000001E-2</v>
      </c>
      <c r="P170" s="7">
        <f>AVERAGE(E170/L170)</f>
        <v>108.33333333333333</v>
      </c>
      <c r="Q170" t="str">
        <f t="shared" si="9"/>
        <v>film &amp; video</v>
      </c>
      <c r="R170" t="str">
        <f t="shared" si="10"/>
        <v>drama</v>
      </c>
      <c r="S170" s="13">
        <f>(((I170/60)/60)/24)+DATE(S32138,1,1)</f>
        <v>16514.793634259258</v>
      </c>
      <c r="T170" s="14">
        <f>(((J170/60)/60)/24)+DATE(1970,1,1)</f>
        <v>42052.83530092593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8"/>
        <v>0.224</v>
      </c>
      <c r="P171" s="7">
        <f>AVERAGE(E171/L171)</f>
        <v>56</v>
      </c>
      <c r="Q171" t="str">
        <f t="shared" si="9"/>
        <v>film &amp; video</v>
      </c>
      <c r="R171" t="str">
        <f t="shared" si="10"/>
        <v>drama</v>
      </c>
      <c r="S171" s="13">
        <f>(((I171/60)/60)/24)+DATE(S32139,1,1)</f>
        <v>16362.505312499999</v>
      </c>
      <c r="T171" s="14">
        <f>(((J171/60)/60)/24)+DATE(1970,1,1)</f>
        <v>41900.505312499998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8"/>
        <v>3.2500000000000001E-2</v>
      </c>
      <c r="P172" s="7">
        <f>AVERAGE(E172/L172)</f>
        <v>32.5</v>
      </c>
      <c r="Q172" t="str">
        <f t="shared" si="9"/>
        <v>film &amp; video</v>
      </c>
      <c r="R172" t="str">
        <f t="shared" si="10"/>
        <v>drama</v>
      </c>
      <c r="S172" s="13">
        <f>(((I172/60)/60)/24)+DATE(S32140,1,1)</f>
        <v>16678.227777777778</v>
      </c>
      <c r="T172" s="14">
        <f>(((J172/60)/60)/24)+DATE(1970,1,1)</f>
        <v>42216.977812500001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8"/>
        <v>2.0000000000000002E-5</v>
      </c>
      <c r="P173" s="7">
        <f>AVERAGE(E173/L173)</f>
        <v>1</v>
      </c>
      <c r="Q173" t="str">
        <f t="shared" si="9"/>
        <v>film &amp; video</v>
      </c>
      <c r="R173" t="str">
        <f t="shared" si="10"/>
        <v>drama</v>
      </c>
      <c r="S173" s="13">
        <f>(((I173/60)/60)/24)+DATE(S32141,1,1)</f>
        <v>17026.180717592593</v>
      </c>
      <c r="T173" s="14">
        <f>(((J173/60)/60)/24)+DATE(1970,1,1)</f>
        <v>42534.180717592593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8"/>
        <v>0</v>
      </c>
      <c r="P174" s="7" t="e">
        <f>AVERAGE(E174/L174)</f>
        <v>#DIV/0!</v>
      </c>
      <c r="Q174" t="str">
        <f t="shared" si="9"/>
        <v>film &amp; video</v>
      </c>
      <c r="R174" t="str">
        <f t="shared" si="10"/>
        <v>drama</v>
      </c>
      <c r="S174" s="13">
        <f>(((I174/60)/60)/24)+DATE(S32142,1,1)</f>
        <v>16514.35327546296</v>
      </c>
      <c r="T174" s="14">
        <f>(((J174/60)/60)/24)+DATE(1970,1,1)</f>
        <v>42047.394942129627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8"/>
        <v>0</v>
      </c>
      <c r="P175" s="7" t="e">
        <f>AVERAGE(E175/L175)</f>
        <v>#DIV/0!</v>
      </c>
      <c r="Q175" t="str">
        <f t="shared" si="9"/>
        <v>film &amp; video</v>
      </c>
      <c r="R175" t="str">
        <f t="shared" si="10"/>
        <v>drama</v>
      </c>
      <c r="S175" s="13">
        <f>(((I175/60)/60)/24)+DATE(S32143,1,1)</f>
        <v>16495.57300925926</v>
      </c>
      <c r="T175" s="14">
        <f>(((J175/60)/60)/24)+DATE(1970,1,1)</f>
        <v>42033.573009259257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8"/>
        <v>0</v>
      </c>
      <c r="P176" s="7" t="e">
        <f>AVERAGE(E176/L176)</f>
        <v>#DIV/0!</v>
      </c>
      <c r="Q176" t="str">
        <f t="shared" si="9"/>
        <v>film &amp; video</v>
      </c>
      <c r="R176" t="str">
        <f t="shared" si="10"/>
        <v>drama</v>
      </c>
      <c r="S176" s="13">
        <f>(((I176/60)/60)/24)+DATE(S32144,1,1)</f>
        <v>16564.758981481482</v>
      </c>
      <c r="T176" s="14">
        <f>(((J176/60)/60)/24)+DATE(1970,1,1)</f>
        <v>42072.758981481486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8"/>
        <v>6.4850000000000005E-2</v>
      </c>
      <c r="P177" s="7">
        <f>AVERAGE(E177/L177)</f>
        <v>49.884615384615387</v>
      </c>
      <c r="Q177" t="str">
        <f t="shared" si="9"/>
        <v>film &amp; video</v>
      </c>
      <c r="R177" t="str">
        <f t="shared" si="10"/>
        <v>drama</v>
      </c>
      <c r="S177" s="13">
        <f>(((I177/60)/60)/24)+DATE(S32145,1,1)</f>
        <v>16312.777905092591</v>
      </c>
      <c r="T177" s="14">
        <f>(((J177/60)/60)/24)+DATE(1970,1,1)</f>
        <v>41855.777905092589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8"/>
        <v>0</v>
      </c>
      <c r="P178" s="7" t="e">
        <f>AVERAGE(E178/L178)</f>
        <v>#DIV/0!</v>
      </c>
      <c r="Q178" t="str">
        <f t="shared" si="9"/>
        <v>film &amp; video</v>
      </c>
      <c r="R178" t="str">
        <f t="shared" si="10"/>
        <v>drama</v>
      </c>
      <c r="S178" s="13">
        <f>(((I178/60)/60)/24)+DATE(S32146,1,1)</f>
        <v>16653.8240625</v>
      </c>
      <c r="T178" s="14">
        <f>(((J178/60)/60)/24)+DATE(1970,1,1)</f>
        <v>42191.824062500003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8"/>
        <v>0.4</v>
      </c>
      <c r="P179" s="7">
        <f>AVERAGE(E179/L179)</f>
        <v>25.714285714285715</v>
      </c>
      <c r="Q179" t="str">
        <f t="shared" si="9"/>
        <v>film &amp; video</v>
      </c>
      <c r="R179" t="str">
        <f t="shared" si="10"/>
        <v>drama</v>
      </c>
      <c r="S179" s="13">
        <f>(((I179/60)/60)/24)+DATE(S32147,1,1)</f>
        <v>16519.006087962964</v>
      </c>
      <c r="T179" s="14">
        <f>(((J179/60)/60)/24)+DATE(1970,1,1)</f>
        <v>42070.047754629632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8"/>
        <v>0</v>
      </c>
      <c r="P180" s="7" t="e">
        <f>AVERAGE(E180/L180)</f>
        <v>#DIV/0!</v>
      </c>
      <c r="Q180" t="str">
        <f t="shared" si="9"/>
        <v>film &amp; video</v>
      </c>
      <c r="R180" t="str">
        <f t="shared" si="10"/>
        <v>drama</v>
      </c>
      <c r="S180" s="13">
        <f>(((I180/60)/60)/24)+DATE(S32148,1,1)</f>
        <v>16766.997048611109</v>
      </c>
      <c r="T180" s="14">
        <f>(((J180/60)/60)/24)+DATE(1970,1,1)</f>
        <v>42304.955381944441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8"/>
        <v>0.2</v>
      </c>
      <c r="P181" s="7">
        <f>AVERAGE(E181/L181)</f>
        <v>100</v>
      </c>
      <c r="Q181" t="str">
        <f t="shared" si="9"/>
        <v>film &amp; video</v>
      </c>
      <c r="R181" t="str">
        <f t="shared" si="10"/>
        <v>drama</v>
      </c>
      <c r="S181" s="13">
        <f>(((I181/60)/60)/24)+DATE(S32149,1,1)</f>
        <v>16865.080497685187</v>
      </c>
      <c r="T181" s="14">
        <f>(((J181/60)/60)/24)+DATE(1970,1,1)</f>
        <v>42403.080497685187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8"/>
        <v>0.33416666666666667</v>
      </c>
      <c r="P182" s="7">
        <f>AVERAGE(E182/L182)</f>
        <v>30.846153846153847</v>
      </c>
      <c r="Q182" t="str">
        <f t="shared" si="9"/>
        <v>film &amp; video</v>
      </c>
      <c r="R182" t="str">
        <f t="shared" si="10"/>
        <v>drama</v>
      </c>
      <c r="S182" s="13">
        <f>(((I182/60)/60)/24)+DATE(S32150,1,1)</f>
        <v>16539.791666666668</v>
      </c>
      <c r="T182" s="14">
        <f>(((J182/60)/60)/24)+DATE(1970,1,1)</f>
        <v>42067.991238425922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8"/>
        <v>0.21092608822670172</v>
      </c>
      <c r="P183" s="7">
        <f>AVERAGE(E183/L183)</f>
        <v>180.5</v>
      </c>
      <c r="Q183" t="str">
        <f t="shared" si="9"/>
        <v>film &amp; video</v>
      </c>
      <c r="R183" t="str">
        <f t="shared" si="10"/>
        <v>drama</v>
      </c>
      <c r="S183" s="13">
        <f>(((I183/60)/60)/24)+DATE(S32151,1,1)</f>
        <v>16609.741840277777</v>
      </c>
      <c r="T183" s="14">
        <f>(((J183/60)/60)/24)+DATE(1970,1,1)</f>
        <v>42147.741840277777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8"/>
        <v>0</v>
      </c>
      <c r="P184" s="7" t="e">
        <f>AVERAGE(E184/L184)</f>
        <v>#DIV/0!</v>
      </c>
      <c r="Q184" t="str">
        <f t="shared" si="9"/>
        <v>film &amp; video</v>
      </c>
      <c r="R184" t="str">
        <f t="shared" si="10"/>
        <v>drama</v>
      </c>
      <c r="S184" s="13">
        <f>(((I184/60)/60)/24)+DATE(S32152,1,1)</f>
        <v>17174.011944444446</v>
      </c>
      <c r="T184" s="14">
        <f>(((J184/60)/60)/24)+DATE(1970,1,1)</f>
        <v>42712.011944444443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8"/>
        <v>0.35855999999999999</v>
      </c>
      <c r="P185" s="7">
        <f>AVERAGE(E185/L185)</f>
        <v>373.5</v>
      </c>
      <c r="Q185" t="str">
        <f t="shared" si="9"/>
        <v>film &amp; video</v>
      </c>
      <c r="R185" t="str">
        <f t="shared" si="10"/>
        <v>drama</v>
      </c>
      <c r="S185" s="13">
        <f>(((I185/60)/60)/24)+DATE(S32153,1,1)</f>
        <v>16401.851967592593</v>
      </c>
      <c r="T185" s="14">
        <f>(((J185/60)/60)/24)+DATE(1970,1,1)</f>
        <v>41939.810300925928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8"/>
        <v>3.4000000000000002E-2</v>
      </c>
      <c r="P186" s="7">
        <f>AVERAGE(E186/L186)</f>
        <v>25.5</v>
      </c>
      <c r="Q186" t="str">
        <f t="shared" si="9"/>
        <v>film &amp; video</v>
      </c>
      <c r="R186" t="str">
        <f t="shared" si="10"/>
        <v>drama</v>
      </c>
      <c r="S186" s="13">
        <f>(((I186/60)/60)/24)+DATE(S32154,1,1)</f>
        <v>16315.165972222223</v>
      </c>
      <c r="T186" s="14">
        <f>(((J186/60)/60)/24)+DATE(1970,1,1)</f>
        <v>41825.791226851856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8"/>
        <v>5.5E-2</v>
      </c>
      <c r="P187" s="7">
        <f>AVERAGE(E187/L187)</f>
        <v>220</v>
      </c>
      <c r="Q187" t="str">
        <f t="shared" si="9"/>
        <v>film &amp; video</v>
      </c>
      <c r="R187" t="str">
        <f t="shared" si="10"/>
        <v>drama</v>
      </c>
      <c r="S187" s="13">
        <f>(((I187/60)/60)/24)+DATE(S32155,1,1)</f>
        <v>17032.911331018517</v>
      </c>
      <c r="T187" s="14">
        <f>(((J187/60)/60)/24)+DATE(1970,1,1)</f>
        <v>42570.91133101852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8"/>
        <v>0</v>
      </c>
      <c r="P188" s="7" t="e">
        <f>AVERAGE(E188/L188)</f>
        <v>#DIV/0!</v>
      </c>
      <c r="Q188" t="str">
        <f t="shared" si="9"/>
        <v>film &amp; video</v>
      </c>
      <c r="R188" t="str">
        <f t="shared" si="10"/>
        <v>drama</v>
      </c>
      <c r="S188" s="13">
        <f>(((I188/60)/60)/24)+DATE(S32156,1,1)</f>
        <v>17229.833333333332</v>
      </c>
      <c r="T188" s="14">
        <f>(((J188/60)/60)/24)+DATE(1970,1,1)</f>
        <v>42767.812893518523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8"/>
        <v>0.16</v>
      </c>
      <c r="P189" s="7">
        <f>AVERAGE(E189/L189)</f>
        <v>160</v>
      </c>
      <c r="Q189" t="str">
        <f t="shared" si="9"/>
        <v>film &amp; video</v>
      </c>
      <c r="R189" t="str">
        <f t="shared" si="10"/>
        <v>drama</v>
      </c>
      <c r="S189" s="13">
        <f>(((I189/60)/60)/24)+DATE(S32157,1,1)</f>
        <v>16638.290972222221</v>
      </c>
      <c r="T189" s="14">
        <f>(((J189/60)/60)/24)+DATE(1970,1,1)</f>
        <v>42182.234456018516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8"/>
        <v>0</v>
      </c>
      <c r="P190" s="7" t="e">
        <f>AVERAGE(E190/L190)</f>
        <v>#DIV/0!</v>
      </c>
      <c r="Q190" t="str">
        <f t="shared" si="9"/>
        <v>film &amp; video</v>
      </c>
      <c r="R190" t="str">
        <f t="shared" si="10"/>
        <v>drama</v>
      </c>
      <c r="S190" s="13">
        <f>(((I190/60)/60)/24)+DATE(S32158,1,1)</f>
        <v>16319.18304398148</v>
      </c>
      <c r="T190" s="14">
        <f>(((J190/60)/60)/24)+DATE(1970,1,1)</f>
        <v>41857.18304398148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8"/>
        <v>6.8999999999999997E-4</v>
      </c>
      <c r="P191" s="7">
        <f>AVERAGE(E191/L191)</f>
        <v>69</v>
      </c>
      <c r="Q191" t="str">
        <f t="shared" si="9"/>
        <v>film &amp; video</v>
      </c>
      <c r="R191" t="str">
        <f t="shared" si="10"/>
        <v>drama</v>
      </c>
      <c r="S191" s="13">
        <f>(((I191/60)/60)/24)+DATE(S32159,1,1)</f>
        <v>17048.690706018519</v>
      </c>
      <c r="T191" s="14">
        <f>(((J191/60)/60)/24)+DATE(1970,1,1)</f>
        <v>42556.690706018519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8"/>
        <v>4.1666666666666666E-3</v>
      </c>
      <c r="P192" s="7">
        <f>AVERAGE(E192/L192)</f>
        <v>50</v>
      </c>
      <c r="Q192" t="str">
        <f t="shared" si="9"/>
        <v>film &amp; video</v>
      </c>
      <c r="R192" t="str">
        <f t="shared" si="10"/>
        <v>drama</v>
      </c>
      <c r="S192" s="13">
        <f>(((I192/60)/60)/24)+DATE(S32160,1,1)</f>
        <v>16969.650995370372</v>
      </c>
      <c r="T192" s="14">
        <f>(((J192/60)/60)/24)+DATE(1970,1,1)</f>
        <v>42527.650995370372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8"/>
        <v>0.05</v>
      </c>
      <c r="P193" s="7">
        <f>AVERAGE(E193/L193)</f>
        <v>83.333333333333329</v>
      </c>
      <c r="Q193" t="str">
        <f t="shared" si="9"/>
        <v>film &amp; video</v>
      </c>
      <c r="R193" t="str">
        <f t="shared" si="10"/>
        <v>drama</v>
      </c>
      <c r="S193" s="13">
        <f>(((I193/60)/60)/24)+DATE(S32161,1,1)</f>
        <v>16711.441412037038</v>
      </c>
      <c r="T193" s="14">
        <f>(((J193/60)/60)/24)+DATE(1970,1,1)</f>
        <v>42239.441412037035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8"/>
        <v>1.7E-5</v>
      </c>
      <c r="P194" s="7">
        <f>AVERAGE(E194/L194)</f>
        <v>5.666666666666667</v>
      </c>
      <c r="Q194" t="str">
        <f t="shared" si="9"/>
        <v>film &amp; video</v>
      </c>
      <c r="R194" t="str">
        <f t="shared" si="10"/>
        <v>drama</v>
      </c>
      <c r="S194" s="13">
        <f>(((I194/60)/60)/24)+DATE(S32162,1,1)</f>
        <v>16361.792037037039</v>
      </c>
      <c r="T194" s="14">
        <f>(((J194/60)/60)/24)+DATE(1970,1,1)</f>
        <v>41899.792037037041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ref="O195:O258" si="11">E195/D195</f>
        <v>0</v>
      </c>
      <c r="P195" s="7" t="e">
        <f>AVERAGE(E195/L195)</f>
        <v>#DIV/0!</v>
      </c>
      <c r="Q195" t="str">
        <f t="shared" ref="Q195:Q258" si="12">LEFT(N195,FIND("/",N195)-1)</f>
        <v>film &amp; video</v>
      </c>
      <c r="R195" t="str">
        <f t="shared" ref="R195:R258" si="13">RIGHT(N195, LEN(N195)-FIND("/",N195))</f>
        <v>drama</v>
      </c>
      <c r="S195" s="13">
        <f>(((I195/60)/60)/24)+DATE(S32163,1,1)</f>
        <v>16403.976458333334</v>
      </c>
      <c r="T195" s="14">
        <f>(((J195/60)/60)/24)+DATE(1970,1,1)</f>
        <v>41911.934791666667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11"/>
        <v>1.1999999999999999E-3</v>
      </c>
      <c r="P196" s="7">
        <f>AVERAGE(E196/L196)</f>
        <v>1</v>
      </c>
      <c r="Q196" t="str">
        <f t="shared" si="12"/>
        <v>film &amp; video</v>
      </c>
      <c r="R196" t="str">
        <f t="shared" si="13"/>
        <v>drama</v>
      </c>
      <c r="S196" s="13">
        <f>(((I196/60)/60)/24)+DATE(S32164,1,1)</f>
        <v>16867.996886574074</v>
      </c>
      <c r="T196" s="14">
        <f>(((J196/60)/60)/24)+DATE(1970,1,1)</f>
        <v>42375.996886574074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11"/>
        <v>0</v>
      </c>
      <c r="P197" s="7" t="e">
        <f>AVERAGE(E197/L197)</f>
        <v>#DIV/0!</v>
      </c>
      <c r="Q197" t="str">
        <f t="shared" si="12"/>
        <v>film &amp; video</v>
      </c>
      <c r="R197" t="str">
        <f t="shared" si="13"/>
        <v>drama</v>
      </c>
      <c r="S197" s="13">
        <f>(((I197/60)/60)/24)+DATE(S32165,1,1)</f>
        <v>16627.67050925926</v>
      </c>
      <c r="T197" s="14">
        <f>(((J197/60)/60)/24)+DATE(1970,1,1)</f>
        <v>42135.67050925926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11"/>
        <v>0.41857142857142859</v>
      </c>
      <c r="P198" s="7">
        <f>AVERAGE(E198/L198)</f>
        <v>77.10526315789474</v>
      </c>
      <c r="Q198" t="str">
        <f t="shared" si="12"/>
        <v>film &amp; video</v>
      </c>
      <c r="R198" t="str">
        <f t="shared" si="13"/>
        <v>drama</v>
      </c>
      <c r="S198" s="13">
        <f>(((I198/60)/60)/24)+DATE(S32166,1,1)</f>
        <v>16719.875</v>
      </c>
      <c r="T198" s="14">
        <f>(((J198/60)/60)/24)+DATE(1970,1,1)</f>
        <v>42259.542800925927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11"/>
        <v>0.1048</v>
      </c>
      <c r="P199" s="7">
        <f>AVERAGE(E199/L199)</f>
        <v>32.75</v>
      </c>
      <c r="Q199" t="str">
        <f t="shared" si="12"/>
        <v>film &amp; video</v>
      </c>
      <c r="R199" t="str">
        <f t="shared" si="13"/>
        <v>drama</v>
      </c>
      <c r="S199" s="13">
        <f>(((I199/60)/60)/24)+DATE(S32167,1,1)</f>
        <v>17215.875</v>
      </c>
      <c r="T199" s="14">
        <f>(((J199/60)/60)/24)+DATE(1970,1,1)</f>
        <v>42741.848379629635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11"/>
        <v>1.116E-2</v>
      </c>
      <c r="P200" s="7">
        <f>AVERAGE(E200/L200)</f>
        <v>46.5</v>
      </c>
      <c r="Q200" t="str">
        <f t="shared" si="12"/>
        <v>film &amp; video</v>
      </c>
      <c r="R200" t="str">
        <f t="shared" si="13"/>
        <v>drama</v>
      </c>
      <c r="S200" s="13">
        <f>(((I200/60)/60)/24)+DATE(S32168,1,1)</f>
        <v>16349.383356481483</v>
      </c>
      <c r="T200" s="14">
        <f>(((J200/60)/60)/24)+DATE(1970,1,1)</f>
        <v>41887.383356481485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11"/>
        <v>0</v>
      </c>
      <c r="P201" s="7" t="e">
        <f>AVERAGE(E201/L201)</f>
        <v>#DIV/0!</v>
      </c>
      <c r="Q201" t="str">
        <f t="shared" si="12"/>
        <v>film &amp; video</v>
      </c>
      <c r="R201" t="str">
        <f t="shared" si="13"/>
        <v>drama</v>
      </c>
      <c r="S201" s="13">
        <f>(((I201/60)/60)/24)+DATE(S32169,1,1)</f>
        <v>17046.123865740741</v>
      </c>
      <c r="T201" s="14">
        <f>(((J201/60)/60)/24)+DATE(1970,1,1)</f>
        <v>42584.123865740738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11"/>
        <v>0.26192500000000002</v>
      </c>
      <c r="P202" s="7">
        <f>AVERAGE(E202/L202)</f>
        <v>87.308333333333337</v>
      </c>
      <c r="Q202" t="str">
        <f t="shared" si="12"/>
        <v>film &amp; video</v>
      </c>
      <c r="R202" t="str">
        <f t="shared" si="13"/>
        <v>drama</v>
      </c>
      <c r="S202" s="13">
        <f>(((I202/60)/60)/24)+DATE(S32170,1,1)</f>
        <v>16329.083368055557</v>
      </c>
      <c r="T202" s="14">
        <f>(((J202/60)/60)/24)+DATE(1970,1,1)</f>
        <v>41867.083368055559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11"/>
        <v>0.58461538461538465</v>
      </c>
      <c r="P203" s="7">
        <f>AVERAGE(E203/L203)</f>
        <v>54.285714285714285</v>
      </c>
      <c r="Q203" t="str">
        <f t="shared" si="12"/>
        <v>film &amp; video</v>
      </c>
      <c r="R203" t="str">
        <f t="shared" si="13"/>
        <v>drama</v>
      </c>
      <c r="S203" s="13">
        <f>(((I203/60)/60)/24)+DATE(S32171,1,1)</f>
        <v>16475.818622685187</v>
      </c>
      <c r="T203" s="14">
        <f>(((J203/60)/60)/24)+DATE(1970,1,1)</f>
        <v>42023.818622685183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11"/>
        <v>0</v>
      </c>
      <c r="P204" s="7" t="e">
        <f>AVERAGE(E204/L204)</f>
        <v>#DIV/0!</v>
      </c>
      <c r="Q204" t="str">
        <f t="shared" si="12"/>
        <v>film &amp; video</v>
      </c>
      <c r="R204" t="str">
        <f t="shared" si="13"/>
        <v>drama</v>
      </c>
      <c r="S204" s="13">
        <f>(((I204/60)/60)/24)+DATE(S32172,1,1)</f>
        <v>16717.874305555557</v>
      </c>
      <c r="T204" s="14">
        <f>(((J204/60)/60)/24)+DATE(1970,1,1)</f>
        <v>42255.927824074075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11"/>
        <v>0.2984</v>
      </c>
      <c r="P205" s="7">
        <f>AVERAGE(E205/L205)</f>
        <v>93.25</v>
      </c>
      <c r="Q205" t="str">
        <f t="shared" si="12"/>
        <v>film &amp; video</v>
      </c>
      <c r="R205" t="str">
        <f t="shared" si="13"/>
        <v>drama</v>
      </c>
      <c r="S205" s="13">
        <f>(((I205/60)/60)/24)+DATE(S32173,1,1)</f>
        <v>16465.847962962962</v>
      </c>
      <c r="T205" s="14">
        <f>(((J205/60)/60)/24)+DATE(1970,1,1)</f>
        <v>41973.847962962958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11"/>
        <v>0.50721666666666665</v>
      </c>
      <c r="P206" s="7">
        <f>AVERAGE(E206/L206)</f>
        <v>117.68368136117556</v>
      </c>
      <c r="Q206" t="str">
        <f t="shared" si="12"/>
        <v>film &amp; video</v>
      </c>
      <c r="R206" t="str">
        <f t="shared" si="13"/>
        <v>drama</v>
      </c>
      <c r="S206" s="13">
        <f>(((I206/60)/60)/24)+DATE(S32174,1,1)</f>
        <v>17018.583368055555</v>
      </c>
      <c r="T206" s="14">
        <f>(((J206/60)/60)/24)+DATE(1970,1,1)</f>
        <v>42556.583368055552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11"/>
        <v>0.16250000000000001</v>
      </c>
      <c r="P207" s="7">
        <f>AVERAGE(E207/L207)</f>
        <v>76.470588235294116</v>
      </c>
      <c r="Q207" t="str">
        <f t="shared" si="12"/>
        <v>film &amp; video</v>
      </c>
      <c r="R207" t="str">
        <f t="shared" si="13"/>
        <v>drama</v>
      </c>
      <c r="S207" s="13">
        <f>(((I207/60)/60)/24)+DATE(S32175,1,1)</f>
        <v>16715.632199074073</v>
      </c>
      <c r="T207" s="14">
        <f>(((J207/60)/60)/24)+DATE(1970,1,1)</f>
        <v>42248.632199074069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11"/>
        <v>0</v>
      </c>
      <c r="P208" s="7" t="e">
        <f>AVERAGE(E208/L208)</f>
        <v>#DIV/0!</v>
      </c>
      <c r="Q208" t="str">
        <f t="shared" si="12"/>
        <v>film &amp; video</v>
      </c>
      <c r="R208" t="str">
        <f t="shared" si="13"/>
        <v>drama</v>
      </c>
      <c r="S208" s="13">
        <f>(((I208/60)/60)/24)+DATE(S32176,1,1)</f>
        <v>17020.00443287037</v>
      </c>
      <c r="T208" s="14">
        <f>(((J208/60)/60)/24)+DATE(1970,1,1)</f>
        <v>42567.004432870366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11"/>
        <v>0.15214285714285714</v>
      </c>
      <c r="P209" s="7">
        <f>AVERAGE(E209/L209)</f>
        <v>163.84615384615384</v>
      </c>
      <c r="Q209" t="str">
        <f t="shared" si="12"/>
        <v>film &amp; video</v>
      </c>
      <c r="R209" t="str">
        <f t="shared" si="13"/>
        <v>drama</v>
      </c>
      <c r="S209" s="13">
        <f>(((I209/60)/60)/24)+DATE(S32177,1,1)</f>
        <v>16440.197199074075</v>
      </c>
      <c r="T209" s="14">
        <f>(((J209/60)/60)/24)+DATE(1970,1,1)</f>
        <v>41978.197199074071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11"/>
        <v>0</v>
      </c>
      <c r="P210" s="7" t="e">
        <f>AVERAGE(E210/L210)</f>
        <v>#DIV/0!</v>
      </c>
      <c r="Q210" t="str">
        <f t="shared" si="12"/>
        <v>film &amp; video</v>
      </c>
      <c r="R210" t="str">
        <f t="shared" si="13"/>
        <v>drama</v>
      </c>
      <c r="S210" s="13">
        <f>(((I210/60)/60)/24)+DATE(S32178,1,1)</f>
        <v>16421.369988425929</v>
      </c>
      <c r="T210" s="14">
        <f>(((J210/60)/60)/24)+DATE(1970,1,1)</f>
        <v>41959.369988425926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11"/>
        <v>0</v>
      </c>
      <c r="P211" s="7" t="e">
        <f>AVERAGE(E211/L211)</f>
        <v>#DIV/0!</v>
      </c>
      <c r="Q211" t="str">
        <f t="shared" si="12"/>
        <v>film &amp; video</v>
      </c>
      <c r="R211" t="str">
        <f t="shared" si="13"/>
        <v>drama</v>
      </c>
      <c r="S211" s="13">
        <f>(((I211/60)/60)/24)+DATE(S32179,1,1)</f>
        <v>16627.922858796297</v>
      </c>
      <c r="T211" s="14">
        <f>(((J211/60)/60)/24)+DATE(1970,1,1)</f>
        <v>42165.922858796301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11"/>
        <v>0.2525</v>
      </c>
      <c r="P212" s="7">
        <f>AVERAGE(E212/L212)</f>
        <v>91.818181818181813</v>
      </c>
      <c r="Q212" t="str">
        <f t="shared" si="12"/>
        <v>film &amp; video</v>
      </c>
      <c r="R212" t="str">
        <f t="shared" si="13"/>
        <v>drama</v>
      </c>
      <c r="S212" s="13">
        <f>(((I212/60)/60)/24)+DATE(S32180,1,1)</f>
        <v>16710.208333333332</v>
      </c>
      <c r="T212" s="14">
        <f>(((J212/60)/60)/24)+DATE(1970,1,1)</f>
        <v>42249.064722222218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11"/>
        <v>0.44600000000000001</v>
      </c>
      <c r="P213" s="7">
        <f>AVERAGE(E213/L213)</f>
        <v>185.83333333333334</v>
      </c>
      <c r="Q213" t="str">
        <f t="shared" si="12"/>
        <v>film &amp; video</v>
      </c>
      <c r="R213" t="str">
        <f t="shared" si="13"/>
        <v>drama</v>
      </c>
      <c r="S213" s="13">
        <f>(((I213/60)/60)/24)+DATE(S32181,1,1)</f>
        <v>16698.159918981484</v>
      </c>
      <c r="T213" s="14">
        <f>(((J213/60)/60)/24)+DATE(1970,1,1)</f>
        <v>42236.159918981488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11"/>
        <v>1.5873015873015873E-4</v>
      </c>
      <c r="P214" s="7">
        <f>AVERAGE(E214/L214)</f>
        <v>1</v>
      </c>
      <c r="Q214" t="str">
        <f t="shared" si="12"/>
        <v>film &amp; video</v>
      </c>
      <c r="R214" t="str">
        <f t="shared" si="13"/>
        <v>drama</v>
      </c>
      <c r="S214" s="13">
        <f>(((I214/60)/60)/24)+DATE(S32182,1,1)</f>
        <v>16908.839351851853</v>
      </c>
      <c r="T214" s="14">
        <f>(((J214/60)/60)/24)+DATE(1970,1,1)</f>
        <v>42416.881018518514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11"/>
        <v>4.0000000000000002E-4</v>
      </c>
      <c r="P215" s="7">
        <f>AVERAGE(E215/L215)</f>
        <v>20</v>
      </c>
      <c r="Q215" t="str">
        <f t="shared" si="12"/>
        <v>film &amp; video</v>
      </c>
      <c r="R215" t="str">
        <f t="shared" si="13"/>
        <v>drama</v>
      </c>
      <c r="S215" s="13">
        <f>(((I215/60)/60)/24)+DATE(S32183,1,1)</f>
        <v>16664.587974537037</v>
      </c>
      <c r="T215" s="14">
        <f>(((J215/60)/60)/24)+DATE(1970,1,1)</f>
        <v>42202.594293981485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11"/>
        <v>8.0000000000000007E-5</v>
      </c>
      <c r="P216" s="7">
        <f>AVERAGE(E216/L216)</f>
        <v>1</v>
      </c>
      <c r="Q216" t="str">
        <f t="shared" si="12"/>
        <v>film &amp; video</v>
      </c>
      <c r="R216" t="str">
        <f t="shared" si="13"/>
        <v>drama</v>
      </c>
      <c r="S216" s="13">
        <f>(((I216/60)/60)/24)+DATE(S32184,1,1)</f>
        <v>16501.640613425927</v>
      </c>
      <c r="T216" s="14">
        <f>(((J216/60)/60)/24)+DATE(1970,1,1)</f>
        <v>42009.64061342593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11"/>
        <v>2.2727272727272726E-3</v>
      </c>
      <c r="P217" s="7">
        <f>AVERAGE(E217/L217)</f>
        <v>10</v>
      </c>
      <c r="Q217" t="str">
        <f t="shared" si="12"/>
        <v>film &amp; video</v>
      </c>
      <c r="R217" t="str">
        <f t="shared" si="13"/>
        <v>drama</v>
      </c>
      <c r="S217" s="13">
        <f>(((I217/60)/60)/24)+DATE(S32185,1,1)</f>
        <v>16849.999305555557</v>
      </c>
      <c r="T217" s="14">
        <f>(((J217/60)/60)/24)+DATE(1970,1,1)</f>
        <v>42375.230115740742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11"/>
        <v>0.55698440000000005</v>
      </c>
      <c r="P218" s="7">
        <f>AVERAGE(E218/L218)</f>
        <v>331.53833333333336</v>
      </c>
      <c r="Q218" t="str">
        <f t="shared" si="12"/>
        <v>film &amp; video</v>
      </c>
      <c r="R218" t="str">
        <f t="shared" si="13"/>
        <v>drama</v>
      </c>
      <c r="S218" s="13">
        <f>(((I218/60)/60)/24)+DATE(S32186,1,1)</f>
        <v>16548.917094907407</v>
      </c>
      <c r="T218" s="14">
        <f>(((J218/60)/60)/24)+DATE(1970,1,1)</f>
        <v>42066.958761574075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11"/>
        <v>0.11942999999999999</v>
      </c>
      <c r="P219" s="7">
        <f>AVERAGE(E219/L219)</f>
        <v>314.28947368421052</v>
      </c>
      <c r="Q219" t="str">
        <f t="shared" si="12"/>
        <v>film &amp; video</v>
      </c>
      <c r="R219" t="str">
        <f t="shared" si="13"/>
        <v>drama</v>
      </c>
      <c r="S219" s="13">
        <f>(((I219/60)/60)/24)+DATE(S32187,1,1)</f>
        <v>16433.640613425927</v>
      </c>
      <c r="T219" s="14">
        <f>(((J219/60)/60)/24)+DATE(1970,1,1)</f>
        <v>41970.64061342593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11"/>
        <v>0.02</v>
      </c>
      <c r="P220" s="7">
        <f>AVERAGE(E220/L220)</f>
        <v>100</v>
      </c>
      <c r="Q220" t="str">
        <f t="shared" si="12"/>
        <v>film &amp; video</v>
      </c>
      <c r="R220" t="str">
        <f t="shared" si="13"/>
        <v>drama</v>
      </c>
      <c r="S220" s="13">
        <f>(((I220/60)/60)/24)+DATE(S32188,1,1)</f>
        <v>16571.628344907407</v>
      </c>
      <c r="T220" s="14">
        <f>(((J220/60)/60)/24)+DATE(1970,1,1)</f>
        <v>42079.628344907411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11"/>
        <v>0.17630000000000001</v>
      </c>
      <c r="P221" s="7">
        <f>AVERAGE(E221/L221)</f>
        <v>115.98684210526316</v>
      </c>
      <c r="Q221" t="str">
        <f t="shared" si="12"/>
        <v>film &amp; video</v>
      </c>
      <c r="R221" t="str">
        <f t="shared" si="13"/>
        <v>drama</v>
      </c>
      <c r="S221" s="13">
        <f>(((I221/60)/60)/24)+DATE(S32189,1,1)</f>
        <v>16893.290972222221</v>
      </c>
      <c r="T221" s="14">
        <f>(((J221/60)/60)/24)+DATE(1970,1,1)</f>
        <v>42429.326678240745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11"/>
        <v>7.1999999999999998E-3</v>
      </c>
      <c r="P222" s="7">
        <f>AVERAGE(E222/L222)</f>
        <v>120</v>
      </c>
      <c r="Q222" t="str">
        <f t="shared" si="12"/>
        <v>film &amp; video</v>
      </c>
      <c r="R222" t="str">
        <f t="shared" si="13"/>
        <v>drama</v>
      </c>
      <c r="S222" s="13">
        <f>(((I222/60)/60)/24)+DATE(S32190,1,1)</f>
        <v>16668.837499999998</v>
      </c>
      <c r="T222" s="14">
        <f>(((J222/60)/60)/24)+DATE(1970,1,1)</f>
        <v>42195.643865740742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11"/>
        <v>0</v>
      </c>
      <c r="P223" s="7" t="e">
        <f>AVERAGE(E223/L223)</f>
        <v>#DIV/0!</v>
      </c>
      <c r="Q223" t="str">
        <f t="shared" si="12"/>
        <v>film &amp; video</v>
      </c>
      <c r="R223" t="str">
        <f t="shared" si="13"/>
        <v>drama</v>
      </c>
      <c r="S223" s="13">
        <f>(((I223/60)/60)/24)+DATE(S32191,1,1)</f>
        <v>16523.79587962963</v>
      </c>
      <c r="T223" s="14">
        <f>(((J223/60)/60)/24)+DATE(1970,1,1)</f>
        <v>42031.837546296301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11"/>
        <v>0.13</v>
      </c>
      <c r="P224" s="7">
        <f>AVERAGE(E224/L224)</f>
        <v>65</v>
      </c>
      <c r="Q224" t="str">
        <f t="shared" si="12"/>
        <v>film &amp; video</v>
      </c>
      <c r="R224" t="str">
        <f t="shared" si="13"/>
        <v>drama</v>
      </c>
      <c r="S224" s="13">
        <f>(((I224/60)/60)/24)+DATE(S32192,1,1)</f>
        <v>16522.110416666666</v>
      </c>
      <c r="T224" s="14">
        <f>(((J224/60)/60)/24)+DATE(1970,1,1)</f>
        <v>42031.769884259258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11"/>
        <v>0</v>
      </c>
      <c r="P225" s="7" t="e">
        <f>AVERAGE(E225/L225)</f>
        <v>#DIV/0!</v>
      </c>
      <c r="Q225" t="str">
        <f t="shared" si="12"/>
        <v>film &amp; video</v>
      </c>
      <c r="R225" t="str">
        <f t="shared" si="13"/>
        <v>drama</v>
      </c>
      <c r="S225" s="13">
        <f>(((I225/60)/60)/24)+DATE(S32193,1,1)</f>
        <v>16944.045138888887</v>
      </c>
      <c r="T225" s="14">
        <f>(((J225/60)/60)/24)+DATE(1970,1,1)</f>
        <v>42482.048032407409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11"/>
        <v>0</v>
      </c>
      <c r="P226" s="7" t="e">
        <f>AVERAGE(E226/L226)</f>
        <v>#DIV/0!</v>
      </c>
      <c r="Q226" t="str">
        <f t="shared" si="12"/>
        <v>film &amp; video</v>
      </c>
      <c r="R226" t="str">
        <f t="shared" si="13"/>
        <v>drama</v>
      </c>
      <c r="S226" s="13">
        <f>(((I226/60)/60)/24)+DATE(S32194,1,1)</f>
        <v>16627.235254629628</v>
      </c>
      <c r="T226" s="14">
        <f>(((J226/60)/60)/24)+DATE(1970,1,1)</f>
        <v>42135.235254629632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11"/>
        <v>0</v>
      </c>
      <c r="P227" s="7" t="e">
        <f>AVERAGE(E227/L227)</f>
        <v>#DIV/0!</v>
      </c>
      <c r="Q227" t="str">
        <f t="shared" si="12"/>
        <v>film &amp; video</v>
      </c>
      <c r="R227" t="str">
        <f t="shared" si="13"/>
        <v>drama</v>
      </c>
      <c r="S227" s="13">
        <f>(((I227/60)/60)/24)+DATE(S32195,1,1)</f>
        <v>16900.919606481482</v>
      </c>
      <c r="T227" s="14">
        <f>(((J227/60)/60)/24)+DATE(1970,1,1)</f>
        <v>42438.961273148147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11"/>
        <v>8.6206896551724137E-3</v>
      </c>
      <c r="P228" s="7">
        <f>AVERAGE(E228/L228)</f>
        <v>125</v>
      </c>
      <c r="Q228" t="str">
        <f t="shared" si="12"/>
        <v>film &amp; video</v>
      </c>
      <c r="R228" t="str">
        <f t="shared" si="13"/>
        <v>drama</v>
      </c>
      <c r="S228" s="13">
        <f>(((I228/60)/60)/24)+DATE(S32196,1,1)</f>
        <v>16587.395138888889</v>
      </c>
      <c r="T228" s="14">
        <f>(((J228/60)/60)/24)+DATE(1970,1,1)</f>
        <v>42106.666018518517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11"/>
        <v>0</v>
      </c>
      <c r="P229" s="7" t="e">
        <f>AVERAGE(E229/L229)</f>
        <v>#DIV/0!</v>
      </c>
      <c r="Q229" t="str">
        <f t="shared" si="12"/>
        <v>film &amp; video</v>
      </c>
      <c r="R229" t="str">
        <f t="shared" si="13"/>
        <v>drama</v>
      </c>
      <c r="S229" s="13">
        <f>(((I229/60)/60)/24)+DATE(S32197,1,1)</f>
        <v>16626.893993055557</v>
      </c>
      <c r="T229" s="14">
        <f>(((J229/60)/60)/24)+DATE(1970,1,1)</f>
        <v>42164.893993055557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11"/>
        <v>0</v>
      </c>
      <c r="P230" s="7" t="e">
        <f>AVERAGE(E230/L230)</f>
        <v>#DIV/0!</v>
      </c>
      <c r="Q230" t="str">
        <f t="shared" si="12"/>
        <v>film &amp; video</v>
      </c>
      <c r="R230" t="str">
        <f t="shared" si="13"/>
        <v>drama</v>
      </c>
      <c r="S230" s="13">
        <f>(((I230/60)/60)/24)+DATE(S32198,1,1)</f>
        <v>16588.686400462964</v>
      </c>
      <c r="T230" s="14">
        <f>(((J230/60)/60)/24)+DATE(1970,1,1)</f>
        <v>42096.686400462961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11"/>
        <v>0</v>
      </c>
      <c r="P231" s="7" t="e">
        <f>AVERAGE(E231/L231)</f>
        <v>#DIV/0!</v>
      </c>
      <c r="Q231" t="str">
        <f t="shared" si="12"/>
        <v>film &amp; video</v>
      </c>
      <c r="R231" t="str">
        <f t="shared" si="13"/>
        <v>drama</v>
      </c>
      <c r="S231" s="13">
        <f>(((I231/60)/60)/24)+DATE(S32199,1,1)</f>
        <v>16845.933993055554</v>
      </c>
      <c r="T231" s="14">
        <f>(((J231/60)/60)/24)+DATE(1970,1,1)</f>
        <v>42383.933993055558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11"/>
        <v>4.0000000000000001E-3</v>
      </c>
      <c r="P232" s="7">
        <f>AVERAGE(E232/L232)</f>
        <v>30</v>
      </c>
      <c r="Q232" t="str">
        <f t="shared" si="12"/>
        <v>film &amp; video</v>
      </c>
      <c r="R232" t="str">
        <f t="shared" si="13"/>
        <v>drama</v>
      </c>
      <c r="S232" s="13">
        <f>(((I232/60)/60)/24)+DATE(S32200,1,1)</f>
        <v>16591.777210648146</v>
      </c>
      <c r="T232" s="14">
        <f>(((J232/60)/60)/24)+DATE(1970,1,1)</f>
        <v>42129.777210648142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11"/>
        <v>0</v>
      </c>
      <c r="P233" s="7" t="e">
        <f>AVERAGE(E233/L233)</f>
        <v>#DIV/0!</v>
      </c>
      <c r="Q233" t="str">
        <f t="shared" si="12"/>
        <v>film &amp; video</v>
      </c>
      <c r="R233" t="str">
        <f t="shared" si="13"/>
        <v>drama</v>
      </c>
      <c r="S233" s="13">
        <f>(((I233/60)/60)/24)+DATE(S32201,1,1)</f>
        <v>16803.958923611113</v>
      </c>
      <c r="T233" s="14">
        <f>(((J233/60)/60)/24)+DATE(1970,1,1)</f>
        <v>42341.958923611113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11"/>
        <v>2.75E-2</v>
      </c>
      <c r="P234" s="7">
        <f>AVERAGE(E234/L234)</f>
        <v>15.714285714285714</v>
      </c>
      <c r="Q234" t="str">
        <f t="shared" si="12"/>
        <v>film &amp; video</v>
      </c>
      <c r="R234" t="str">
        <f t="shared" si="13"/>
        <v>drama</v>
      </c>
      <c r="S234" s="13">
        <f>(((I234/60)/60)/24)+DATE(S32202,1,1)</f>
        <v>16494.82576388889</v>
      </c>
      <c r="T234" s="14">
        <f>(((J234/60)/60)/24)+DATE(1970,1,1)</f>
        <v>42032.82576388889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11"/>
        <v>0</v>
      </c>
      <c r="P235" s="7" t="e">
        <f>AVERAGE(E235/L235)</f>
        <v>#DIV/0!</v>
      </c>
      <c r="Q235" t="str">
        <f t="shared" si="12"/>
        <v>film &amp; video</v>
      </c>
      <c r="R235" t="str">
        <f t="shared" si="13"/>
        <v>drama</v>
      </c>
      <c r="S235" s="13">
        <f>(((I235/60)/60)/24)+DATE(S32203,1,1)</f>
        <v>17074.911712962963</v>
      </c>
      <c r="T235" s="14">
        <f>(((J235/60)/60)/24)+DATE(1970,1,1)</f>
        <v>42612.911712962959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11"/>
        <v>0.40100000000000002</v>
      </c>
      <c r="P236" s="7">
        <f>AVERAGE(E236/L236)</f>
        <v>80.2</v>
      </c>
      <c r="Q236" t="str">
        <f t="shared" si="12"/>
        <v>film &amp; video</v>
      </c>
      <c r="R236" t="str">
        <f t="shared" si="13"/>
        <v>drama</v>
      </c>
      <c r="S236" s="13">
        <f>(((I236/60)/60)/24)+DATE(S32204,1,1)</f>
        <v>16608.035405092593</v>
      </c>
      <c r="T236" s="14">
        <f>(((J236/60)/60)/24)+DATE(1970,1,1)</f>
        <v>42136.035405092596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11"/>
        <v>0</v>
      </c>
      <c r="P237" s="7" t="e">
        <f>AVERAGE(E237/L237)</f>
        <v>#DIV/0!</v>
      </c>
      <c r="Q237" t="str">
        <f t="shared" si="12"/>
        <v>film &amp; video</v>
      </c>
      <c r="R237" t="str">
        <f t="shared" si="13"/>
        <v>drama</v>
      </c>
      <c r="S237" s="13">
        <f>(((I237/60)/60)/24)+DATE(S32205,1,1)</f>
        <v>16626.908530092594</v>
      </c>
      <c r="T237" s="14">
        <f>(((J237/60)/60)/24)+DATE(1970,1,1)</f>
        <v>42164.908530092594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11"/>
        <v>0</v>
      </c>
      <c r="P238" s="7" t="e">
        <f>AVERAGE(E238/L238)</f>
        <v>#DIV/0!</v>
      </c>
      <c r="Q238" t="str">
        <f t="shared" si="12"/>
        <v>film &amp; video</v>
      </c>
      <c r="R238" t="str">
        <f t="shared" si="13"/>
        <v>drama</v>
      </c>
      <c r="S238" s="13">
        <f>(((I238/60)/60)/24)+DATE(S32206,1,1)</f>
        <v>16806</v>
      </c>
      <c r="T238" s="14">
        <f>(((J238/60)/60)/24)+DATE(1970,1,1)</f>
        <v>42321.08447916666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11"/>
        <v>3.3333333333333335E-3</v>
      </c>
      <c r="P239" s="7">
        <f>AVERAGE(E239/L239)</f>
        <v>50</v>
      </c>
      <c r="Q239" t="str">
        <f t="shared" si="12"/>
        <v>film &amp; video</v>
      </c>
      <c r="R239" t="str">
        <f t="shared" si="13"/>
        <v>drama</v>
      </c>
      <c r="S239" s="13">
        <f>(((I239/60)/60)/24)+DATE(S32207,1,1)</f>
        <v>16869.577187499999</v>
      </c>
      <c r="T239" s="14">
        <f>(((J239/60)/60)/24)+DATE(1970,1,1)</f>
        <v>42377.577187499999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11"/>
        <v>0</v>
      </c>
      <c r="P240" s="7" t="e">
        <f>AVERAGE(E240/L240)</f>
        <v>#DIV/0!</v>
      </c>
      <c r="Q240" t="str">
        <f t="shared" si="12"/>
        <v>film &amp; video</v>
      </c>
      <c r="R240" t="str">
        <f t="shared" si="13"/>
        <v>drama</v>
      </c>
      <c r="S240" s="13">
        <f>(((I240/60)/60)/24)+DATE(S32208,1,1)</f>
        <v>17166.375</v>
      </c>
      <c r="T240" s="14">
        <f>(((J240/60)/60)/24)+DATE(1970,1,1)</f>
        <v>42713.962499999994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11"/>
        <v>0.25</v>
      </c>
      <c r="P241" s="7">
        <f>AVERAGE(E241/L241)</f>
        <v>50</v>
      </c>
      <c r="Q241" t="str">
        <f t="shared" si="12"/>
        <v>film &amp; video</v>
      </c>
      <c r="R241" t="str">
        <f t="shared" si="13"/>
        <v>drama</v>
      </c>
      <c r="S241" s="13">
        <f>(((I241/60)/60)/24)+DATE(S32209,1,1)</f>
        <v>16748.5</v>
      </c>
      <c r="T241" s="14">
        <f>(((J241/60)/60)/24)+DATE(1970,1,1)</f>
        <v>42297.110300925924</v>
      </c>
    </row>
    <row r="242" spans="1:20" ht="48" hidden="1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11"/>
        <v>1.0763413333333334</v>
      </c>
      <c r="P242" s="7">
        <f>AVERAGE(E242/L242)</f>
        <v>117.84759124087591</v>
      </c>
      <c r="Q242" t="str">
        <f t="shared" si="12"/>
        <v>film &amp; video</v>
      </c>
      <c r="R242" t="str">
        <f t="shared" si="13"/>
        <v>documentary</v>
      </c>
      <c r="S242" s="13">
        <f t="shared" ref="S242:S305" si="14">(((I242/60)/60)/24)+DATE(1970,1,1)</f>
        <v>41399.708460648151</v>
      </c>
      <c r="T242" s="14">
        <f>(((J242/60)/60)/24)+DATE(1970,1,1)</f>
        <v>41354.708460648151</v>
      </c>
    </row>
    <row r="243" spans="1:20" ht="48" hidden="1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11"/>
        <v>1.1263736263736264</v>
      </c>
      <c r="P243" s="7">
        <f>AVERAGE(E243/L243)</f>
        <v>109.04255319148936</v>
      </c>
      <c r="Q243" t="str">
        <f t="shared" si="12"/>
        <v>film &amp; video</v>
      </c>
      <c r="R243" t="str">
        <f t="shared" si="13"/>
        <v>documentary</v>
      </c>
      <c r="S243" s="13">
        <f t="shared" si="14"/>
        <v>41994.697962962964</v>
      </c>
      <c r="T243" s="14">
        <f>(((J243/60)/60)/24)+DATE(1970,1,1)</f>
        <v>41949.697962962964</v>
      </c>
    </row>
    <row r="244" spans="1:20" ht="48" hidden="1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11"/>
        <v>1.1346153846153846</v>
      </c>
      <c r="P244" s="7">
        <f>AVERAGE(E244/L244)</f>
        <v>73.019801980198025</v>
      </c>
      <c r="Q244" t="str">
        <f t="shared" si="12"/>
        <v>film &amp; video</v>
      </c>
      <c r="R244" t="str">
        <f t="shared" si="13"/>
        <v>documentary</v>
      </c>
      <c r="S244" s="13">
        <f t="shared" si="14"/>
        <v>40897.492939814816</v>
      </c>
      <c r="T244" s="14">
        <f>(((J244/60)/60)/24)+DATE(1970,1,1)</f>
        <v>40862.492939814816</v>
      </c>
    </row>
    <row r="245" spans="1:20" ht="48" hidden="1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11"/>
        <v>1.0259199999999999</v>
      </c>
      <c r="P245" s="7">
        <f>AVERAGE(E245/L245)</f>
        <v>78.195121951219505</v>
      </c>
      <c r="Q245" t="str">
        <f t="shared" si="12"/>
        <v>film &amp; video</v>
      </c>
      <c r="R245" t="str">
        <f t="shared" si="13"/>
        <v>documentary</v>
      </c>
      <c r="S245" s="13">
        <f t="shared" si="14"/>
        <v>41692.047500000001</v>
      </c>
      <c r="T245" s="14">
        <f>(((J245/60)/60)/24)+DATE(1970,1,1)</f>
        <v>41662.047500000001</v>
      </c>
    </row>
    <row r="246" spans="1:20" ht="48" hidden="1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11"/>
        <v>1.1375714285714287</v>
      </c>
      <c r="P246" s="7">
        <f>AVERAGE(E246/L246)</f>
        <v>47.398809523809526</v>
      </c>
      <c r="Q246" t="str">
        <f t="shared" si="12"/>
        <v>film &amp; video</v>
      </c>
      <c r="R246" t="str">
        <f t="shared" si="13"/>
        <v>documentary</v>
      </c>
      <c r="S246" s="13">
        <f t="shared" si="14"/>
        <v>40253.29583333333</v>
      </c>
      <c r="T246" s="14">
        <f>(((J246/60)/60)/24)+DATE(1970,1,1)</f>
        <v>40213.323599537034</v>
      </c>
    </row>
    <row r="247" spans="1:20" ht="48" hidden="1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11"/>
        <v>1.0371999999999999</v>
      </c>
      <c r="P247" s="7">
        <f>AVERAGE(E247/L247)</f>
        <v>54.020833333333336</v>
      </c>
      <c r="Q247" t="str">
        <f t="shared" si="12"/>
        <v>film &amp; video</v>
      </c>
      <c r="R247" t="str">
        <f t="shared" si="13"/>
        <v>documentary</v>
      </c>
      <c r="S247" s="13">
        <f t="shared" si="14"/>
        <v>41137.053067129629</v>
      </c>
      <c r="T247" s="14">
        <f>(((J247/60)/60)/24)+DATE(1970,1,1)</f>
        <v>41107.053067129629</v>
      </c>
    </row>
    <row r="248" spans="1:20" ht="48" hidden="1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11"/>
        <v>3.0546000000000002</v>
      </c>
      <c r="P248" s="7">
        <f>AVERAGE(E248/L248)</f>
        <v>68.488789237668158</v>
      </c>
      <c r="Q248" t="str">
        <f t="shared" si="12"/>
        <v>film &amp; video</v>
      </c>
      <c r="R248" t="str">
        <f t="shared" si="13"/>
        <v>documentary</v>
      </c>
      <c r="S248" s="13">
        <f t="shared" si="14"/>
        <v>40530.405150462961</v>
      </c>
      <c r="T248" s="14">
        <f>(((J248/60)/60)/24)+DATE(1970,1,1)</f>
        <v>40480.363483796296</v>
      </c>
    </row>
    <row r="249" spans="1:20" ht="64" hidden="1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11"/>
        <v>1.341</v>
      </c>
      <c r="P249" s="7">
        <f>AVERAGE(E249/L249)</f>
        <v>108.14516129032258</v>
      </c>
      <c r="Q249" t="str">
        <f t="shared" si="12"/>
        <v>film &amp; video</v>
      </c>
      <c r="R249" t="str">
        <f t="shared" si="13"/>
        <v>documentary</v>
      </c>
      <c r="S249" s="13">
        <f t="shared" si="14"/>
        <v>40467.152083333334</v>
      </c>
      <c r="T249" s="14">
        <f>(((J249/60)/60)/24)+DATE(1970,1,1)</f>
        <v>40430.604328703703</v>
      </c>
    </row>
    <row r="250" spans="1:20" ht="48" hidden="1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11"/>
        <v>1.0133294117647058</v>
      </c>
      <c r="P250" s="7">
        <f>AVERAGE(E250/L250)</f>
        <v>589.95205479452056</v>
      </c>
      <c r="Q250" t="str">
        <f t="shared" si="12"/>
        <v>film &amp; video</v>
      </c>
      <c r="R250" t="str">
        <f t="shared" si="13"/>
        <v>documentary</v>
      </c>
      <c r="S250" s="13">
        <f t="shared" si="14"/>
        <v>40915.774409722224</v>
      </c>
      <c r="T250" s="14">
        <f>(((J250/60)/60)/24)+DATE(1970,1,1)</f>
        <v>40870.774409722224</v>
      </c>
    </row>
    <row r="251" spans="1:20" ht="48" hidden="1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11"/>
        <v>1.1292</v>
      </c>
      <c r="P251" s="7">
        <f>AVERAGE(E251/L251)</f>
        <v>48.051063829787232</v>
      </c>
      <c r="Q251" t="str">
        <f t="shared" si="12"/>
        <v>film &amp; video</v>
      </c>
      <c r="R251" t="str">
        <f t="shared" si="13"/>
        <v>documentary</v>
      </c>
      <c r="S251" s="13">
        <f t="shared" si="14"/>
        <v>40412.736111111109</v>
      </c>
      <c r="T251" s="14">
        <f>(((J251/60)/60)/24)+DATE(1970,1,1)</f>
        <v>40332.923842592594</v>
      </c>
    </row>
    <row r="252" spans="1:20" ht="48" hidden="1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11"/>
        <v>1.0558333333333334</v>
      </c>
      <c r="P252" s="7">
        <f>AVERAGE(E252/L252)</f>
        <v>72.482837528604122</v>
      </c>
      <c r="Q252" t="str">
        <f t="shared" si="12"/>
        <v>film &amp; video</v>
      </c>
      <c r="R252" t="str">
        <f t="shared" si="13"/>
        <v>documentary</v>
      </c>
      <c r="S252" s="13">
        <f t="shared" si="14"/>
        <v>41431.565868055557</v>
      </c>
      <c r="T252" s="14">
        <f>(((J252/60)/60)/24)+DATE(1970,1,1)</f>
        <v>41401.565868055557</v>
      </c>
    </row>
    <row r="253" spans="1:20" ht="48" hidden="1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11"/>
        <v>1.2557142857142858</v>
      </c>
      <c r="P253" s="7">
        <f>AVERAGE(E253/L253)</f>
        <v>57.077922077922075</v>
      </c>
      <c r="Q253" t="str">
        <f t="shared" si="12"/>
        <v>film &amp; video</v>
      </c>
      <c r="R253" t="str">
        <f t="shared" si="13"/>
        <v>documentary</v>
      </c>
      <c r="S253" s="13">
        <f t="shared" si="14"/>
        <v>41045.791666666664</v>
      </c>
      <c r="T253" s="14">
        <f>(((J253/60)/60)/24)+DATE(1970,1,1)</f>
        <v>41013.787569444445</v>
      </c>
    </row>
    <row r="254" spans="1:20" ht="48" hidden="1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11"/>
        <v>1.8455999999999999</v>
      </c>
      <c r="P254" s="7">
        <f>AVERAGE(E254/L254)</f>
        <v>85.444444444444443</v>
      </c>
      <c r="Q254" t="str">
        <f t="shared" si="12"/>
        <v>film &amp; video</v>
      </c>
      <c r="R254" t="str">
        <f t="shared" si="13"/>
        <v>documentary</v>
      </c>
      <c r="S254" s="13">
        <f t="shared" si="14"/>
        <v>40330.165972222225</v>
      </c>
      <c r="T254" s="14">
        <f>(((J254/60)/60)/24)+DATE(1970,1,1)</f>
        <v>40266.662708333337</v>
      </c>
    </row>
    <row r="255" spans="1:20" ht="48" hidden="1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11"/>
        <v>1.0073333333333334</v>
      </c>
      <c r="P255" s="7">
        <f>AVERAGE(E255/L255)</f>
        <v>215.85714285714286</v>
      </c>
      <c r="Q255" t="str">
        <f t="shared" si="12"/>
        <v>film &amp; video</v>
      </c>
      <c r="R255" t="str">
        <f t="shared" si="13"/>
        <v>documentary</v>
      </c>
      <c r="S255" s="13">
        <f t="shared" si="14"/>
        <v>40954.650868055556</v>
      </c>
      <c r="T255" s="14">
        <f>(((J255/60)/60)/24)+DATE(1970,1,1)</f>
        <v>40924.650868055556</v>
      </c>
    </row>
    <row r="256" spans="1:20" ht="48" hidden="1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11"/>
        <v>1.1694724999999999</v>
      </c>
      <c r="P256" s="7">
        <f>AVERAGE(E256/L256)</f>
        <v>89.38643312101911</v>
      </c>
      <c r="Q256" t="str">
        <f t="shared" si="12"/>
        <v>film &amp; video</v>
      </c>
      <c r="R256" t="str">
        <f t="shared" si="13"/>
        <v>documentary</v>
      </c>
      <c r="S256" s="13">
        <f t="shared" si="14"/>
        <v>42294.083333333328</v>
      </c>
      <c r="T256" s="14">
        <f>(((J256/60)/60)/24)+DATE(1970,1,1)</f>
        <v>42263.952662037031</v>
      </c>
    </row>
    <row r="257" spans="1:20" ht="32" hidden="1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11"/>
        <v>1.0673325</v>
      </c>
      <c r="P257" s="7">
        <f>AVERAGE(E257/L257)</f>
        <v>45.418404255319146</v>
      </c>
      <c r="Q257" t="str">
        <f t="shared" si="12"/>
        <v>film &amp; video</v>
      </c>
      <c r="R257" t="str">
        <f t="shared" si="13"/>
        <v>documentary</v>
      </c>
      <c r="S257" s="13">
        <f t="shared" si="14"/>
        <v>40618.48474537037</v>
      </c>
      <c r="T257" s="14">
        <f>(((J257/60)/60)/24)+DATE(1970,1,1)</f>
        <v>40588.526412037041</v>
      </c>
    </row>
    <row r="258" spans="1:20" ht="48" hidden="1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11"/>
        <v>1.391</v>
      </c>
      <c r="P258" s="7">
        <f>AVERAGE(E258/L258)</f>
        <v>65.756363636363631</v>
      </c>
      <c r="Q258" t="str">
        <f t="shared" si="12"/>
        <v>film &amp; video</v>
      </c>
      <c r="R258" t="str">
        <f t="shared" si="13"/>
        <v>documentary</v>
      </c>
      <c r="S258" s="13">
        <f t="shared" si="14"/>
        <v>41349.769293981481</v>
      </c>
      <c r="T258" s="14">
        <f>(((J258/60)/60)/24)+DATE(1970,1,1)</f>
        <v>41319.769293981481</v>
      </c>
    </row>
    <row r="259" spans="1:20" ht="48" hidden="1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ref="O259:O322" si="15">E259/D259</f>
        <v>1.0672648571428571</v>
      </c>
      <c r="P259" s="7">
        <f>AVERAGE(E259/L259)</f>
        <v>66.70405357142856</v>
      </c>
      <c r="Q259" t="str">
        <f t="shared" ref="Q259:Q322" si="16">LEFT(N259,FIND("/",N259)-1)</f>
        <v>film &amp; video</v>
      </c>
      <c r="R259" t="str">
        <f t="shared" ref="R259:R322" si="17">RIGHT(N259, LEN(N259)-FIND("/",N259))</f>
        <v>documentary</v>
      </c>
      <c r="S259" s="13">
        <f t="shared" si="14"/>
        <v>42509.626875000002</v>
      </c>
      <c r="T259" s="14">
        <f>(((J259/60)/60)/24)+DATE(1970,1,1)</f>
        <v>42479.626875000002</v>
      </c>
    </row>
    <row r="260" spans="1:20" ht="48" hidden="1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15"/>
        <v>1.9114</v>
      </c>
      <c r="P260" s="7">
        <f>AVERAGE(E260/L260)</f>
        <v>83.345930232558146</v>
      </c>
      <c r="Q260" t="str">
        <f t="shared" si="16"/>
        <v>film &amp; video</v>
      </c>
      <c r="R260" t="str">
        <f t="shared" si="17"/>
        <v>documentary</v>
      </c>
      <c r="S260" s="13">
        <f t="shared" si="14"/>
        <v>40712.051689814813</v>
      </c>
      <c r="T260" s="14">
        <f>(((J260/60)/60)/24)+DATE(1970,1,1)</f>
        <v>40682.051689814813</v>
      </c>
    </row>
    <row r="261" spans="1:20" ht="48" hidden="1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15"/>
        <v>1.3193789333333332</v>
      </c>
      <c r="P261" s="7">
        <f>AVERAGE(E261/L261)</f>
        <v>105.04609341825902</v>
      </c>
      <c r="Q261" t="str">
        <f t="shared" si="16"/>
        <v>film &amp; video</v>
      </c>
      <c r="R261" t="str">
        <f t="shared" si="17"/>
        <v>documentary</v>
      </c>
      <c r="S261" s="13">
        <f t="shared" si="14"/>
        <v>42102.738067129627</v>
      </c>
      <c r="T261" s="14">
        <f>(((J261/60)/60)/24)+DATE(1970,1,1)</f>
        <v>42072.738067129627</v>
      </c>
    </row>
    <row r="262" spans="1:20" ht="32" hidden="1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15"/>
        <v>1.0640000000000001</v>
      </c>
      <c r="P262" s="7">
        <f>AVERAGE(E262/L262)</f>
        <v>120.90909090909091</v>
      </c>
      <c r="Q262" t="str">
        <f t="shared" si="16"/>
        <v>film &amp; video</v>
      </c>
      <c r="R262" t="str">
        <f t="shared" si="17"/>
        <v>documentary</v>
      </c>
      <c r="S262" s="13">
        <f t="shared" si="14"/>
        <v>40376.415972222225</v>
      </c>
      <c r="T262" s="14">
        <f>(((J262/60)/60)/24)+DATE(1970,1,1)</f>
        <v>40330.755543981482</v>
      </c>
    </row>
    <row r="263" spans="1:20" ht="32" hidden="1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15"/>
        <v>1.0740000000000001</v>
      </c>
      <c r="P263" s="7">
        <f>AVERAGE(E263/L263)</f>
        <v>97.63636363636364</v>
      </c>
      <c r="Q263" t="str">
        <f t="shared" si="16"/>
        <v>film &amp; video</v>
      </c>
      <c r="R263" t="str">
        <f t="shared" si="17"/>
        <v>documentary</v>
      </c>
      <c r="S263" s="13">
        <f t="shared" si="14"/>
        <v>41067.621527777781</v>
      </c>
      <c r="T263" s="14">
        <f>(((J263/60)/60)/24)+DATE(1970,1,1)</f>
        <v>41017.885462962964</v>
      </c>
    </row>
    <row r="264" spans="1:20" ht="32" hidden="1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15"/>
        <v>2.4</v>
      </c>
      <c r="P264" s="7">
        <f>AVERAGE(E264/L264)</f>
        <v>41.379310344827587</v>
      </c>
      <c r="Q264" t="str">
        <f t="shared" si="16"/>
        <v>film &amp; video</v>
      </c>
      <c r="R264" t="str">
        <f t="shared" si="17"/>
        <v>documentary</v>
      </c>
      <c r="S264" s="13">
        <f t="shared" si="14"/>
        <v>40600.24800925926</v>
      </c>
      <c r="T264" s="14">
        <f>(((J264/60)/60)/24)+DATE(1970,1,1)</f>
        <v>40555.24800925926</v>
      </c>
    </row>
    <row r="265" spans="1:20" ht="64" hidden="1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15"/>
        <v>1.1808107999999999</v>
      </c>
      <c r="P265" s="7">
        <f>AVERAGE(E265/L265)</f>
        <v>30.654485981308412</v>
      </c>
      <c r="Q265" t="str">
        <f t="shared" si="16"/>
        <v>film &amp; video</v>
      </c>
      <c r="R265" t="str">
        <f t="shared" si="17"/>
        <v>documentary</v>
      </c>
      <c r="S265" s="13">
        <f t="shared" si="14"/>
        <v>41179.954791666663</v>
      </c>
      <c r="T265" s="14">
        <f>(((J265/60)/60)/24)+DATE(1970,1,1)</f>
        <v>41149.954791666663</v>
      </c>
    </row>
    <row r="266" spans="1:20" ht="64" hidden="1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15"/>
        <v>1.1819999999999999</v>
      </c>
      <c r="P266" s="7">
        <f>AVERAGE(E266/L266)</f>
        <v>64.945054945054949</v>
      </c>
      <c r="Q266" t="str">
        <f t="shared" si="16"/>
        <v>film &amp; video</v>
      </c>
      <c r="R266" t="str">
        <f t="shared" si="17"/>
        <v>documentary</v>
      </c>
      <c r="S266" s="13">
        <f t="shared" si="14"/>
        <v>41040.620312500003</v>
      </c>
      <c r="T266" s="14">
        <f>(((J266/60)/60)/24)+DATE(1970,1,1)</f>
        <v>41010.620312500003</v>
      </c>
    </row>
    <row r="267" spans="1:20" ht="64" hidden="1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15"/>
        <v>1.111</v>
      </c>
      <c r="P267" s="7">
        <f>AVERAGE(E267/L267)</f>
        <v>95.775862068965523</v>
      </c>
      <c r="Q267" t="str">
        <f t="shared" si="16"/>
        <v>film &amp; video</v>
      </c>
      <c r="R267" t="str">
        <f t="shared" si="17"/>
        <v>documentary</v>
      </c>
      <c r="S267" s="13">
        <f t="shared" si="14"/>
        <v>40308.844444444447</v>
      </c>
      <c r="T267" s="14">
        <f>(((J267/60)/60)/24)+DATE(1970,1,1)</f>
        <v>40267.245717592588</v>
      </c>
    </row>
    <row r="268" spans="1:20" ht="48" hidden="1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15"/>
        <v>1.4550000000000001</v>
      </c>
      <c r="P268" s="7">
        <f>AVERAGE(E268/L268)</f>
        <v>40.416666666666664</v>
      </c>
      <c r="Q268" t="str">
        <f t="shared" si="16"/>
        <v>film &amp; video</v>
      </c>
      <c r="R268" t="str">
        <f t="shared" si="17"/>
        <v>documentary</v>
      </c>
      <c r="S268" s="13">
        <f t="shared" si="14"/>
        <v>40291.160416666666</v>
      </c>
      <c r="T268" s="14">
        <f>(((J268/60)/60)/24)+DATE(1970,1,1)</f>
        <v>40205.174849537041</v>
      </c>
    </row>
    <row r="269" spans="1:20" ht="48" hidden="1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15"/>
        <v>1.3162883248730965</v>
      </c>
      <c r="P269" s="7">
        <f>AVERAGE(E269/L269)</f>
        <v>78.578424242424248</v>
      </c>
      <c r="Q269" t="str">
        <f t="shared" si="16"/>
        <v>film &amp; video</v>
      </c>
      <c r="R269" t="str">
        <f t="shared" si="17"/>
        <v>documentary</v>
      </c>
      <c r="S269" s="13">
        <f t="shared" si="14"/>
        <v>41815.452534722222</v>
      </c>
      <c r="T269" s="14">
        <f>(((J269/60)/60)/24)+DATE(1970,1,1)</f>
        <v>41785.452534722222</v>
      </c>
    </row>
    <row r="270" spans="1:20" ht="48" hidden="1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15"/>
        <v>1.1140000000000001</v>
      </c>
      <c r="P270" s="7">
        <f>AVERAGE(E270/L270)</f>
        <v>50.18018018018018</v>
      </c>
      <c r="Q270" t="str">
        <f t="shared" si="16"/>
        <v>film &amp; video</v>
      </c>
      <c r="R270" t="str">
        <f t="shared" si="17"/>
        <v>documentary</v>
      </c>
      <c r="S270" s="13">
        <f t="shared" si="14"/>
        <v>40854.194189814814</v>
      </c>
      <c r="T270" s="14">
        <f>(((J270/60)/60)/24)+DATE(1970,1,1)</f>
        <v>40809.15252314815</v>
      </c>
    </row>
    <row r="271" spans="1:20" ht="48" hidden="1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15"/>
        <v>1.4723377</v>
      </c>
      <c r="P271" s="7">
        <f>AVERAGE(E271/L271)</f>
        <v>92.251735588972423</v>
      </c>
      <c r="Q271" t="str">
        <f t="shared" si="16"/>
        <v>film &amp; video</v>
      </c>
      <c r="R271" t="str">
        <f t="shared" si="17"/>
        <v>documentary</v>
      </c>
      <c r="S271" s="13">
        <f t="shared" si="14"/>
        <v>42788.197013888886</v>
      </c>
      <c r="T271" s="14">
        <f>(((J271/60)/60)/24)+DATE(1970,1,1)</f>
        <v>42758.197013888886</v>
      </c>
    </row>
    <row r="272" spans="1:20" ht="48" hidden="1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15"/>
        <v>1.5260869565217392</v>
      </c>
      <c r="P272" s="7">
        <f>AVERAGE(E272/L272)</f>
        <v>57.540983606557376</v>
      </c>
      <c r="Q272" t="str">
        <f t="shared" si="16"/>
        <v>film &amp; video</v>
      </c>
      <c r="R272" t="str">
        <f t="shared" si="17"/>
        <v>documentary</v>
      </c>
      <c r="S272" s="13">
        <f t="shared" si="14"/>
        <v>40688.166666666664</v>
      </c>
      <c r="T272" s="14">
        <f>(((J272/60)/60)/24)+DATE(1970,1,1)</f>
        <v>40637.866550925923</v>
      </c>
    </row>
    <row r="273" spans="1:20" ht="48" hidden="1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15"/>
        <v>1.0468</v>
      </c>
      <c r="P273" s="7">
        <f>AVERAGE(E273/L273)</f>
        <v>109.42160278745645</v>
      </c>
      <c r="Q273" t="str">
        <f t="shared" si="16"/>
        <v>film &amp; video</v>
      </c>
      <c r="R273" t="str">
        <f t="shared" si="17"/>
        <v>documentary</v>
      </c>
      <c r="S273" s="13">
        <f t="shared" si="14"/>
        <v>41641.333333333336</v>
      </c>
      <c r="T273" s="14">
        <f>(((J273/60)/60)/24)+DATE(1970,1,1)</f>
        <v>41612.10024305556</v>
      </c>
    </row>
    <row r="274" spans="1:20" ht="48" hidden="1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15"/>
        <v>1.7743366666666667</v>
      </c>
      <c r="P274" s="7">
        <f>AVERAGE(E274/L274)</f>
        <v>81.892461538461546</v>
      </c>
      <c r="Q274" t="str">
        <f t="shared" si="16"/>
        <v>film &amp; video</v>
      </c>
      <c r="R274" t="str">
        <f t="shared" si="17"/>
        <v>documentary</v>
      </c>
      <c r="S274" s="13">
        <f t="shared" si="14"/>
        <v>40296.78402777778</v>
      </c>
      <c r="T274" s="14">
        <f>(((J274/60)/60)/24)+DATE(1970,1,1)</f>
        <v>40235.900358796294</v>
      </c>
    </row>
    <row r="275" spans="1:20" ht="48" hidden="1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15"/>
        <v>1.077758</v>
      </c>
      <c r="P275" s="7">
        <f>AVERAGE(E275/L275)</f>
        <v>45.667711864406776</v>
      </c>
      <c r="Q275" t="str">
        <f t="shared" si="16"/>
        <v>film &amp; video</v>
      </c>
      <c r="R275" t="str">
        <f t="shared" si="17"/>
        <v>documentary</v>
      </c>
      <c r="S275" s="13">
        <f t="shared" si="14"/>
        <v>40727.498449074075</v>
      </c>
      <c r="T275" s="14">
        <f>(((J275/60)/60)/24)+DATE(1970,1,1)</f>
        <v>40697.498449074075</v>
      </c>
    </row>
    <row r="276" spans="1:20" ht="48" hidden="1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15"/>
        <v>1.56</v>
      </c>
      <c r="P276" s="7">
        <f>AVERAGE(E276/L276)</f>
        <v>55.221238938053098</v>
      </c>
      <c r="Q276" t="str">
        <f t="shared" si="16"/>
        <v>film &amp; video</v>
      </c>
      <c r="R276" t="str">
        <f t="shared" si="17"/>
        <v>documentary</v>
      </c>
      <c r="S276" s="13">
        <f t="shared" si="14"/>
        <v>41004.290972222225</v>
      </c>
      <c r="T276" s="14">
        <f>(((J276/60)/60)/24)+DATE(1970,1,1)</f>
        <v>40969.912372685183</v>
      </c>
    </row>
    <row r="277" spans="1:20" ht="48" hidden="1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15"/>
        <v>1.08395</v>
      </c>
      <c r="P277" s="7">
        <f>AVERAGE(E277/L277)</f>
        <v>65.298192771084331</v>
      </c>
      <c r="Q277" t="str">
        <f t="shared" si="16"/>
        <v>film &amp; video</v>
      </c>
      <c r="R277" t="str">
        <f t="shared" si="17"/>
        <v>documentary</v>
      </c>
      <c r="S277" s="13">
        <f t="shared" si="14"/>
        <v>41223.073680555557</v>
      </c>
      <c r="T277" s="14">
        <f>(((J277/60)/60)/24)+DATE(1970,1,1)</f>
        <v>41193.032013888893</v>
      </c>
    </row>
    <row r="278" spans="1:20" ht="48" hidden="1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15"/>
        <v>1.476</v>
      </c>
      <c r="P278" s="7">
        <f>AVERAGE(E278/L278)</f>
        <v>95.225806451612897</v>
      </c>
      <c r="Q278" t="str">
        <f t="shared" si="16"/>
        <v>film &amp; video</v>
      </c>
      <c r="R278" t="str">
        <f t="shared" si="17"/>
        <v>documentary</v>
      </c>
      <c r="S278" s="13">
        <f t="shared" si="14"/>
        <v>41027.040208333332</v>
      </c>
      <c r="T278" s="14">
        <f>(((J278/60)/60)/24)+DATE(1970,1,1)</f>
        <v>40967.081874999996</v>
      </c>
    </row>
    <row r="279" spans="1:20" ht="48" hidden="1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15"/>
        <v>1.1038153846153846</v>
      </c>
      <c r="P279" s="7">
        <f>AVERAGE(E279/L279)</f>
        <v>75.444794952681391</v>
      </c>
      <c r="Q279" t="str">
        <f t="shared" si="16"/>
        <v>film &amp; video</v>
      </c>
      <c r="R279" t="str">
        <f t="shared" si="17"/>
        <v>documentary</v>
      </c>
      <c r="S279" s="13">
        <f t="shared" si="14"/>
        <v>42147.891423611116</v>
      </c>
      <c r="T279" s="14">
        <f>(((J279/60)/60)/24)+DATE(1970,1,1)</f>
        <v>42117.891423611116</v>
      </c>
    </row>
    <row r="280" spans="1:20" ht="32" hidden="1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15"/>
        <v>1.5034814814814814</v>
      </c>
      <c r="P280" s="7">
        <f>AVERAGE(E280/L280)</f>
        <v>97.816867469879512</v>
      </c>
      <c r="Q280" t="str">
        <f t="shared" si="16"/>
        <v>film &amp; video</v>
      </c>
      <c r="R280" t="str">
        <f t="shared" si="17"/>
        <v>documentary</v>
      </c>
      <c r="S280" s="13">
        <f t="shared" si="14"/>
        <v>41194.040960648148</v>
      </c>
      <c r="T280" s="14">
        <f>(((J280/60)/60)/24)+DATE(1970,1,1)</f>
        <v>41164.040960648148</v>
      </c>
    </row>
    <row r="281" spans="1:20" ht="48" hidden="1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15"/>
        <v>1.5731829411764706</v>
      </c>
      <c r="P281" s="7">
        <f>AVERAGE(E281/L281)</f>
        <v>87.685606557377056</v>
      </c>
      <c r="Q281" t="str">
        <f t="shared" si="16"/>
        <v>film &amp; video</v>
      </c>
      <c r="R281" t="str">
        <f t="shared" si="17"/>
        <v>documentary</v>
      </c>
      <c r="S281" s="13">
        <f t="shared" si="14"/>
        <v>42793.084027777775</v>
      </c>
      <c r="T281" s="14">
        <f>(((J281/60)/60)/24)+DATE(1970,1,1)</f>
        <v>42759.244166666671</v>
      </c>
    </row>
    <row r="282" spans="1:20" ht="48" hidden="1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15"/>
        <v>1.5614399999999999</v>
      </c>
      <c r="P282" s="7">
        <f>AVERAGE(E282/L282)</f>
        <v>54.748948106591868</v>
      </c>
      <c r="Q282" t="str">
        <f t="shared" si="16"/>
        <v>film &amp; video</v>
      </c>
      <c r="R282" t="str">
        <f t="shared" si="17"/>
        <v>documentary</v>
      </c>
      <c r="S282" s="13">
        <f t="shared" si="14"/>
        <v>41789.590682870366</v>
      </c>
      <c r="T282" s="14">
        <f>(((J282/60)/60)/24)+DATE(1970,1,1)</f>
        <v>41744.590682870366</v>
      </c>
    </row>
    <row r="283" spans="1:20" ht="48" hidden="1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15"/>
        <v>1.2058763636363636</v>
      </c>
      <c r="P283" s="7">
        <f>AVERAGE(E283/L283)</f>
        <v>83.953417721518989</v>
      </c>
      <c r="Q283" t="str">
        <f t="shared" si="16"/>
        <v>film &amp; video</v>
      </c>
      <c r="R283" t="str">
        <f t="shared" si="17"/>
        <v>documentary</v>
      </c>
      <c r="S283" s="13">
        <f t="shared" si="14"/>
        <v>40035.80972222222</v>
      </c>
      <c r="T283" s="14">
        <f>(((J283/60)/60)/24)+DATE(1970,1,1)</f>
        <v>39950.163344907407</v>
      </c>
    </row>
    <row r="284" spans="1:20" ht="48" hidden="1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15"/>
        <v>1.0118888888888888</v>
      </c>
      <c r="P284" s="7">
        <f>AVERAGE(E284/L284)</f>
        <v>254.38547486033519</v>
      </c>
      <c r="Q284" t="str">
        <f t="shared" si="16"/>
        <v>film &amp; video</v>
      </c>
      <c r="R284" t="str">
        <f t="shared" si="17"/>
        <v>documentary</v>
      </c>
      <c r="S284" s="13">
        <f t="shared" si="14"/>
        <v>40231.916666666664</v>
      </c>
      <c r="T284" s="14">
        <f>(((J284/60)/60)/24)+DATE(1970,1,1)</f>
        <v>40194.920046296298</v>
      </c>
    </row>
    <row r="285" spans="1:20" ht="32" hidden="1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15"/>
        <v>1.142725</v>
      </c>
      <c r="P285" s="7">
        <f>AVERAGE(E285/L285)</f>
        <v>101.8269801980198</v>
      </c>
      <c r="Q285" t="str">
        <f t="shared" si="16"/>
        <v>film &amp; video</v>
      </c>
      <c r="R285" t="str">
        <f t="shared" si="17"/>
        <v>documentary</v>
      </c>
      <c r="S285" s="13">
        <f t="shared" si="14"/>
        <v>40695.207638888889</v>
      </c>
      <c r="T285" s="14">
        <f>(((J285/60)/60)/24)+DATE(1970,1,1)</f>
        <v>40675.71</v>
      </c>
    </row>
    <row r="286" spans="1:20" ht="48" hidden="1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15"/>
        <v>1.0462615</v>
      </c>
      <c r="P286" s="7">
        <f>AVERAGE(E286/L286)</f>
        <v>55.066394736842106</v>
      </c>
      <c r="Q286" t="str">
        <f t="shared" si="16"/>
        <v>film &amp; video</v>
      </c>
      <c r="R286" t="str">
        <f t="shared" si="17"/>
        <v>documentary</v>
      </c>
      <c r="S286" s="13">
        <f t="shared" si="14"/>
        <v>40929.738194444442</v>
      </c>
      <c r="T286" s="14">
        <f>(((J286/60)/60)/24)+DATE(1970,1,1)</f>
        <v>40904.738194444442</v>
      </c>
    </row>
    <row r="287" spans="1:20" ht="48" hidden="1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15"/>
        <v>2.2882507142857142</v>
      </c>
      <c r="P287" s="7">
        <f>AVERAGE(E287/L287)</f>
        <v>56.901438721136763</v>
      </c>
      <c r="Q287" t="str">
        <f t="shared" si="16"/>
        <v>film &amp; video</v>
      </c>
      <c r="R287" t="str">
        <f t="shared" si="17"/>
        <v>documentary</v>
      </c>
      <c r="S287" s="13">
        <f t="shared" si="14"/>
        <v>41536.756111111114</v>
      </c>
      <c r="T287" s="14">
        <f>(((J287/60)/60)/24)+DATE(1970,1,1)</f>
        <v>41506.756111111114</v>
      </c>
    </row>
    <row r="288" spans="1:20" ht="48" hidden="1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15"/>
        <v>1.0915333333333332</v>
      </c>
      <c r="P288" s="7">
        <f>AVERAGE(E288/L288)</f>
        <v>121.28148148148148</v>
      </c>
      <c r="Q288" t="str">
        <f t="shared" si="16"/>
        <v>film &amp; video</v>
      </c>
      <c r="R288" t="str">
        <f t="shared" si="17"/>
        <v>documentary</v>
      </c>
      <c r="S288" s="13">
        <f t="shared" si="14"/>
        <v>41358.774583333332</v>
      </c>
      <c r="T288" s="14">
        <f>(((J288/60)/60)/24)+DATE(1970,1,1)</f>
        <v>41313.816249999996</v>
      </c>
    </row>
    <row r="289" spans="1:20" ht="32" hidden="1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15"/>
        <v>1.7629999999999999</v>
      </c>
      <c r="P289" s="7">
        <f>AVERAGE(E289/L289)</f>
        <v>91.189655172413794</v>
      </c>
      <c r="Q289" t="str">
        <f t="shared" si="16"/>
        <v>film &amp; video</v>
      </c>
      <c r="R289" t="str">
        <f t="shared" si="17"/>
        <v>documentary</v>
      </c>
      <c r="S289" s="13">
        <f t="shared" si="14"/>
        <v>41215.166666666664</v>
      </c>
      <c r="T289" s="14">
        <f>(((J289/60)/60)/24)+DATE(1970,1,1)</f>
        <v>41184.277986111112</v>
      </c>
    </row>
    <row r="290" spans="1:20" ht="48" hidden="1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15"/>
        <v>1.0321061999999999</v>
      </c>
      <c r="P290" s="7">
        <f>AVERAGE(E290/L290)</f>
        <v>115.44812080536913</v>
      </c>
      <c r="Q290" t="str">
        <f t="shared" si="16"/>
        <v>film &amp; video</v>
      </c>
      <c r="R290" t="str">
        <f t="shared" si="17"/>
        <v>documentary</v>
      </c>
      <c r="S290" s="13">
        <f t="shared" si="14"/>
        <v>41086.168900462959</v>
      </c>
      <c r="T290" s="14">
        <f>(((J290/60)/60)/24)+DATE(1970,1,1)</f>
        <v>41051.168900462959</v>
      </c>
    </row>
    <row r="291" spans="1:20" ht="48" hidden="1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15"/>
        <v>1.0482</v>
      </c>
      <c r="P291" s="7">
        <f>AVERAGE(E291/L291)</f>
        <v>67.771551724137936</v>
      </c>
      <c r="Q291" t="str">
        <f t="shared" si="16"/>
        <v>film &amp; video</v>
      </c>
      <c r="R291" t="str">
        <f t="shared" si="17"/>
        <v>documentary</v>
      </c>
      <c r="S291" s="13">
        <f t="shared" si="14"/>
        <v>41580.456412037034</v>
      </c>
      <c r="T291" s="14">
        <f>(((J291/60)/60)/24)+DATE(1970,1,1)</f>
        <v>41550.456412037034</v>
      </c>
    </row>
    <row r="292" spans="1:20" ht="32" hidden="1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15"/>
        <v>1.0668444444444445</v>
      </c>
      <c r="P292" s="7">
        <f>AVERAGE(E292/L292)</f>
        <v>28.576190476190476</v>
      </c>
      <c r="Q292" t="str">
        <f t="shared" si="16"/>
        <v>film &amp; video</v>
      </c>
      <c r="R292" t="str">
        <f t="shared" si="17"/>
        <v>documentary</v>
      </c>
      <c r="S292" s="13">
        <f t="shared" si="14"/>
        <v>40576.332638888889</v>
      </c>
      <c r="T292" s="14">
        <f>(((J292/60)/60)/24)+DATE(1970,1,1)</f>
        <v>40526.36917824074</v>
      </c>
    </row>
    <row r="293" spans="1:20" ht="48" hidden="1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15"/>
        <v>1.2001999999999999</v>
      </c>
      <c r="P293" s="7">
        <f>AVERAGE(E293/L293)</f>
        <v>46.8828125</v>
      </c>
      <c r="Q293" t="str">
        <f t="shared" si="16"/>
        <v>film &amp; video</v>
      </c>
      <c r="R293" t="str">
        <f t="shared" si="17"/>
        <v>documentary</v>
      </c>
      <c r="S293" s="13">
        <f t="shared" si="14"/>
        <v>41395.000694444447</v>
      </c>
      <c r="T293" s="14">
        <f>(((J293/60)/60)/24)+DATE(1970,1,1)</f>
        <v>41376.769050925926</v>
      </c>
    </row>
    <row r="294" spans="1:20" ht="48" hidden="1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15"/>
        <v>1.0150693333333334</v>
      </c>
      <c r="P294" s="7">
        <f>AVERAGE(E294/L294)</f>
        <v>154.42231237322514</v>
      </c>
      <c r="Q294" t="str">
        <f t="shared" si="16"/>
        <v>film &amp; video</v>
      </c>
      <c r="R294" t="str">
        <f t="shared" si="17"/>
        <v>documentary</v>
      </c>
      <c r="S294" s="13">
        <f t="shared" si="14"/>
        <v>40845.165972222225</v>
      </c>
      <c r="T294" s="14">
        <f>(((J294/60)/60)/24)+DATE(1970,1,1)</f>
        <v>40812.803229166668</v>
      </c>
    </row>
    <row r="295" spans="1:20" ht="48" hidden="1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15"/>
        <v>1.0138461538461538</v>
      </c>
      <c r="P295" s="7">
        <f>AVERAGE(E295/L295)</f>
        <v>201.22137404580153</v>
      </c>
      <c r="Q295" t="str">
        <f t="shared" si="16"/>
        <v>film &amp; video</v>
      </c>
      <c r="R295" t="str">
        <f t="shared" si="17"/>
        <v>documentary</v>
      </c>
      <c r="S295" s="13">
        <f t="shared" si="14"/>
        <v>41749.667986111112</v>
      </c>
      <c r="T295" s="14">
        <f>(((J295/60)/60)/24)+DATE(1970,1,1)</f>
        <v>41719.667986111112</v>
      </c>
    </row>
    <row r="296" spans="1:20" ht="48" hidden="1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15"/>
        <v>1</v>
      </c>
      <c r="P296" s="7">
        <f>AVERAGE(E296/L296)</f>
        <v>100</v>
      </c>
      <c r="Q296" t="str">
        <f t="shared" si="16"/>
        <v>film &amp; video</v>
      </c>
      <c r="R296" t="str">
        <f t="shared" si="17"/>
        <v>documentary</v>
      </c>
      <c r="S296" s="13">
        <f t="shared" si="14"/>
        <v>40378.666666666664</v>
      </c>
      <c r="T296" s="14">
        <f>(((J296/60)/60)/24)+DATE(1970,1,1)</f>
        <v>40343.084421296298</v>
      </c>
    </row>
    <row r="297" spans="1:20" ht="48" hidden="1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15"/>
        <v>1.3310911999999999</v>
      </c>
      <c r="P297" s="7">
        <f>AVERAGE(E297/L297)</f>
        <v>100.08204511278196</v>
      </c>
      <c r="Q297" t="str">
        <f t="shared" si="16"/>
        <v>film &amp; video</v>
      </c>
      <c r="R297" t="str">
        <f t="shared" si="17"/>
        <v>documentary</v>
      </c>
      <c r="S297" s="13">
        <f t="shared" si="14"/>
        <v>41579</v>
      </c>
      <c r="T297" s="14">
        <f>(((J297/60)/60)/24)+DATE(1970,1,1)</f>
        <v>41519.004733796297</v>
      </c>
    </row>
    <row r="298" spans="1:20" ht="48" hidden="1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15"/>
        <v>1.187262</v>
      </c>
      <c r="P298" s="7">
        <f>AVERAGE(E298/L298)</f>
        <v>230.08953488372092</v>
      </c>
      <c r="Q298" t="str">
        <f t="shared" si="16"/>
        <v>film &amp; video</v>
      </c>
      <c r="R298" t="str">
        <f t="shared" si="17"/>
        <v>documentary</v>
      </c>
      <c r="S298" s="13">
        <f t="shared" si="14"/>
        <v>41159.475497685184</v>
      </c>
      <c r="T298" s="14">
        <f>(((J298/60)/60)/24)+DATE(1970,1,1)</f>
        <v>41134.475497685184</v>
      </c>
    </row>
    <row r="299" spans="1:20" ht="48" hidden="1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15"/>
        <v>1.0064</v>
      </c>
      <c r="P299" s="7">
        <f>AVERAGE(E299/L299)</f>
        <v>141.74647887323943</v>
      </c>
      <c r="Q299" t="str">
        <f t="shared" si="16"/>
        <v>film &amp; video</v>
      </c>
      <c r="R299" t="str">
        <f t="shared" si="17"/>
        <v>documentary</v>
      </c>
      <c r="S299" s="13">
        <f t="shared" si="14"/>
        <v>42125.165972222225</v>
      </c>
      <c r="T299" s="14">
        <f>(((J299/60)/60)/24)+DATE(1970,1,1)</f>
        <v>42089.72802083334</v>
      </c>
    </row>
    <row r="300" spans="1:20" ht="32" hidden="1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15"/>
        <v>1.089324126984127</v>
      </c>
      <c r="P300" s="7">
        <f>AVERAGE(E300/L300)</f>
        <v>56.344351395730705</v>
      </c>
      <c r="Q300" t="str">
        <f t="shared" si="16"/>
        <v>film &amp; video</v>
      </c>
      <c r="R300" t="str">
        <f t="shared" si="17"/>
        <v>documentary</v>
      </c>
      <c r="S300" s="13">
        <f t="shared" si="14"/>
        <v>41768.875</v>
      </c>
      <c r="T300" s="14">
        <f>(((J300/60)/60)/24)+DATE(1970,1,1)</f>
        <v>41709.463518518518</v>
      </c>
    </row>
    <row r="301" spans="1:20" ht="48" hidden="1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15"/>
        <v>1.789525</v>
      </c>
      <c r="P301" s="7">
        <f>AVERAGE(E301/L301)</f>
        <v>73.341188524590166</v>
      </c>
      <c r="Q301" t="str">
        <f t="shared" si="16"/>
        <v>film &amp; video</v>
      </c>
      <c r="R301" t="str">
        <f t="shared" si="17"/>
        <v>documentary</v>
      </c>
      <c r="S301" s="13">
        <f t="shared" si="14"/>
        <v>40499.266898148147</v>
      </c>
      <c r="T301" s="14">
        <f>(((J301/60)/60)/24)+DATE(1970,1,1)</f>
        <v>40469.225231481483</v>
      </c>
    </row>
    <row r="302" spans="1:20" ht="48" hidden="1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15"/>
        <v>1.0172264</v>
      </c>
      <c r="P302" s="7">
        <f>AVERAGE(E302/L302)</f>
        <v>85.337785234899329</v>
      </c>
      <c r="Q302" t="str">
        <f t="shared" si="16"/>
        <v>film &amp; video</v>
      </c>
      <c r="R302" t="str">
        <f t="shared" si="17"/>
        <v>documentary</v>
      </c>
      <c r="S302" s="13">
        <f t="shared" si="14"/>
        <v>40657.959930555553</v>
      </c>
      <c r="T302" s="14">
        <f>(((J302/60)/60)/24)+DATE(1970,1,1)</f>
        <v>40626.959930555553</v>
      </c>
    </row>
    <row r="303" spans="1:20" ht="48" hidden="1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15"/>
        <v>1.1873499999999999</v>
      </c>
      <c r="P303" s="7">
        <f>AVERAGE(E303/L303)</f>
        <v>61.496215139442228</v>
      </c>
      <c r="Q303" t="str">
        <f t="shared" si="16"/>
        <v>film &amp; video</v>
      </c>
      <c r="R303" t="str">
        <f t="shared" si="17"/>
        <v>documentary</v>
      </c>
      <c r="S303" s="13">
        <f t="shared" si="14"/>
        <v>41352.696006944447</v>
      </c>
      <c r="T303" s="14">
        <f>(((J303/60)/60)/24)+DATE(1970,1,1)</f>
        <v>41312.737673611111</v>
      </c>
    </row>
    <row r="304" spans="1:20" ht="64" hidden="1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15"/>
        <v>1.0045999999999999</v>
      </c>
      <c r="P304" s="7">
        <f>AVERAGE(E304/L304)</f>
        <v>93.018518518518519</v>
      </c>
      <c r="Q304" t="str">
        <f t="shared" si="16"/>
        <v>film &amp; video</v>
      </c>
      <c r="R304" t="str">
        <f t="shared" si="17"/>
        <v>documentary</v>
      </c>
      <c r="S304" s="13">
        <f t="shared" si="14"/>
        <v>40963.856921296298</v>
      </c>
      <c r="T304" s="14">
        <f>(((J304/60)/60)/24)+DATE(1970,1,1)</f>
        <v>40933.856921296298</v>
      </c>
    </row>
    <row r="305" spans="1:20" ht="48" hidden="1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15"/>
        <v>1.3746666666666667</v>
      </c>
      <c r="P305" s="7">
        <f>AVERAGE(E305/L305)</f>
        <v>50.292682926829265</v>
      </c>
      <c r="Q305" t="str">
        <f t="shared" si="16"/>
        <v>film &amp; video</v>
      </c>
      <c r="R305" t="str">
        <f t="shared" si="17"/>
        <v>documentary</v>
      </c>
      <c r="S305" s="13">
        <f t="shared" si="14"/>
        <v>41062.071134259262</v>
      </c>
      <c r="T305" s="14">
        <f>(((J305/60)/60)/24)+DATE(1970,1,1)</f>
        <v>41032.071134259262</v>
      </c>
    </row>
    <row r="306" spans="1:20" ht="32" hidden="1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15"/>
        <v>2.3164705882352941</v>
      </c>
      <c r="P306" s="7">
        <f>AVERAGE(E306/L306)</f>
        <v>106.43243243243244</v>
      </c>
      <c r="Q306" t="str">
        <f t="shared" si="16"/>
        <v>film &amp; video</v>
      </c>
      <c r="R306" t="str">
        <f t="shared" si="17"/>
        <v>documentary</v>
      </c>
      <c r="S306" s="13">
        <f t="shared" ref="S306:S369" si="18">(((I306/60)/60)/24)+DATE(1970,1,1)</f>
        <v>41153.083333333336</v>
      </c>
      <c r="T306" s="14">
        <f>(((J306/60)/60)/24)+DATE(1970,1,1)</f>
        <v>41114.094872685186</v>
      </c>
    </row>
    <row r="307" spans="1:20" ht="32" hidden="1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15"/>
        <v>1.3033333333333332</v>
      </c>
      <c r="P307" s="7">
        <f>AVERAGE(E307/L307)</f>
        <v>51.719576719576722</v>
      </c>
      <c r="Q307" t="str">
        <f t="shared" si="16"/>
        <v>film &amp; video</v>
      </c>
      <c r="R307" t="str">
        <f t="shared" si="17"/>
        <v>documentary</v>
      </c>
      <c r="S307" s="13">
        <f t="shared" si="18"/>
        <v>40978.630196759259</v>
      </c>
      <c r="T307" s="14">
        <f>(((J307/60)/60)/24)+DATE(1970,1,1)</f>
        <v>40948.630196759259</v>
      </c>
    </row>
    <row r="308" spans="1:20" ht="32" hidden="1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15"/>
        <v>2.9289999999999998</v>
      </c>
      <c r="P308" s="7">
        <f>AVERAGE(E308/L308)</f>
        <v>36.612499999999997</v>
      </c>
      <c r="Q308" t="str">
        <f t="shared" si="16"/>
        <v>film &amp; video</v>
      </c>
      <c r="R308" t="str">
        <f t="shared" si="17"/>
        <v>documentary</v>
      </c>
      <c r="S308" s="13">
        <f t="shared" si="18"/>
        <v>41353.795520833337</v>
      </c>
      <c r="T308" s="14">
        <f>(((J308/60)/60)/24)+DATE(1970,1,1)</f>
        <v>41333.837187500001</v>
      </c>
    </row>
    <row r="309" spans="1:20" ht="16" hidden="1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15"/>
        <v>1.1131818181818183</v>
      </c>
      <c r="P309" s="7">
        <f>AVERAGE(E309/L309)</f>
        <v>42.517361111111114</v>
      </c>
      <c r="Q309" t="str">
        <f t="shared" si="16"/>
        <v>film &amp; video</v>
      </c>
      <c r="R309" t="str">
        <f t="shared" si="17"/>
        <v>documentary</v>
      </c>
      <c r="S309" s="13">
        <f t="shared" si="18"/>
        <v>41312.944456018515</v>
      </c>
      <c r="T309" s="14">
        <f>(((J309/60)/60)/24)+DATE(1970,1,1)</f>
        <v>41282.944456018515</v>
      </c>
    </row>
    <row r="310" spans="1:20" ht="48" hidden="1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15"/>
        <v>1.0556666666666668</v>
      </c>
      <c r="P310" s="7">
        <f>AVERAGE(E310/L310)</f>
        <v>62.712871287128714</v>
      </c>
      <c r="Q310" t="str">
        <f t="shared" si="16"/>
        <v>film &amp; video</v>
      </c>
      <c r="R310" t="str">
        <f t="shared" si="17"/>
        <v>documentary</v>
      </c>
      <c r="S310" s="13">
        <f t="shared" si="18"/>
        <v>40612.694560185184</v>
      </c>
      <c r="T310" s="14">
        <f>(((J310/60)/60)/24)+DATE(1970,1,1)</f>
        <v>40567.694560185184</v>
      </c>
    </row>
    <row r="311" spans="1:20" ht="48" hidden="1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15"/>
        <v>1.1894444444444445</v>
      </c>
      <c r="P311" s="7">
        <f>AVERAGE(E311/L311)</f>
        <v>89.957983193277315</v>
      </c>
      <c r="Q311" t="str">
        <f t="shared" si="16"/>
        <v>film &amp; video</v>
      </c>
      <c r="R311" t="str">
        <f t="shared" si="17"/>
        <v>documentary</v>
      </c>
      <c r="S311" s="13">
        <f t="shared" si="18"/>
        <v>41155.751550925925</v>
      </c>
      <c r="T311" s="14">
        <f>(((J311/60)/60)/24)+DATE(1970,1,1)</f>
        <v>41134.751550925925</v>
      </c>
    </row>
    <row r="312" spans="1:20" ht="48" hidden="1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15"/>
        <v>1.04129</v>
      </c>
      <c r="P312" s="7">
        <f>AVERAGE(E312/L312)</f>
        <v>28.924722222222222</v>
      </c>
      <c r="Q312" t="str">
        <f t="shared" si="16"/>
        <v>film &amp; video</v>
      </c>
      <c r="R312" t="str">
        <f t="shared" si="17"/>
        <v>documentary</v>
      </c>
      <c r="S312" s="13">
        <f t="shared" si="18"/>
        <v>40836.083333333336</v>
      </c>
      <c r="T312" s="14">
        <f>(((J312/60)/60)/24)+DATE(1970,1,1)</f>
        <v>40821.183136574073</v>
      </c>
    </row>
    <row r="313" spans="1:20" ht="48" hidden="1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15"/>
        <v>1.0410165</v>
      </c>
      <c r="P313" s="7">
        <f>AVERAGE(E313/L313)</f>
        <v>138.8022</v>
      </c>
      <c r="Q313" t="str">
        <f t="shared" si="16"/>
        <v>film &amp; video</v>
      </c>
      <c r="R313" t="str">
        <f t="shared" si="17"/>
        <v>documentary</v>
      </c>
      <c r="S313" s="13">
        <f t="shared" si="18"/>
        <v>40909.332638888889</v>
      </c>
      <c r="T313" s="14">
        <f>(((J313/60)/60)/24)+DATE(1970,1,1)</f>
        <v>40868.219814814816</v>
      </c>
    </row>
    <row r="314" spans="1:20" ht="48" hidden="1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15"/>
        <v>1.1187499999999999</v>
      </c>
      <c r="P314" s="7">
        <f>AVERAGE(E314/L314)</f>
        <v>61.301369863013697</v>
      </c>
      <c r="Q314" t="str">
        <f t="shared" si="16"/>
        <v>film &amp; video</v>
      </c>
      <c r="R314" t="str">
        <f t="shared" si="17"/>
        <v>documentary</v>
      </c>
      <c r="S314" s="13">
        <f t="shared" si="18"/>
        <v>41378.877685185187</v>
      </c>
      <c r="T314" s="14">
        <f>(((J314/60)/60)/24)+DATE(1970,1,1)</f>
        <v>41348.877685185187</v>
      </c>
    </row>
    <row r="315" spans="1:20" ht="48" hidden="1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15"/>
        <v>1.0473529411764706</v>
      </c>
      <c r="P315" s="7">
        <f>AVERAGE(E315/L315)</f>
        <v>80.202702702702709</v>
      </c>
      <c r="Q315" t="str">
        <f t="shared" si="16"/>
        <v>film &amp; video</v>
      </c>
      <c r="R315" t="str">
        <f t="shared" si="17"/>
        <v>documentary</v>
      </c>
      <c r="S315" s="13">
        <f t="shared" si="18"/>
        <v>40401.665972222225</v>
      </c>
      <c r="T315" s="14">
        <f>(((J315/60)/60)/24)+DATE(1970,1,1)</f>
        <v>40357.227939814817</v>
      </c>
    </row>
    <row r="316" spans="1:20" ht="48" hidden="1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15"/>
        <v>3.8515000000000001</v>
      </c>
      <c r="P316" s="7">
        <f>AVERAGE(E316/L316)</f>
        <v>32.095833333333331</v>
      </c>
      <c r="Q316" t="str">
        <f t="shared" si="16"/>
        <v>film &amp; video</v>
      </c>
      <c r="R316" t="str">
        <f t="shared" si="17"/>
        <v>documentary</v>
      </c>
      <c r="S316" s="13">
        <f t="shared" si="18"/>
        <v>41334.833194444444</v>
      </c>
      <c r="T316" s="14">
        <f>(((J316/60)/60)/24)+DATE(1970,1,1)</f>
        <v>41304.833194444444</v>
      </c>
    </row>
    <row r="317" spans="1:20" ht="48" hidden="1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15"/>
        <v>1.01248</v>
      </c>
      <c r="P317" s="7">
        <f>AVERAGE(E317/L317)</f>
        <v>200.88888888888889</v>
      </c>
      <c r="Q317" t="str">
        <f t="shared" si="16"/>
        <v>film &amp; video</v>
      </c>
      <c r="R317" t="str">
        <f t="shared" si="17"/>
        <v>documentary</v>
      </c>
      <c r="S317" s="13">
        <f t="shared" si="18"/>
        <v>41143.77238425926</v>
      </c>
      <c r="T317" s="14">
        <f>(((J317/60)/60)/24)+DATE(1970,1,1)</f>
        <v>41113.77238425926</v>
      </c>
    </row>
    <row r="318" spans="1:20" ht="32" hidden="1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15"/>
        <v>1.1377333333333333</v>
      </c>
      <c r="P318" s="7">
        <f>AVERAGE(E318/L318)</f>
        <v>108.01265822784811</v>
      </c>
      <c r="Q318" t="str">
        <f t="shared" si="16"/>
        <v>film &amp; video</v>
      </c>
      <c r="R318" t="str">
        <f t="shared" si="17"/>
        <v>documentary</v>
      </c>
      <c r="S318" s="13">
        <f t="shared" si="18"/>
        <v>41984.207638888889</v>
      </c>
      <c r="T318" s="14">
        <f>(((J318/60)/60)/24)+DATE(1970,1,1)</f>
        <v>41950.923576388886</v>
      </c>
    </row>
    <row r="319" spans="1:20" ht="32" hidden="1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15"/>
        <v>1.0080333333333333</v>
      </c>
      <c r="P319" s="7">
        <f>AVERAGE(E319/L319)</f>
        <v>95.699367088607602</v>
      </c>
      <c r="Q319" t="str">
        <f t="shared" si="16"/>
        <v>film &amp; video</v>
      </c>
      <c r="R319" t="str">
        <f t="shared" si="17"/>
        <v>documentary</v>
      </c>
      <c r="S319" s="13">
        <f t="shared" si="18"/>
        <v>41619.676886574074</v>
      </c>
      <c r="T319" s="14">
        <f>(((J319/60)/60)/24)+DATE(1970,1,1)</f>
        <v>41589.676886574074</v>
      </c>
    </row>
    <row r="320" spans="1:20" ht="48" hidden="1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15"/>
        <v>2.8332000000000002</v>
      </c>
      <c r="P320" s="7">
        <f>AVERAGE(E320/L320)</f>
        <v>49.880281690140848</v>
      </c>
      <c r="Q320" t="str">
        <f t="shared" si="16"/>
        <v>film &amp; video</v>
      </c>
      <c r="R320" t="str">
        <f t="shared" si="17"/>
        <v>documentary</v>
      </c>
      <c r="S320" s="13">
        <f t="shared" si="18"/>
        <v>41359.997118055559</v>
      </c>
      <c r="T320" s="14">
        <f>(((J320/60)/60)/24)+DATE(1970,1,1)</f>
        <v>41330.038784722223</v>
      </c>
    </row>
    <row r="321" spans="1:20" ht="64" hidden="1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15"/>
        <v>1.1268</v>
      </c>
      <c r="P321" s="7">
        <f>AVERAGE(E321/L321)</f>
        <v>110.47058823529412</v>
      </c>
      <c r="Q321" t="str">
        <f t="shared" si="16"/>
        <v>film &amp; video</v>
      </c>
      <c r="R321" t="str">
        <f t="shared" si="17"/>
        <v>documentary</v>
      </c>
      <c r="S321" s="13">
        <f t="shared" si="18"/>
        <v>40211.332638888889</v>
      </c>
      <c r="T321" s="14">
        <f>(((J321/60)/60)/24)+DATE(1970,1,1)</f>
        <v>40123.83829861111</v>
      </c>
    </row>
    <row r="322" spans="1:20" ht="48" hidden="1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15"/>
        <v>1.0658000000000001</v>
      </c>
      <c r="P322" s="7">
        <f>AVERAGE(E322/L322)</f>
        <v>134.91139240506328</v>
      </c>
      <c r="Q322" t="str">
        <f t="shared" si="16"/>
        <v>film &amp; video</v>
      </c>
      <c r="R322" t="str">
        <f t="shared" si="17"/>
        <v>documentary</v>
      </c>
      <c r="S322" s="13">
        <f t="shared" si="18"/>
        <v>42360.958333333328</v>
      </c>
      <c r="T322" s="14">
        <f>(((J322/60)/60)/24)+DATE(1970,1,1)</f>
        <v>42331.551307870366</v>
      </c>
    </row>
    <row r="323" spans="1:20" ht="48" hidden="1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ref="O323:O386" si="19">E323/D323</f>
        <v>1.0266285714285714</v>
      </c>
      <c r="P323" s="7">
        <f>AVERAGE(E323/L323)</f>
        <v>106.62314540059347</v>
      </c>
      <c r="Q323" t="str">
        <f t="shared" ref="Q323:Q386" si="20">LEFT(N323,FIND("/",N323)-1)</f>
        <v>film &amp; video</v>
      </c>
      <c r="R323" t="str">
        <f t="shared" ref="R323:R386" si="21">RIGHT(N323, LEN(N323)-FIND("/",N323))</f>
        <v>documentary</v>
      </c>
      <c r="S323" s="13">
        <f t="shared" si="18"/>
        <v>42682.488263888896</v>
      </c>
      <c r="T323" s="14">
        <f>(((J323/60)/60)/24)+DATE(1970,1,1)</f>
        <v>42647.446597222224</v>
      </c>
    </row>
    <row r="324" spans="1:20" ht="48" hidden="1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19"/>
        <v>1.0791200000000001</v>
      </c>
      <c r="P324" s="7">
        <f>AVERAGE(E324/L324)</f>
        <v>145.04301075268816</v>
      </c>
      <c r="Q324" t="str">
        <f t="shared" si="20"/>
        <v>film &amp; video</v>
      </c>
      <c r="R324" t="str">
        <f t="shared" si="21"/>
        <v>documentary</v>
      </c>
      <c r="S324" s="13">
        <f t="shared" si="18"/>
        <v>42503.57</v>
      </c>
      <c r="T324" s="14">
        <f>(((J324/60)/60)/24)+DATE(1970,1,1)</f>
        <v>42473.57</v>
      </c>
    </row>
    <row r="325" spans="1:20" ht="48" hidden="1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19"/>
        <v>1.2307407407407407</v>
      </c>
      <c r="P325" s="7">
        <f>AVERAGE(E325/L325)</f>
        <v>114.58620689655173</v>
      </c>
      <c r="Q325" t="str">
        <f t="shared" si="20"/>
        <v>film &amp; video</v>
      </c>
      <c r="R325" t="str">
        <f t="shared" si="21"/>
        <v>documentary</v>
      </c>
      <c r="S325" s="13">
        <f t="shared" si="18"/>
        <v>42725.332638888889</v>
      </c>
      <c r="T325" s="14">
        <f>(((J325/60)/60)/24)+DATE(1970,1,1)</f>
        <v>42697.32136574074</v>
      </c>
    </row>
    <row r="326" spans="1:20" ht="48" hidden="1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19"/>
        <v>1.016</v>
      </c>
      <c r="P326" s="7">
        <f>AVERAGE(E326/L326)</f>
        <v>105.3170731707317</v>
      </c>
      <c r="Q326" t="str">
        <f t="shared" si="20"/>
        <v>film &amp; video</v>
      </c>
      <c r="R326" t="str">
        <f t="shared" si="21"/>
        <v>documentary</v>
      </c>
      <c r="S326" s="13">
        <f t="shared" si="18"/>
        <v>42217.626250000001</v>
      </c>
      <c r="T326" s="14">
        <f>(((J326/60)/60)/24)+DATE(1970,1,1)</f>
        <v>42184.626250000001</v>
      </c>
    </row>
    <row r="327" spans="1:20" ht="48" hidden="1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19"/>
        <v>1.04396</v>
      </c>
      <c r="P327" s="7">
        <f>AVERAGE(E327/L327)</f>
        <v>70.921195652173907</v>
      </c>
      <c r="Q327" t="str">
        <f t="shared" si="20"/>
        <v>film &amp; video</v>
      </c>
      <c r="R327" t="str">
        <f t="shared" si="21"/>
        <v>documentary</v>
      </c>
      <c r="S327" s="13">
        <f t="shared" si="18"/>
        <v>42724.187881944439</v>
      </c>
      <c r="T327" s="14">
        <f>(((J327/60)/60)/24)+DATE(1970,1,1)</f>
        <v>42689.187881944439</v>
      </c>
    </row>
    <row r="328" spans="1:20" ht="48" hidden="1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19"/>
        <v>1.1292973333333334</v>
      </c>
      <c r="P328" s="7">
        <f>AVERAGE(E328/L328)</f>
        <v>147.17167680278018</v>
      </c>
      <c r="Q328" t="str">
        <f t="shared" si="20"/>
        <v>film &amp; video</v>
      </c>
      <c r="R328" t="str">
        <f t="shared" si="21"/>
        <v>documentary</v>
      </c>
      <c r="S328" s="13">
        <f t="shared" si="18"/>
        <v>42808.956250000003</v>
      </c>
      <c r="T328" s="14">
        <f>(((J328/60)/60)/24)+DATE(1970,1,1)</f>
        <v>42775.314884259264</v>
      </c>
    </row>
    <row r="329" spans="1:20" ht="48" hidden="1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19"/>
        <v>1.3640000000000001</v>
      </c>
      <c r="P329" s="7">
        <f>AVERAGE(E329/L329)</f>
        <v>160.47058823529412</v>
      </c>
      <c r="Q329" t="str">
        <f t="shared" si="20"/>
        <v>film &amp; video</v>
      </c>
      <c r="R329" t="str">
        <f t="shared" si="21"/>
        <v>documentary</v>
      </c>
      <c r="S329" s="13">
        <f t="shared" si="18"/>
        <v>42085.333333333328</v>
      </c>
      <c r="T329" s="14">
        <f>(((J329/60)/60)/24)+DATE(1970,1,1)</f>
        <v>42058.235289351855</v>
      </c>
    </row>
    <row r="330" spans="1:20" ht="48" hidden="1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19"/>
        <v>1.036144</v>
      </c>
      <c r="P330" s="7">
        <f>AVERAGE(E330/L330)</f>
        <v>156.04578313253012</v>
      </c>
      <c r="Q330" t="str">
        <f t="shared" si="20"/>
        <v>film &amp; video</v>
      </c>
      <c r="R330" t="str">
        <f t="shared" si="21"/>
        <v>documentary</v>
      </c>
      <c r="S330" s="13">
        <f t="shared" si="18"/>
        <v>42309.166666666672</v>
      </c>
      <c r="T330" s="14">
        <f>(((J330/60)/60)/24)+DATE(1970,1,1)</f>
        <v>42278.946620370371</v>
      </c>
    </row>
    <row r="331" spans="1:20" ht="48" hidden="1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19"/>
        <v>1.0549999999999999</v>
      </c>
      <c r="P331" s="7">
        <f>AVERAGE(E331/L331)</f>
        <v>63.17365269461078</v>
      </c>
      <c r="Q331" t="str">
        <f t="shared" si="20"/>
        <v>film &amp; video</v>
      </c>
      <c r="R331" t="str">
        <f t="shared" si="21"/>
        <v>documentary</v>
      </c>
      <c r="S331" s="13">
        <f t="shared" si="18"/>
        <v>42315.166666666672</v>
      </c>
      <c r="T331" s="14">
        <f>(((J331/60)/60)/24)+DATE(1970,1,1)</f>
        <v>42291.46674768519</v>
      </c>
    </row>
    <row r="332" spans="1:20" ht="48" hidden="1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19"/>
        <v>1.0182857142857142</v>
      </c>
      <c r="P332" s="7">
        <f>AVERAGE(E332/L332)</f>
        <v>104.82352941176471</v>
      </c>
      <c r="Q332" t="str">
        <f t="shared" si="20"/>
        <v>film &amp; video</v>
      </c>
      <c r="R332" t="str">
        <f t="shared" si="21"/>
        <v>documentary</v>
      </c>
      <c r="S332" s="13">
        <f t="shared" si="18"/>
        <v>41411.165972222225</v>
      </c>
      <c r="T332" s="14">
        <f>(((J332/60)/60)/24)+DATE(1970,1,1)</f>
        <v>41379.515775462962</v>
      </c>
    </row>
    <row r="333" spans="1:20" ht="48" hidden="1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19"/>
        <v>1.0660499999999999</v>
      </c>
      <c r="P333" s="7">
        <f>AVERAGE(E333/L333)</f>
        <v>97.356164383561648</v>
      </c>
      <c r="Q333" t="str">
        <f t="shared" si="20"/>
        <v>film &amp; video</v>
      </c>
      <c r="R333" t="str">
        <f t="shared" si="21"/>
        <v>documentary</v>
      </c>
      <c r="S333" s="13">
        <f t="shared" si="18"/>
        <v>42538.581412037034</v>
      </c>
      <c r="T333" s="14">
        <f>(((J333/60)/60)/24)+DATE(1970,1,1)</f>
        <v>42507.581412037034</v>
      </c>
    </row>
    <row r="334" spans="1:20" ht="48" hidden="1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19"/>
        <v>1.13015</v>
      </c>
      <c r="P334" s="7">
        <f>AVERAGE(E334/L334)</f>
        <v>203.63063063063063</v>
      </c>
      <c r="Q334" t="str">
        <f t="shared" si="20"/>
        <v>film &amp; video</v>
      </c>
      <c r="R334" t="str">
        <f t="shared" si="21"/>
        <v>documentary</v>
      </c>
      <c r="S334" s="13">
        <f t="shared" si="18"/>
        <v>42305.333333333328</v>
      </c>
      <c r="T334" s="14">
        <f>(((J334/60)/60)/24)+DATE(1970,1,1)</f>
        <v>42263.680289351847</v>
      </c>
    </row>
    <row r="335" spans="1:20" ht="48" hidden="1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19"/>
        <v>1.252275</v>
      </c>
      <c r="P335" s="7">
        <f>AVERAGE(E335/L335)</f>
        <v>188.31203007518798</v>
      </c>
      <c r="Q335" t="str">
        <f t="shared" si="20"/>
        <v>film &amp; video</v>
      </c>
      <c r="R335" t="str">
        <f t="shared" si="21"/>
        <v>documentary</v>
      </c>
      <c r="S335" s="13">
        <f t="shared" si="18"/>
        <v>42467.59480324074</v>
      </c>
      <c r="T335" s="14">
        <f>(((J335/60)/60)/24)+DATE(1970,1,1)</f>
        <v>42437.636469907404</v>
      </c>
    </row>
    <row r="336" spans="1:20" ht="48" hidden="1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19"/>
        <v>1.0119</v>
      </c>
      <c r="P336" s="7">
        <f>AVERAGE(E336/L336)</f>
        <v>146.65217391304347</v>
      </c>
      <c r="Q336" t="str">
        <f t="shared" si="20"/>
        <v>film &amp; video</v>
      </c>
      <c r="R336" t="str">
        <f t="shared" si="21"/>
        <v>documentary</v>
      </c>
      <c r="S336" s="13">
        <f t="shared" si="18"/>
        <v>42139.791666666672</v>
      </c>
      <c r="T336" s="14">
        <f>(((J336/60)/60)/24)+DATE(1970,1,1)</f>
        <v>42101.682372685187</v>
      </c>
    </row>
    <row r="337" spans="1:20" ht="48" hidden="1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19"/>
        <v>1.0276470588235294</v>
      </c>
      <c r="P337" s="7">
        <f>AVERAGE(E337/L337)</f>
        <v>109.1875</v>
      </c>
      <c r="Q337" t="str">
        <f t="shared" si="20"/>
        <v>film &amp; video</v>
      </c>
      <c r="R337" t="str">
        <f t="shared" si="21"/>
        <v>documentary</v>
      </c>
      <c r="S337" s="13">
        <f t="shared" si="18"/>
        <v>42132.916666666672</v>
      </c>
      <c r="T337" s="14">
        <f>(((J337/60)/60)/24)+DATE(1970,1,1)</f>
        <v>42101.737442129626</v>
      </c>
    </row>
    <row r="338" spans="1:20" ht="48" hidden="1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19"/>
        <v>1.1683911999999999</v>
      </c>
      <c r="P338" s="7">
        <f>AVERAGE(E338/L338)</f>
        <v>59.249046653144013</v>
      </c>
      <c r="Q338" t="str">
        <f t="shared" si="20"/>
        <v>film &amp; video</v>
      </c>
      <c r="R338" t="str">
        <f t="shared" si="21"/>
        <v>documentary</v>
      </c>
      <c r="S338" s="13">
        <f t="shared" si="18"/>
        <v>42321.637939814813</v>
      </c>
      <c r="T338" s="14">
        <f>(((J338/60)/60)/24)+DATE(1970,1,1)</f>
        <v>42291.596273148149</v>
      </c>
    </row>
    <row r="339" spans="1:20" ht="48" hidden="1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19"/>
        <v>1.0116833333333335</v>
      </c>
      <c r="P339" s="7">
        <f>AVERAGE(E339/L339)</f>
        <v>97.904838709677421</v>
      </c>
      <c r="Q339" t="str">
        <f t="shared" si="20"/>
        <v>film &amp; video</v>
      </c>
      <c r="R339" t="str">
        <f t="shared" si="21"/>
        <v>documentary</v>
      </c>
      <c r="S339" s="13">
        <f t="shared" si="18"/>
        <v>42077.086898148147</v>
      </c>
      <c r="T339" s="14">
        <f>(((J339/60)/60)/24)+DATE(1970,1,1)</f>
        <v>42047.128564814819</v>
      </c>
    </row>
    <row r="340" spans="1:20" ht="48" hidden="1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19"/>
        <v>1.1013360000000001</v>
      </c>
      <c r="P340" s="7">
        <f>AVERAGE(E340/L340)</f>
        <v>70.000169491525426</v>
      </c>
      <c r="Q340" t="str">
        <f t="shared" si="20"/>
        <v>film &amp; video</v>
      </c>
      <c r="R340" t="str">
        <f t="shared" si="21"/>
        <v>documentary</v>
      </c>
      <c r="S340" s="13">
        <f t="shared" si="18"/>
        <v>42616.041666666672</v>
      </c>
      <c r="T340" s="14">
        <f>(((J340/60)/60)/24)+DATE(1970,1,1)</f>
        <v>42559.755671296298</v>
      </c>
    </row>
    <row r="341" spans="1:20" ht="48" hidden="1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19"/>
        <v>1.0808333333333333</v>
      </c>
      <c r="P341" s="7">
        <f>AVERAGE(E341/L341)</f>
        <v>72.865168539325836</v>
      </c>
      <c r="Q341" t="str">
        <f t="shared" si="20"/>
        <v>film &amp; video</v>
      </c>
      <c r="R341" t="str">
        <f t="shared" si="21"/>
        <v>documentary</v>
      </c>
      <c r="S341" s="13">
        <f t="shared" si="18"/>
        <v>42123.760046296295</v>
      </c>
      <c r="T341" s="14">
        <f>(((J341/60)/60)/24)+DATE(1970,1,1)</f>
        <v>42093.760046296295</v>
      </c>
    </row>
    <row r="342" spans="1:20" ht="48" hidden="1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19"/>
        <v>1.2502285714285715</v>
      </c>
      <c r="P342" s="7">
        <f>AVERAGE(E342/L342)</f>
        <v>146.34782608695653</v>
      </c>
      <c r="Q342" t="str">
        <f t="shared" si="20"/>
        <v>film &amp; video</v>
      </c>
      <c r="R342" t="str">
        <f t="shared" si="21"/>
        <v>documentary</v>
      </c>
      <c r="S342" s="13">
        <f t="shared" si="18"/>
        <v>42802.875</v>
      </c>
      <c r="T342" s="14">
        <f>(((J342/60)/60)/24)+DATE(1970,1,1)</f>
        <v>42772.669062500005</v>
      </c>
    </row>
    <row r="343" spans="1:20" ht="48" hidden="1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19"/>
        <v>1.0671428571428572</v>
      </c>
      <c r="P343" s="7">
        <f>AVERAGE(E343/L343)</f>
        <v>67.909090909090907</v>
      </c>
      <c r="Q343" t="str">
        <f t="shared" si="20"/>
        <v>film &amp; video</v>
      </c>
      <c r="R343" t="str">
        <f t="shared" si="21"/>
        <v>documentary</v>
      </c>
      <c r="S343" s="13">
        <f t="shared" si="18"/>
        <v>41913.165972222225</v>
      </c>
      <c r="T343" s="14">
        <f>(((J343/60)/60)/24)+DATE(1970,1,1)</f>
        <v>41894.879606481481</v>
      </c>
    </row>
    <row r="344" spans="1:20" ht="32" hidden="1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19"/>
        <v>1.0036639999999999</v>
      </c>
      <c r="P344" s="7">
        <f>AVERAGE(E344/L344)</f>
        <v>169.85083076923075</v>
      </c>
      <c r="Q344" t="str">
        <f t="shared" si="20"/>
        <v>film &amp; video</v>
      </c>
      <c r="R344" t="str">
        <f t="shared" si="21"/>
        <v>documentary</v>
      </c>
      <c r="S344" s="13">
        <f t="shared" si="18"/>
        <v>42489.780844907407</v>
      </c>
      <c r="T344" s="14">
        <f>(((J344/60)/60)/24)+DATE(1970,1,1)</f>
        <v>42459.780844907407</v>
      </c>
    </row>
    <row r="345" spans="1:20" ht="48" hidden="1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19"/>
        <v>1.0202863333333334</v>
      </c>
      <c r="P345" s="7">
        <f>AVERAGE(E345/L345)</f>
        <v>58.413339694656486</v>
      </c>
      <c r="Q345" t="str">
        <f t="shared" si="20"/>
        <v>film &amp; video</v>
      </c>
      <c r="R345" t="str">
        <f t="shared" si="21"/>
        <v>documentary</v>
      </c>
      <c r="S345" s="13">
        <f t="shared" si="18"/>
        <v>41957.125</v>
      </c>
      <c r="T345" s="14">
        <f>(((J345/60)/60)/24)+DATE(1970,1,1)</f>
        <v>41926.73778935185</v>
      </c>
    </row>
    <row r="346" spans="1:20" ht="48" hidden="1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19"/>
        <v>1.0208358208955224</v>
      </c>
      <c r="P346" s="7">
        <f>AVERAGE(E346/L346)</f>
        <v>119.99298245614035</v>
      </c>
      <c r="Q346" t="str">
        <f t="shared" si="20"/>
        <v>film &amp; video</v>
      </c>
      <c r="R346" t="str">
        <f t="shared" si="21"/>
        <v>documentary</v>
      </c>
      <c r="S346" s="13">
        <f t="shared" si="18"/>
        <v>42156.097222222219</v>
      </c>
      <c r="T346" s="14">
        <f>(((J346/60)/60)/24)+DATE(1970,1,1)</f>
        <v>42111.970995370371</v>
      </c>
    </row>
    <row r="347" spans="1:20" ht="48" hidden="1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19"/>
        <v>1.2327586206896552</v>
      </c>
      <c r="P347" s="7">
        <f>AVERAGE(E347/L347)</f>
        <v>99.860335195530723</v>
      </c>
      <c r="Q347" t="str">
        <f t="shared" si="20"/>
        <v>film &amp; video</v>
      </c>
      <c r="R347" t="str">
        <f t="shared" si="21"/>
        <v>documentary</v>
      </c>
      <c r="S347" s="13">
        <f t="shared" si="18"/>
        <v>42144.944328703699</v>
      </c>
      <c r="T347" s="14">
        <f>(((J347/60)/60)/24)+DATE(1970,1,1)</f>
        <v>42114.944328703699</v>
      </c>
    </row>
    <row r="348" spans="1:20" ht="48" hidden="1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19"/>
        <v>1.7028880000000002</v>
      </c>
      <c r="P348" s="7">
        <f>AVERAGE(E348/L348)</f>
        <v>90.579148936170213</v>
      </c>
      <c r="Q348" t="str">
        <f t="shared" si="20"/>
        <v>film &amp; video</v>
      </c>
      <c r="R348" t="str">
        <f t="shared" si="21"/>
        <v>documentary</v>
      </c>
      <c r="S348" s="13">
        <f t="shared" si="18"/>
        <v>42291.500243055561</v>
      </c>
      <c r="T348" s="14">
        <f>(((J348/60)/60)/24)+DATE(1970,1,1)</f>
        <v>42261.500243055561</v>
      </c>
    </row>
    <row r="349" spans="1:20" ht="48" hidden="1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19"/>
        <v>1.1159049999999999</v>
      </c>
      <c r="P349" s="7">
        <f>AVERAGE(E349/L349)</f>
        <v>117.77361477572559</v>
      </c>
      <c r="Q349" t="str">
        <f t="shared" si="20"/>
        <v>film &amp; video</v>
      </c>
      <c r="R349" t="str">
        <f t="shared" si="21"/>
        <v>documentary</v>
      </c>
      <c r="S349" s="13">
        <f t="shared" si="18"/>
        <v>42322.537141203706</v>
      </c>
      <c r="T349" s="14">
        <f>(((J349/60)/60)/24)+DATE(1970,1,1)</f>
        <v>42292.495474537034</v>
      </c>
    </row>
    <row r="350" spans="1:20" ht="48" hidden="1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19"/>
        <v>1.03</v>
      </c>
      <c r="P350" s="7">
        <f>AVERAGE(E350/L350)</f>
        <v>86.554621848739501</v>
      </c>
      <c r="Q350" t="str">
        <f t="shared" si="20"/>
        <v>film &amp; video</v>
      </c>
      <c r="R350" t="str">
        <f t="shared" si="21"/>
        <v>documentary</v>
      </c>
      <c r="S350" s="13">
        <f t="shared" si="18"/>
        <v>42237.58699074074</v>
      </c>
      <c r="T350" s="14">
        <f>(((J350/60)/60)/24)+DATE(1970,1,1)</f>
        <v>42207.58699074074</v>
      </c>
    </row>
    <row r="351" spans="1:20" ht="32" hidden="1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19"/>
        <v>1.0663570159857905</v>
      </c>
      <c r="P351" s="7">
        <f>AVERAGE(E351/L351)</f>
        <v>71.899281437125751</v>
      </c>
      <c r="Q351" t="str">
        <f t="shared" si="20"/>
        <v>film &amp; video</v>
      </c>
      <c r="R351" t="str">
        <f t="shared" si="21"/>
        <v>documentary</v>
      </c>
      <c r="S351" s="13">
        <f t="shared" si="18"/>
        <v>42790.498935185184</v>
      </c>
      <c r="T351" s="14">
        <f>(((J351/60)/60)/24)+DATE(1970,1,1)</f>
        <v>42760.498935185184</v>
      </c>
    </row>
    <row r="352" spans="1:20" ht="48" hidden="1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19"/>
        <v>1.1476</v>
      </c>
      <c r="P352" s="7">
        <f>AVERAGE(E352/L352)</f>
        <v>129.81900452488688</v>
      </c>
      <c r="Q352" t="str">
        <f t="shared" si="20"/>
        <v>film &amp; video</v>
      </c>
      <c r="R352" t="str">
        <f t="shared" si="21"/>
        <v>documentary</v>
      </c>
      <c r="S352" s="13">
        <f t="shared" si="18"/>
        <v>42624.165972222225</v>
      </c>
      <c r="T352" s="14">
        <f>(((J352/60)/60)/24)+DATE(1970,1,1)</f>
        <v>42586.066076388888</v>
      </c>
    </row>
    <row r="353" spans="1:20" ht="48" hidden="1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19"/>
        <v>1.2734117647058822</v>
      </c>
      <c r="P353" s="7">
        <f>AVERAGE(E353/L353)</f>
        <v>44.912863070539416</v>
      </c>
      <c r="Q353" t="str">
        <f t="shared" si="20"/>
        <v>film &amp; video</v>
      </c>
      <c r="R353" t="str">
        <f t="shared" si="21"/>
        <v>documentary</v>
      </c>
      <c r="S353" s="13">
        <f t="shared" si="18"/>
        <v>42467.923078703709</v>
      </c>
      <c r="T353" s="14">
        <f>(((J353/60)/60)/24)+DATE(1970,1,1)</f>
        <v>42427.964745370366</v>
      </c>
    </row>
    <row r="354" spans="1:20" ht="48" hidden="1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19"/>
        <v>1.1656</v>
      </c>
      <c r="P354" s="7">
        <f>AVERAGE(E354/L354)</f>
        <v>40.755244755244753</v>
      </c>
      <c r="Q354" t="str">
        <f t="shared" si="20"/>
        <v>film &amp; video</v>
      </c>
      <c r="R354" t="str">
        <f t="shared" si="21"/>
        <v>documentary</v>
      </c>
      <c r="S354" s="13">
        <f t="shared" si="18"/>
        <v>41920.167453703703</v>
      </c>
      <c r="T354" s="14">
        <f>(((J354/60)/60)/24)+DATE(1970,1,1)</f>
        <v>41890.167453703703</v>
      </c>
    </row>
    <row r="355" spans="1:20" ht="48" hidden="1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19"/>
        <v>1.0861819426615318</v>
      </c>
      <c r="P355" s="7">
        <f>AVERAGE(E355/L355)</f>
        <v>103.52394779771615</v>
      </c>
      <c r="Q355" t="str">
        <f t="shared" si="20"/>
        <v>film &amp; video</v>
      </c>
      <c r="R355" t="str">
        <f t="shared" si="21"/>
        <v>documentary</v>
      </c>
      <c r="S355" s="13">
        <f t="shared" si="18"/>
        <v>42327.833553240736</v>
      </c>
      <c r="T355" s="14">
        <f>(((J355/60)/60)/24)+DATE(1970,1,1)</f>
        <v>42297.791886574079</v>
      </c>
    </row>
    <row r="356" spans="1:20" ht="48" hidden="1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19"/>
        <v>1.0394285714285714</v>
      </c>
      <c r="P356" s="7">
        <f>AVERAGE(E356/L356)</f>
        <v>125.44827586206897</v>
      </c>
      <c r="Q356" t="str">
        <f t="shared" si="20"/>
        <v>film &amp; video</v>
      </c>
      <c r="R356" t="str">
        <f t="shared" si="21"/>
        <v>documentary</v>
      </c>
      <c r="S356" s="13">
        <f t="shared" si="18"/>
        <v>42468.786122685182</v>
      </c>
      <c r="T356" s="14">
        <f>(((J356/60)/60)/24)+DATE(1970,1,1)</f>
        <v>42438.827789351853</v>
      </c>
    </row>
    <row r="357" spans="1:20" ht="32" hidden="1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19"/>
        <v>1.1625714285714286</v>
      </c>
      <c r="P357" s="7">
        <f>AVERAGE(E357/L357)</f>
        <v>246.60606060606059</v>
      </c>
      <c r="Q357" t="str">
        <f t="shared" si="20"/>
        <v>film &amp; video</v>
      </c>
      <c r="R357" t="str">
        <f t="shared" si="21"/>
        <v>documentary</v>
      </c>
      <c r="S357" s="13">
        <f t="shared" si="18"/>
        <v>41974.3355787037</v>
      </c>
      <c r="T357" s="14">
        <f>(((J357/60)/60)/24)+DATE(1970,1,1)</f>
        <v>41943.293912037036</v>
      </c>
    </row>
    <row r="358" spans="1:20" ht="32" hidden="1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19"/>
        <v>1.0269239999999999</v>
      </c>
      <c r="P358" s="7">
        <f>AVERAGE(E358/L358)</f>
        <v>79.401340206185566</v>
      </c>
      <c r="Q358" t="str">
        <f t="shared" si="20"/>
        <v>film &amp; video</v>
      </c>
      <c r="R358" t="str">
        <f t="shared" si="21"/>
        <v>documentary</v>
      </c>
      <c r="S358" s="13">
        <f t="shared" si="18"/>
        <v>42445.761493055557</v>
      </c>
      <c r="T358" s="14">
        <f>(((J358/60)/60)/24)+DATE(1970,1,1)</f>
        <v>42415.803159722222</v>
      </c>
    </row>
    <row r="359" spans="1:20" ht="48" hidden="1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19"/>
        <v>1.74</v>
      </c>
      <c r="P359" s="7">
        <f>AVERAGE(E359/L359)</f>
        <v>86.138613861386133</v>
      </c>
      <c r="Q359" t="str">
        <f t="shared" si="20"/>
        <v>film &amp; video</v>
      </c>
      <c r="R359" t="str">
        <f t="shared" si="21"/>
        <v>documentary</v>
      </c>
      <c r="S359" s="13">
        <f t="shared" si="18"/>
        <v>42118.222187499996</v>
      </c>
      <c r="T359" s="14">
        <f>(((J359/60)/60)/24)+DATE(1970,1,1)</f>
        <v>42078.222187499996</v>
      </c>
    </row>
    <row r="360" spans="1:20" ht="48" hidden="1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19"/>
        <v>1.03088</v>
      </c>
      <c r="P360" s="7">
        <f>AVERAGE(E360/L360)</f>
        <v>193.04868913857678</v>
      </c>
      <c r="Q360" t="str">
        <f t="shared" si="20"/>
        <v>film &amp; video</v>
      </c>
      <c r="R360" t="str">
        <f t="shared" si="21"/>
        <v>documentary</v>
      </c>
      <c r="S360" s="13">
        <f t="shared" si="18"/>
        <v>42536.625</v>
      </c>
      <c r="T360" s="14">
        <f>(((J360/60)/60)/24)+DATE(1970,1,1)</f>
        <v>42507.860196759255</v>
      </c>
    </row>
    <row r="361" spans="1:20" ht="48" hidden="1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19"/>
        <v>1.0485537190082646</v>
      </c>
      <c r="P361" s="7">
        <f>AVERAGE(E361/L361)</f>
        <v>84.023178807947019</v>
      </c>
      <c r="Q361" t="str">
        <f t="shared" si="20"/>
        <v>film &amp; video</v>
      </c>
      <c r="R361" t="str">
        <f t="shared" si="21"/>
        <v>documentary</v>
      </c>
      <c r="S361" s="13">
        <f t="shared" si="18"/>
        <v>41957.216666666667</v>
      </c>
      <c r="T361" s="14">
        <f>(((J361/60)/60)/24)+DATE(1970,1,1)</f>
        <v>41935.070486111108</v>
      </c>
    </row>
    <row r="362" spans="1:20" ht="48" hidden="1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19"/>
        <v>1.0137499999999999</v>
      </c>
      <c r="P362" s="7">
        <f>AVERAGE(E362/L362)</f>
        <v>139.82758620689654</v>
      </c>
      <c r="Q362" t="str">
        <f t="shared" si="20"/>
        <v>film &amp; video</v>
      </c>
      <c r="R362" t="str">
        <f t="shared" si="21"/>
        <v>documentary</v>
      </c>
      <c r="S362" s="13">
        <f t="shared" si="18"/>
        <v>42208.132638888885</v>
      </c>
      <c r="T362" s="14">
        <f>(((J362/60)/60)/24)+DATE(1970,1,1)</f>
        <v>42163.897916666669</v>
      </c>
    </row>
    <row r="363" spans="1:20" ht="48" hidden="1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19"/>
        <v>1.1107699999999998</v>
      </c>
      <c r="P363" s="7">
        <f>AVERAGE(E363/L363)</f>
        <v>109.82189265536722</v>
      </c>
      <c r="Q363" t="str">
        <f t="shared" si="20"/>
        <v>film &amp; video</v>
      </c>
      <c r="R363" t="str">
        <f t="shared" si="21"/>
        <v>documentary</v>
      </c>
      <c r="S363" s="13">
        <f t="shared" si="18"/>
        <v>41966.042893518519</v>
      </c>
      <c r="T363" s="14">
        <f>(((J363/60)/60)/24)+DATE(1970,1,1)</f>
        <v>41936.001226851848</v>
      </c>
    </row>
    <row r="364" spans="1:20" ht="48" hidden="1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19"/>
        <v>1.2415933781686497</v>
      </c>
      <c r="P364" s="7">
        <f>AVERAGE(E364/L364)</f>
        <v>139.53488372093022</v>
      </c>
      <c r="Q364" t="str">
        <f t="shared" si="20"/>
        <v>film &amp; video</v>
      </c>
      <c r="R364" t="str">
        <f t="shared" si="21"/>
        <v>documentary</v>
      </c>
      <c r="S364" s="13">
        <f t="shared" si="18"/>
        <v>41859</v>
      </c>
      <c r="T364" s="14">
        <f>(((J364/60)/60)/24)+DATE(1970,1,1)</f>
        <v>41837.210543981484</v>
      </c>
    </row>
    <row r="365" spans="1:20" ht="48" hidden="1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19"/>
        <v>1.0133333333333334</v>
      </c>
      <c r="P365" s="7">
        <f>AVERAGE(E365/L365)</f>
        <v>347.84615384615387</v>
      </c>
      <c r="Q365" t="str">
        <f t="shared" si="20"/>
        <v>film &amp; video</v>
      </c>
      <c r="R365" t="str">
        <f t="shared" si="21"/>
        <v>documentary</v>
      </c>
      <c r="S365" s="13">
        <f t="shared" si="18"/>
        <v>40300.806944444441</v>
      </c>
      <c r="T365" s="14">
        <f>(((J365/60)/60)/24)+DATE(1970,1,1)</f>
        <v>40255.744629629626</v>
      </c>
    </row>
    <row r="366" spans="1:20" ht="48" hidden="1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19"/>
        <v>1.1016142857142857</v>
      </c>
      <c r="P366" s="7">
        <f>AVERAGE(E366/L366)</f>
        <v>68.24159292035398</v>
      </c>
      <c r="Q366" t="str">
        <f t="shared" si="20"/>
        <v>film &amp; video</v>
      </c>
      <c r="R366" t="str">
        <f t="shared" si="21"/>
        <v>documentary</v>
      </c>
      <c r="S366" s="13">
        <f t="shared" si="18"/>
        <v>41811.165972222225</v>
      </c>
      <c r="T366" s="14">
        <f>(((J366/60)/60)/24)+DATE(1970,1,1)</f>
        <v>41780.859629629631</v>
      </c>
    </row>
    <row r="367" spans="1:20" ht="48" hidden="1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19"/>
        <v>1.0397333333333334</v>
      </c>
      <c r="P367" s="7">
        <f>AVERAGE(E367/L367)</f>
        <v>239.93846153846152</v>
      </c>
      <c r="Q367" t="str">
        <f t="shared" si="20"/>
        <v>film &amp; video</v>
      </c>
      <c r="R367" t="str">
        <f t="shared" si="21"/>
        <v>documentary</v>
      </c>
      <c r="S367" s="13">
        <f t="shared" si="18"/>
        <v>41698.606469907405</v>
      </c>
      <c r="T367" s="14">
        <f>(((J367/60)/60)/24)+DATE(1970,1,1)</f>
        <v>41668.606469907405</v>
      </c>
    </row>
    <row r="368" spans="1:20" ht="48" hidden="1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19"/>
        <v>1.013157894736842</v>
      </c>
      <c r="P368" s="7">
        <f>AVERAGE(E368/L368)</f>
        <v>287.31343283582089</v>
      </c>
      <c r="Q368" t="str">
        <f t="shared" si="20"/>
        <v>film &amp; video</v>
      </c>
      <c r="R368" t="str">
        <f t="shared" si="21"/>
        <v>documentary</v>
      </c>
      <c r="S368" s="13">
        <f t="shared" si="18"/>
        <v>41049.793032407404</v>
      </c>
      <c r="T368" s="14">
        <f>(((J368/60)/60)/24)+DATE(1970,1,1)</f>
        <v>41019.793032407404</v>
      </c>
    </row>
    <row r="369" spans="1:20" ht="48" hidden="1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19"/>
        <v>1.033501</v>
      </c>
      <c r="P369" s="7">
        <f>AVERAGE(E369/L369)</f>
        <v>86.84882352941176</v>
      </c>
      <c r="Q369" t="str">
        <f t="shared" si="20"/>
        <v>film &amp; video</v>
      </c>
      <c r="R369" t="str">
        <f t="shared" si="21"/>
        <v>documentary</v>
      </c>
      <c r="S369" s="13">
        <f t="shared" si="18"/>
        <v>41395.207638888889</v>
      </c>
      <c r="T369" s="14">
        <f>(((J369/60)/60)/24)+DATE(1970,1,1)</f>
        <v>41355.577291666668</v>
      </c>
    </row>
    <row r="370" spans="1:20" ht="48" hidden="1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19"/>
        <v>1.04112</v>
      </c>
      <c r="P370" s="7">
        <f>AVERAGE(E370/L370)</f>
        <v>81.84905660377359</v>
      </c>
      <c r="Q370" t="str">
        <f t="shared" si="20"/>
        <v>film &amp; video</v>
      </c>
      <c r="R370" t="str">
        <f t="shared" si="21"/>
        <v>documentary</v>
      </c>
      <c r="S370" s="13">
        <f t="shared" ref="S370:S421" si="22">(((I370/60)/60)/24)+DATE(1970,1,1)</f>
        <v>42078.563912037032</v>
      </c>
      <c r="T370" s="14">
        <f>(((J370/60)/60)/24)+DATE(1970,1,1)</f>
        <v>42043.605578703704</v>
      </c>
    </row>
    <row r="371" spans="1:20" ht="48" hidden="1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19"/>
        <v>1.1015569230769231</v>
      </c>
      <c r="P371" s="7">
        <f>AVERAGE(E371/L371)</f>
        <v>42.874970059880241</v>
      </c>
      <c r="Q371" t="str">
        <f t="shared" si="20"/>
        <v>film &amp; video</v>
      </c>
      <c r="R371" t="str">
        <f t="shared" si="21"/>
        <v>documentary</v>
      </c>
      <c r="S371" s="13">
        <f t="shared" si="22"/>
        <v>40923.551724537036</v>
      </c>
      <c r="T371" s="14">
        <f>(((J371/60)/60)/24)+DATE(1970,1,1)</f>
        <v>40893.551724537036</v>
      </c>
    </row>
    <row r="372" spans="1:20" ht="48" hidden="1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19"/>
        <v>1.2202</v>
      </c>
      <c r="P372" s="7">
        <f>AVERAGE(E372/L372)</f>
        <v>709.41860465116281</v>
      </c>
      <c r="Q372" t="str">
        <f t="shared" si="20"/>
        <v>film &amp; video</v>
      </c>
      <c r="R372" t="str">
        <f t="shared" si="21"/>
        <v>documentary</v>
      </c>
      <c r="S372" s="13">
        <f t="shared" si="22"/>
        <v>42741.795138888891</v>
      </c>
      <c r="T372" s="14">
        <f>(((J372/60)/60)/24)+DATE(1970,1,1)</f>
        <v>42711.795138888891</v>
      </c>
    </row>
    <row r="373" spans="1:20" ht="48" hidden="1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19"/>
        <v>1.1416866666666667</v>
      </c>
      <c r="P373" s="7">
        <f>AVERAGE(E373/L373)</f>
        <v>161.25517890772127</v>
      </c>
      <c r="Q373" t="str">
        <f t="shared" si="20"/>
        <v>film &amp; video</v>
      </c>
      <c r="R373" t="str">
        <f t="shared" si="21"/>
        <v>documentary</v>
      </c>
      <c r="S373" s="13">
        <f t="shared" si="22"/>
        <v>41306.767812500002</v>
      </c>
      <c r="T373" s="14">
        <f>(((J373/60)/60)/24)+DATE(1970,1,1)</f>
        <v>41261.767812500002</v>
      </c>
    </row>
    <row r="374" spans="1:20" ht="32" hidden="1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19"/>
        <v>1.2533333333333334</v>
      </c>
      <c r="P374" s="7">
        <f>AVERAGE(E374/L374)</f>
        <v>41.777777777777779</v>
      </c>
      <c r="Q374" t="str">
        <f t="shared" si="20"/>
        <v>film &amp; video</v>
      </c>
      <c r="R374" t="str">
        <f t="shared" si="21"/>
        <v>documentary</v>
      </c>
      <c r="S374" s="13">
        <f t="shared" si="22"/>
        <v>42465.666666666672</v>
      </c>
      <c r="T374" s="14">
        <f>(((J374/60)/60)/24)+DATE(1970,1,1)</f>
        <v>42425.576898148152</v>
      </c>
    </row>
    <row r="375" spans="1:20" ht="48" hidden="1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19"/>
        <v>1.0666666666666667</v>
      </c>
      <c r="P375" s="7">
        <f>AVERAGE(E375/L375)</f>
        <v>89.887640449438209</v>
      </c>
      <c r="Q375" t="str">
        <f t="shared" si="20"/>
        <v>film &amp; video</v>
      </c>
      <c r="R375" t="str">
        <f t="shared" si="21"/>
        <v>documentary</v>
      </c>
      <c r="S375" s="13">
        <f t="shared" si="22"/>
        <v>41108.91201388889</v>
      </c>
      <c r="T375" s="14">
        <f>(((J375/60)/60)/24)+DATE(1970,1,1)</f>
        <v>41078.91201388889</v>
      </c>
    </row>
    <row r="376" spans="1:20" ht="48" hidden="1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19"/>
        <v>1.3065</v>
      </c>
      <c r="P376" s="7">
        <f>AVERAGE(E376/L376)</f>
        <v>45.051724137931032</v>
      </c>
      <c r="Q376" t="str">
        <f t="shared" si="20"/>
        <v>film &amp; video</v>
      </c>
      <c r="R376" t="str">
        <f t="shared" si="21"/>
        <v>documentary</v>
      </c>
      <c r="S376" s="13">
        <f t="shared" si="22"/>
        <v>40802.889247685183</v>
      </c>
      <c r="T376" s="14">
        <f>(((J376/60)/60)/24)+DATE(1970,1,1)</f>
        <v>40757.889247685183</v>
      </c>
    </row>
    <row r="377" spans="1:20" ht="48" hidden="1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19"/>
        <v>1.2</v>
      </c>
      <c r="P377" s="7">
        <f>AVERAGE(E377/L377)</f>
        <v>42.857142857142854</v>
      </c>
      <c r="Q377" t="str">
        <f t="shared" si="20"/>
        <v>film &amp; video</v>
      </c>
      <c r="R377" t="str">
        <f t="shared" si="21"/>
        <v>documentary</v>
      </c>
      <c r="S377" s="13">
        <f t="shared" si="22"/>
        <v>41699.720833333333</v>
      </c>
      <c r="T377" s="14">
        <f>(((J377/60)/60)/24)+DATE(1970,1,1)</f>
        <v>41657.985081018516</v>
      </c>
    </row>
    <row r="378" spans="1:20" ht="48" hidden="1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19"/>
        <v>1.0595918367346939</v>
      </c>
      <c r="P378" s="7">
        <f>AVERAGE(E378/L378)</f>
        <v>54.083333333333336</v>
      </c>
      <c r="Q378" t="str">
        <f t="shared" si="20"/>
        <v>film &amp; video</v>
      </c>
      <c r="R378" t="str">
        <f t="shared" si="21"/>
        <v>documentary</v>
      </c>
      <c r="S378" s="13">
        <f t="shared" si="22"/>
        <v>42607.452731481477</v>
      </c>
      <c r="T378" s="14">
        <f>(((J378/60)/60)/24)+DATE(1970,1,1)</f>
        <v>42576.452731481477</v>
      </c>
    </row>
    <row r="379" spans="1:20" ht="48" hidden="1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19"/>
        <v>1.1439999999999999</v>
      </c>
      <c r="P379" s="7">
        <f>AVERAGE(E379/L379)</f>
        <v>103.21804511278195</v>
      </c>
      <c r="Q379" t="str">
        <f t="shared" si="20"/>
        <v>film &amp; video</v>
      </c>
      <c r="R379" t="str">
        <f t="shared" si="21"/>
        <v>documentary</v>
      </c>
      <c r="S379" s="13">
        <f t="shared" si="22"/>
        <v>42322.292361111111</v>
      </c>
      <c r="T379" s="14">
        <f>(((J379/60)/60)/24)+DATE(1970,1,1)</f>
        <v>42292.250787037032</v>
      </c>
    </row>
    <row r="380" spans="1:20" ht="48" hidden="1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19"/>
        <v>1.1176666666666666</v>
      </c>
      <c r="P380" s="7">
        <f>AVERAGE(E380/L380)</f>
        <v>40.397590361445786</v>
      </c>
      <c r="Q380" t="str">
        <f t="shared" si="20"/>
        <v>film &amp; video</v>
      </c>
      <c r="R380" t="str">
        <f t="shared" si="21"/>
        <v>documentary</v>
      </c>
      <c r="S380" s="13">
        <f t="shared" si="22"/>
        <v>42394.994444444441</v>
      </c>
      <c r="T380" s="14">
        <f>(((J380/60)/60)/24)+DATE(1970,1,1)</f>
        <v>42370.571851851855</v>
      </c>
    </row>
    <row r="381" spans="1:20" ht="48" hidden="1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19"/>
        <v>1.1608000000000001</v>
      </c>
      <c r="P381" s="7">
        <f>AVERAGE(E381/L381)</f>
        <v>116.85906040268456</v>
      </c>
      <c r="Q381" t="str">
        <f t="shared" si="20"/>
        <v>film &amp; video</v>
      </c>
      <c r="R381" t="str">
        <f t="shared" si="21"/>
        <v>documentary</v>
      </c>
      <c r="S381" s="13">
        <f t="shared" si="22"/>
        <v>41032.688333333332</v>
      </c>
      <c r="T381" s="14">
        <f>(((J381/60)/60)/24)+DATE(1970,1,1)</f>
        <v>40987.688333333332</v>
      </c>
    </row>
    <row r="382" spans="1:20" ht="48" hidden="1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19"/>
        <v>1.415</v>
      </c>
      <c r="P382" s="7">
        <f>AVERAGE(E382/L382)</f>
        <v>115.51020408163265</v>
      </c>
      <c r="Q382" t="str">
        <f t="shared" si="20"/>
        <v>film &amp; video</v>
      </c>
      <c r="R382" t="str">
        <f t="shared" si="21"/>
        <v>documentary</v>
      </c>
      <c r="S382" s="13">
        <f t="shared" si="22"/>
        <v>42392.719814814816</v>
      </c>
      <c r="T382" s="14">
        <f>(((J382/60)/60)/24)+DATE(1970,1,1)</f>
        <v>42367.719814814816</v>
      </c>
    </row>
    <row r="383" spans="1:20" ht="48" hidden="1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19"/>
        <v>1.0472999999999999</v>
      </c>
      <c r="P383" s="7">
        <f>AVERAGE(E383/L383)</f>
        <v>104.31274900398407</v>
      </c>
      <c r="Q383" t="str">
        <f t="shared" si="20"/>
        <v>film &amp; video</v>
      </c>
      <c r="R383" t="str">
        <f t="shared" si="21"/>
        <v>documentary</v>
      </c>
      <c r="S383" s="13">
        <f t="shared" si="22"/>
        <v>41120.208333333336</v>
      </c>
      <c r="T383" s="14">
        <f>(((J383/60)/60)/24)+DATE(1970,1,1)</f>
        <v>41085.698113425926</v>
      </c>
    </row>
    <row r="384" spans="1:20" ht="48" hidden="1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19"/>
        <v>2.5583333333333331</v>
      </c>
      <c r="P384" s="7">
        <f>AVERAGE(E384/L384)</f>
        <v>69.772727272727266</v>
      </c>
      <c r="Q384" t="str">
        <f t="shared" si="20"/>
        <v>film &amp; video</v>
      </c>
      <c r="R384" t="str">
        <f t="shared" si="21"/>
        <v>documentary</v>
      </c>
      <c r="S384" s="13">
        <f t="shared" si="22"/>
        <v>41158.709490740745</v>
      </c>
      <c r="T384" s="14">
        <f>(((J384/60)/60)/24)+DATE(1970,1,1)</f>
        <v>41144.709490740745</v>
      </c>
    </row>
    <row r="385" spans="1:20" ht="48" hidden="1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19"/>
        <v>2.0670670670670672</v>
      </c>
      <c r="P385" s="7">
        <f>AVERAGE(E385/L385)</f>
        <v>43.020833333333336</v>
      </c>
      <c r="Q385" t="str">
        <f t="shared" si="20"/>
        <v>film &amp; video</v>
      </c>
      <c r="R385" t="str">
        <f t="shared" si="21"/>
        <v>documentary</v>
      </c>
      <c r="S385" s="13">
        <f t="shared" si="22"/>
        <v>41778.117581018516</v>
      </c>
      <c r="T385" s="14">
        <f>(((J385/60)/60)/24)+DATE(1970,1,1)</f>
        <v>41755.117581018516</v>
      </c>
    </row>
    <row r="386" spans="1:20" ht="48" hidden="1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19"/>
        <v>1.1210500000000001</v>
      </c>
      <c r="P386" s="7">
        <f>AVERAGE(E386/L386)</f>
        <v>58.540469973890339</v>
      </c>
      <c r="Q386" t="str">
        <f t="shared" si="20"/>
        <v>film &amp; video</v>
      </c>
      <c r="R386" t="str">
        <f t="shared" si="21"/>
        <v>documentary</v>
      </c>
      <c r="S386" s="13">
        <f t="shared" si="22"/>
        <v>42010.781793981485</v>
      </c>
      <c r="T386" s="14">
        <f>(((J386/60)/60)/24)+DATE(1970,1,1)</f>
        <v>41980.781793981485</v>
      </c>
    </row>
    <row r="387" spans="1:20" ht="48" hidden="1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ref="O387:O450" si="23">E387/D387</f>
        <v>1.05982</v>
      </c>
      <c r="P387" s="7">
        <f>AVERAGE(E387/L387)</f>
        <v>111.79535864978902</v>
      </c>
      <c r="Q387" t="str">
        <f t="shared" ref="Q387:Q450" si="24">LEFT(N387,FIND("/",N387)-1)</f>
        <v>film &amp; video</v>
      </c>
      <c r="R387" t="str">
        <f t="shared" ref="R387:R450" si="25">RIGHT(N387, LEN(N387)-FIND("/",N387))</f>
        <v>documentary</v>
      </c>
      <c r="S387" s="13">
        <f t="shared" si="22"/>
        <v>41964.626168981486</v>
      </c>
      <c r="T387" s="14">
        <f>(((J387/60)/60)/24)+DATE(1970,1,1)</f>
        <v>41934.584502314814</v>
      </c>
    </row>
    <row r="388" spans="1:20" ht="48" hidden="1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23"/>
        <v>1.0016666666666667</v>
      </c>
      <c r="P388" s="7">
        <f>AVERAGE(E388/L388)</f>
        <v>46.230769230769234</v>
      </c>
      <c r="Q388" t="str">
        <f t="shared" si="24"/>
        <v>film &amp; video</v>
      </c>
      <c r="R388" t="str">
        <f t="shared" si="25"/>
        <v>documentary</v>
      </c>
      <c r="S388" s="13">
        <f t="shared" si="22"/>
        <v>42226.951284722221</v>
      </c>
      <c r="T388" s="14">
        <f>(((J388/60)/60)/24)+DATE(1970,1,1)</f>
        <v>42211.951284722221</v>
      </c>
    </row>
    <row r="389" spans="1:20" ht="48" hidden="1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23"/>
        <v>2.1398947368421051</v>
      </c>
      <c r="P389" s="7">
        <f>AVERAGE(E389/L389)</f>
        <v>144.69039145907473</v>
      </c>
      <c r="Q389" t="str">
        <f t="shared" si="24"/>
        <v>film &amp; video</v>
      </c>
      <c r="R389" t="str">
        <f t="shared" si="25"/>
        <v>documentary</v>
      </c>
      <c r="S389" s="13">
        <f t="shared" si="22"/>
        <v>42231.25</v>
      </c>
      <c r="T389" s="14">
        <f>(((J389/60)/60)/24)+DATE(1970,1,1)</f>
        <v>42200.67659722222</v>
      </c>
    </row>
    <row r="390" spans="1:20" ht="48" hidden="1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23"/>
        <v>1.2616000000000001</v>
      </c>
      <c r="P390" s="7">
        <f>AVERAGE(E390/L390)</f>
        <v>88.845070422535215</v>
      </c>
      <c r="Q390" t="str">
        <f t="shared" si="24"/>
        <v>film &amp; video</v>
      </c>
      <c r="R390" t="str">
        <f t="shared" si="25"/>
        <v>documentary</v>
      </c>
      <c r="S390" s="13">
        <f t="shared" si="22"/>
        <v>42579.076157407413</v>
      </c>
      <c r="T390" s="14">
        <f>(((J390/60)/60)/24)+DATE(1970,1,1)</f>
        <v>42549.076157407413</v>
      </c>
    </row>
    <row r="391" spans="1:20" ht="48" hidden="1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23"/>
        <v>1.8153547058823529</v>
      </c>
      <c r="P391" s="7">
        <f>AVERAGE(E391/L391)</f>
        <v>81.75107284768211</v>
      </c>
      <c r="Q391" t="str">
        <f t="shared" si="24"/>
        <v>film &amp; video</v>
      </c>
      <c r="R391" t="str">
        <f t="shared" si="25"/>
        <v>documentary</v>
      </c>
      <c r="S391" s="13">
        <f t="shared" si="22"/>
        <v>41705.957638888889</v>
      </c>
      <c r="T391" s="14">
        <f>(((J391/60)/60)/24)+DATE(1970,1,1)</f>
        <v>41674.063078703701</v>
      </c>
    </row>
    <row r="392" spans="1:20" ht="48" hidden="1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23"/>
        <v>1</v>
      </c>
      <c r="P392" s="7">
        <f>AVERAGE(E392/L392)</f>
        <v>71.428571428571431</v>
      </c>
      <c r="Q392" t="str">
        <f t="shared" si="24"/>
        <v>film &amp; video</v>
      </c>
      <c r="R392" t="str">
        <f t="shared" si="25"/>
        <v>documentary</v>
      </c>
      <c r="S392" s="13">
        <f t="shared" si="22"/>
        <v>42132.036712962959</v>
      </c>
      <c r="T392" s="14">
        <f>(((J392/60)/60)/24)+DATE(1970,1,1)</f>
        <v>42112.036712962959</v>
      </c>
    </row>
    <row r="393" spans="1:20" ht="48" hidden="1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23"/>
        <v>1.0061</v>
      </c>
      <c r="P393" s="7">
        <f>AVERAGE(E393/L393)</f>
        <v>104.25906735751295</v>
      </c>
      <c r="Q393" t="str">
        <f t="shared" si="24"/>
        <v>film &amp; video</v>
      </c>
      <c r="R393" t="str">
        <f t="shared" si="25"/>
        <v>documentary</v>
      </c>
      <c r="S393" s="13">
        <f t="shared" si="22"/>
        <v>40895.040972222225</v>
      </c>
      <c r="T393" s="14">
        <f>(((J393/60)/60)/24)+DATE(1970,1,1)</f>
        <v>40865.042256944449</v>
      </c>
    </row>
    <row r="394" spans="1:20" ht="48" hidden="1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23"/>
        <v>1.009027027027027</v>
      </c>
      <c r="P394" s="7">
        <f>AVERAGE(E394/L394)</f>
        <v>90.616504854368927</v>
      </c>
      <c r="Q394" t="str">
        <f t="shared" si="24"/>
        <v>film &amp; video</v>
      </c>
      <c r="R394" t="str">
        <f t="shared" si="25"/>
        <v>documentary</v>
      </c>
      <c r="S394" s="13">
        <f t="shared" si="22"/>
        <v>40794.125</v>
      </c>
      <c r="T394" s="14">
        <f>(((J394/60)/60)/24)+DATE(1970,1,1)</f>
        <v>40763.717256944445</v>
      </c>
    </row>
    <row r="395" spans="1:20" ht="32" hidden="1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23"/>
        <v>1.10446</v>
      </c>
      <c r="P395" s="7">
        <f>AVERAGE(E395/L395)</f>
        <v>157.33048433048432</v>
      </c>
      <c r="Q395" t="str">
        <f t="shared" si="24"/>
        <v>film &amp; video</v>
      </c>
      <c r="R395" t="str">
        <f t="shared" si="25"/>
        <v>documentary</v>
      </c>
      <c r="S395" s="13">
        <f t="shared" si="22"/>
        <v>41557.708935185183</v>
      </c>
      <c r="T395" s="14">
        <f>(((J395/60)/60)/24)+DATE(1970,1,1)</f>
        <v>41526.708935185183</v>
      </c>
    </row>
    <row r="396" spans="1:20" ht="48" hidden="1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23"/>
        <v>1.118936170212766</v>
      </c>
      <c r="P396" s="7">
        <f>AVERAGE(E396/L396)</f>
        <v>105.18</v>
      </c>
      <c r="Q396" t="str">
        <f t="shared" si="24"/>
        <v>film &amp; video</v>
      </c>
      <c r="R396" t="str">
        <f t="shared" si="25"/>
        <v>documentary</v>
      </c>
      <c r="S396" s="13">
        <f t="shared" si="22"/>
        <v>42477.776412037041</v>
      </c>
      <c r="T396" s="14">
        <f>(((J396/60)/60)/24)+DATE(1970,1,1)</f>
        <v>42417.818078703705</v>
      </c>
    </row>
    <row r="397" spans="1:20" ht="48" hidden="1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23"/>
        <v>1.0804450000000001</v>
      </c>
      <c r="P397" s="7">
        <f>AVERAGE(E397/L397)</f>
        <v>58.719836956521746</v>
      </c>
      <c r="Q397" t="str">
        <f t="shared" si="24"/>
        <v>film &amp; video</v>
      </c>
      <c r="R397" t="str">
        <f t="shared" si="25"/>
        <v>documentary</v>
      </c>
      <c r="S397" s="13">
        <f t="shared" si="22"/>
        <v>41026.897222222222</v>
      </c>
      <c r="T397" s="14">
        <f>(((J397/60)/60)/24)+DATE(1970,1,1)</f>
        <v>40990.909259259257</v>
      </c>
    </row>
    <row r="398" spans="1:20" ht="48" hidden="1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23"/>
        <v>1.0666666666666667</v>
      </c>
      <c r="P398" s="7">
        <f>AVERAGE(E398/L398)</f>
        <v>81.632653061224488</v>
      </c>
      <c r="Q398" t="str">
        <f t="shared" si="24"/>
        <v>film &amp; video</v>
      </c>
      <c r="R398" t="str">
        <f t="shared" si="25"/>
        <v>documentary</v>
      </c>
      <c r="S398" s="13">
        <f t="shared" si="22"/>
        <v>41097.564884259256</v>
      </c>
      <c r="T398" s="14">
        <f>(((J398/60)/60)/24)+DATE(1970,1,1)</f>
        <v>41082.564884259256</v>
      </c>
    </row>
    <row r="399" spans="1:20" ht="64" hidden="1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23"/>
        <v>1.0390027322404372</v>
      </c>
      <c r="P399" s="7">
        <f>AVERAGE(E399/L399)</f>
        <v>56.460043668122275</v>
      </c>
      <c r="Q399" t="str">
        <f t="shared" si="24"/>
        <v>film &amp; video</v>
      </c>
      <c r="R399" t="str">
        <f t="shared" si="25"/>
        <v>documentary</v>
      </c>
      <c r="S399" s="13">
        <f t="shared" si="22"/>
        <v>40422.155555555553</v>
      </c>
      <c r="T399" s="14">
        <f>(((J399/60)/60)/24)+DATE(1970,1,1)</f>
        <v>40379.776435185187</v>
      </c>
    </row>
    <row r="400" spans="1:20" ht="48" hidden="1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23"/>
        <v>1.2516</v>
      </c>
      <c r="P400" s="7">
        <f>AVERAGE(E400/L400)</f>
        <v>140.1044776119403</v>
      </c>
      <c r="Q400" t="str">
        <f t="shared" si="24"/>
        <v>film &amp; video</v>
      </c>
      <c r="R400" t="str">
        <f t="shared" si="25"/>
        <v>documentary</v>
      </c>
      <c r="S400" s="13">
        <f t="shared" si="22"/>
        <v>42123.793124999997</v>
      </c>
      <c r="T400" s="14">
        <f>(((J400/60)/60)/24)+DATE(1970,1,1)</f>
        <v>42078.793124999997</v>
      </c>
    </row>
    <row r="401" spans="1:20" ht="48" hidden="1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23"/>
        <v>1.0680499999999999</v>
      </c>
      <c r="P401" s="7">
        <f>AVERAGE(E401/L401)</f>
        <v>224.85263157894738</v>
      </c>
      <c r="Q401" t="str">
        <f t="shared" si="24"/>
        <v>film &amp; video</v>
      </c>
      <c r="R401" t="str">
        <f t="shared" si="25"/>
        <v>documentary</v>
      </c>
      <c r="S401" s="13">
        <f t="shared" si="22"/>
        <v>42718.5</v>
      </c>
      <c r="T401" s="14">
        <f>(((J401/60)/60)/24)+DATE(1970,1,1)</f>
        <v>42687.875775462962</v>
      </c>
    </row>
    <row r="402" spans="1:20" ht="48" hidden="1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23"/>
        <v>1.1230249999999999</v>
      </c>
      <c r="P402" s="7">
        <f>AVERAGE(E402/L402)</f>
        <v>181.13306451612902</v>
      </c>
      <c r="Q402" t="str">
        <f t="shared" si="24"/>
        <v>film &amp; video</v>
      </c>
      <c r="R402" t="str">
        <f t="shared" si="25"/>
        <v>documentary</v>
      </c>
      <c r="S402" s="13">
        <f t="shared" si="22"/>
        <v>41776.145833333336</v>
      </c>
      <c r="T402" s="14">
        <f>(((J402/60)/60)/24)+DATE(1970,1,1)</f>
        <v>41745.635960648149</v>
      </c>
    </row>
    <row r="403" spans="1:20" ht="48" hidden="1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23"/>
        <v>1.0381199999999999</v>
      </c>
      <c r="P403" s="7">
        <f>AVERAGE(E403/L403)</f>
        <v>711.04109589041093</v>
      </c>
      <c r="Q403" t="str">
        <f t="shared" si="24"/>
        <v>film &amp; video</v>
      </c>
      <c r="R403" t="str">
        <f t="shared" si="25"/>
        <v>documentary</v>
      </c>
      <c r="S403" s="13">
        <f t="shared" si="22"/>
        <v>40762.842245370368</v>
      </c>
      <c r="T403" s="14">
        <f>(((J403/60)/60)/24)+DATE(1970,1,1)</f>
        <v>40732.842245370368</v>
      </c>
    </row>
    <row r="404" spans="1:20" ht="48" hidden="1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23"/>
        <v>1.4165000000000001</v>
      </c>
      <c r="P404" s="7">
        <f>AVERAGE(E404/L404)</f>
        <v>65.883720930232556</v>
      </c>
      <c r="Q404" t="str">
        <f t="shared" si="24"/>
        <v>film &amp; video</v>
      </c>
      <c r="R404" t="str">
        <f t="shared" si="25"/>
        <v>documentary</v>
      </c>
      <c r="S404" s="13">
        <f t="shared" si="22"/>
        <v>42313.58121527778</v>
      </c>
      <c r="T404" s="14">
        <f>(((J404/60)/60)/24)+DATE(1970,1,1)</f>
        <v>42292.539548611108</v>
      </c>
    </row>
    <row r="405" spans="1:20" ht="48" hidden="1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23"/>
        <v>1.0526</v>
      </c>
      <c r="P405" s="7">
        <f>AVERAGE(E405/L405)</f>
        <v>75.185714285714283</v>
      </c>
      <c r="Q405" t="str">
        <f t="shared" si="24"/>
        <v>film &amp; video</v>
      </c>
      <c r="R405" t="str">
        <f t="shared" si="25"/>
        <v>documentary</v>
      </c>
      <c r="S405" s="13">
        <f t="shared" si="22"/>
        <v>40765.297222222223</v>
      </c>
      <c r="T405" s="14">
        <f>(((J405/60)/60)/24)+DATE(1970,1,1)</f>
        <v>40718.310659722221</v>
      </c>
    </row>
    <row r="406" spans="1:20" ht="48" hidden="1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23"/>
        <v>1.0309142857142857</v>
      </c>
      <c r="P406" s="7">
        <f>AVERAGE(E406/L406)</f>
        <v>133.14391143911439</v>
      </c>
      <c r="Q406" t="str">
        <f t="shared" si="24"/>
        <v>film &amp; video</v>
      </c>
      <c r="R406" t="str">
        <f t="shared" si="25"/>
        <v>documentary</v>
      </c>
      <c r="S406" s="13">
        <f t="shared" si="22"/>
        <v>41675.961111111108</v>
      </c>
      <c r="T406" s="14">
        <f>(((J406/60)/60)/24)+DATE(1970,1,1)</f>
        <v>41646.628032407411</v>
      </c>
    </row>
    <row r="407" spans="1:20" ht="32" hidden="1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23"/>
        <v>1.0765957446808512</v>
      </c>
      <c r="P407" s="7">
        <f>AVERAGE(E407/L407)</f>
        <v>55.2</v>
      </c>
      <c r="Q407" t="str">
        <f t="shared" si="24"/>
        <v>film &amp; video</v>
      </c>
      <c r="R407" t="str">
        <f t="shared" si="25"/>
        <v>documentary</v>
      </c>
      <c r="S407" s="13">
        <f t="shared" si="22"/>
        <v>41704.08494212963</v>
      </c>
      <c r="T407" s="14">
        <f>(((J407/60)/60)/24)+DATE(1970,1,1)</f>
        <v>41674.08494212963</v>
      </c>
    </row>
    <row r="408" spans="1:20" ht="48" hidden="1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23"/>
        <v>1.0770464285714285</v>
      </c>
      <c r="P408" s="7">
        <f>AVERAGE(E408/L408)</f>
        <v>86.163714285714292</v>
      </c>
      <c r="Q408" t="str">
        <f t="shared" si="24"/>
        <v>film &amp; video</v>
      </c>
      <c r="R408" t="str">
        <f t="shared" si="25"/>
        <v>documentary</v>
      </c>
      <c r="S408" s="13">
        <f t="shared" si="22"/>
        <v>40672.249305555553</v>
      </c>
      <c r="T408" s="14">
        <f>(((J408/60)/60)/24)+DATE(1970,1,1)</f>
        <v>40638.162465277775</v>
      </c>
    </row>
    <row r="409" spans="1:20" ht="48" hidden="1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23"/>
        <v>1.0155000000000001</v>
      </c>
      <c r="P409" s="7">
        <f>AVERAGE(E409/L409)</f>
        <v>92.318181818181813</v>
      </c>
      <c r="Q409" t="str">
        <f t="shared" si="24"/>
        <v>film &amp; video</v>
      </c>
      <c r="R409" t="str">
        <f t="shared" si="25"/>
        <v>documentary</v>
      </c>
      <c r="S409" s="13">
        <f t="shared" si="22"/>
        <v>40866.912615740745</v>
      </c>
      <c r="T409" s="14">
        <f>(((J409/60)/60)/24)+DATE(1970,1,1)</f>
        <v>40806.870949074073</v>
      </c>
    </row>
    <row r="410" spans="1:20" ht="48" hidden="1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23"/>
        <v>1.0143766666666667</v>
      </c>
      <c r="P410" s="7">
        <f>AVERAGE(E410/L410)</f>
        <v>160.16473684210527</v>
      </c>
      <c r="Q410" t="str">
        <f t="shared" si="24"/>
        <v>film &amp; video</v>
      </c>
      <c r="R410" t="str">
        <f t="shared" si="25"/>
        <v>documentary</v>
      </c>
      <c r="S410" s="13">
        <f t="shared" si="22"/>
        <v>41583.777662037035</v>
      </c>
      <c r="T410" s="14">
        <f>(((J410/60)/60)/24)+DATE(1970,1,1)</f>
        <v>41543.735995370371</v>
      </c>
    </row>
    <row r="411" spans="1:20" ht="48" hidden="1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23"/>
        <v>1.3680000000000001</v>
      </c>
      <c r="P411" s="7">
        <f>AVERAGE(E411/L411)</f>
        <v>45.6</v>
      </c>
      <c r="Q411" t="str">
        <f t="shared" si="24"/>
        <v>film &amp; video</v>
      </c>
      <c r="R411" t="str">
        <f t="shared" si="25"/>
        <v>documentary</v>
      </c>
      <c r="S411" s="13">
        <f t="shared" si="22"/>
        <v>42573.862777777773</v>
      </c>
      <c r="T411" s="14">
        <f>(((J411/60)/60)/24)+DATE(1970,1,1)</f>
        <v>42543.862777777773</v>
      </c>
    </row>
    <row r="412" spans="1:20" ht="48" hidden="1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23"/>
        <v>1.2829999999999999</v>
      </c>
      <c r="P412" s="7">
        <f>AVERAGE(E412/L412)</f>
        <v>183.28571428571428</v>
      </c>
      <c r="Q412" t="str">
        <f t="shared" si="24"/>
        <v>film &amp; video</v>
      </c>
      <c r="R412" t="str">
        <f t="shared" si="25"/>
        <v>documentary</v>
      </c>
      <c r="S412" s="13">
        <f t="shared" si="22"/>
        <v>42173.981446759266</v>
      </c>
      <c r="T412" s="14">
        <f>(((J412/60)/60)/24)+DATE(1970,1,1)</f>
        <v>42113.981446759266</v>
      </c>
    </row>
    <row r="413" spans="1:20" ht="48" hidden="1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23"/>
        <v>1.0105</v>
      </c>
      <c r="P413" s="7">
        <f>AVERAGE(E413/L413)</f>
        <v>125.78838174273859</v>
      </c>
      <c r="Q413" t="str">
        <f t="shared" si="24"/>
        <v>film &amp; video</v>
      </c>
      <c r="R413" t="str">
        <f t="shared" si="25"/>
        <v>documentary</v>
      </c>
      <c r="S413" s="13">
        <f t="shared" si="22"/>
        <v>41630.208333333336</v>
      </c>
      <c r="T413" s="14">
        <f>(((J413/60)/60)/24)+DATE(1970,1,1)</f>
        <v>41598.17597222222</v>
      </c>
    </row>
    <row r="414" spans="1:20" ht="48" hidden="1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23"/>
        <v>1.2684</v>
      </c>
      <c r="P414" s="7">
        <f>AVERAGE(E414/L414)</f>
        <v>57.654545454545456</v>
      </c>
      <c r="Q414" t="str">
        <f t="shared" si="24"/>
        <v>film &amp; video</v>
      </c>
      <c r="R414" t="str">
        <f t="shared" si="25"/>
        <v>documentary</v>
      </c>
      <c r="S414" s="13">
        <f t="shared" si="22"/>
        <v>41115.742800925924</v>
      </c>
      <c r="T414" s="14">
        <f>(((J414/60)/60)/24)+DATE(1970,1,1)</f>
        <v>41099.742800925924</v>
      </c>
    </row>
    <row r="415" spans="1:20" ht="48" hidden="1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23"/>
        <v>1.0508593749999999</v>
      </c>
      <c r="P415" s="7">
        <f>AVERAGE(E415/L415)</f>
        <v>78.660818713450297</v>
      </c>
      <c r="Q415" t="str">
        <f t="shared" si="24"/>
        <v>film &amp; video</v>
      </c>
      <c r="R415" t="str">
        <f t="shared" si="25"/>
        <v>documentary</v>
      </c>
      <c r="S415" s="13">
        <f t="shared" si="22"/>
        <v>41109.877442129626</v>
      </c>
      <c r="T415" s="14">
        <f>(((J415/60)/60)/24)+DATE(1970,1,1)</f>
        <v>41079.877442129626</v>
      </c>
    </row>
    <row r="416" spans="1:20" ht="48" hidden="1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23"/>
        <v>1.0285405405405406</v>
      </c>
      <c r="P416" s="7">
        <f>AVERAGE(E416/L416)</f>
        <v>91.480769230769226</v>
      </c>
      <c r="Q416" t="str">
        <f t="shared" si="24"/>
        <v>film &amp; video</v>
      </c>
      <c r="R416" t="str">
        <f t="shared" si="25"/>
        <v>documentary</v>
      </c>
      <c r="S416" s="13">
        <f t="shared" si="22"/>
        <v>41559.063252314816</v>
      </c>
      <c r="T416" s="14">
        <f>(((J416/60)/60)/24)+DATE(1970,1,1)</f>
        <v>41529.063252314816</v>
      </c>
    </row>
    <row r="417" spans="1:20" ht="64" hidden="1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23"/>
        <v>1.0214714285714286</v>
      </c>
      <c r="P417" s="7">
        <f>AVERAGE(E417/L417)</f>
        <v>68.09809523809524</v>
      </c>
      <c r="Q417" t="str">
        <f t="shared" si="24"/>
        <v>film &amp; video</v>
      </c>
      <c r="R417" t="str">
        <f t="shared" si="25"/>
        <v>documentary</v>
      </c>
      <c r="S417" s="13">
        <f t="shared" si="22"/>
        <v>41929.5</v>
      </c>
      <c r="T417" s="14">
        <f>(((J417/60)/60)/24)+DATE(1970,1,1)</f>
        <v>41904.851875</v>
      </c>
    </row>
    <row r="418" spans="1:20" ht="32" hidden="1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23"/>
        <v>1.2021700000000002</v>
      </c>
      <c r="P418" s="7">
        <f>AVERAGE(E418/L418)</f>
        <v>48.086800000000004</v>
      </c>
      <c r="Q418" t="str">
        <f t="shared" si="24"/>
        <v>film &amp; video</v>
      </c>
      <c r="R418" t="str">
        <f t="shared" si="25"/>
        <v>documentary</v>
      </c>
      <c r="S418" s="13">
        <f t="shared" si="22"/>
        <v>41678.396192129629</v>
      </c>
      <c r="T418" s="14">
        <f>(((J418/60)/60)/24)+DATE(1970,1,1)</f>
        <v>41648.396192129629</v>
      </c>
    </row>
    <row r="419" spans="1:20" ht="48" hidden="1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23"/>
        <v>1.0024761904761905</v>
      </c>
      <c r="P419" s="7">
        <f>AVERAGE(E419/L419)</f>
        <v>202.42307692307693</v>
      </c>
      <c r="Q419" t="str">
        <f t="shared" si="24"/>
        <v>film &amp; video</v>
      </c>
      <c r="R419" t="str">
        <f t="shared" si="25"/>
        <v>documentary</v>
      </c>
      <c r="S419" s="13">
        <f t="shared" si="22"/>
        <v>41372.189583333333</v>
      </c>
      <c r="T419" s="14">
        <f>(((J419/60)/60)/24)+DATE(1970,1,1)</f>
        <v>41360.970601851855</v>
      </c>
    </row>
    <row r="420" spans="1:20" ht="48" hidden="1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23"/>
        <v>1.0063392857142857</v>
      </c>
      <c r="P420" s="7">
        <f>AVERAGE(E420/L420)</f>
        <v>216.75</v>
      </c>
      <c r="Q420" t="str">
        <f t="shared" si="24"/>
        <v>film &amp; video</v>
      </c>
      <c r="R420" t="str">
        <f t="shared" si="25"/>
        <v>documentary</v>
      </c>
      <c r="S420" s="13">
        <f t="shared" si="22"/>
        <v>42208.282372685186</v>
      </c>
      <c r="T420" s="14">
        <f>(((J420/60)/60)/24)+DATE(1970,1,1)</f>
        <v>42178.282372685186</v>
      </c>
    </row>
    <row r="421" spans="1:20" ht="48" hidden="1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23"/>
        <v>1.004375</v>
      </c>
      <c r="P421" s="7">
        <f>AVERAGE(E421/L421)</f>
        <v>110.06849315068493</v>
      </c>
      <c r="Q421" t="str">
        <f t="shared" si="24"/>
        <v>film &amp; video</v>
      </c>
      <c r="R421" t="str">
        <f t="shared" si="25"/>
        <v>documentary</v>
      </c>
      <c r="S421" s="13">
        <f t="shared" si="22"/>
        <v>41454.842442129629</v>
      </c>
      <c r="T421" s="14">
        <f>(((J421/60)/60)/24)+DATE(1970,1,1)</f>
        <v>41394.842442129629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23"/>
        <v>4.3939393939393936E-3</v>
      </c>
      <c r="P422" s="7">
        <f>AVERAGE(E422/L422)</f>
        <v>4.833333333333333</v>
      </c>
      <c r="Q422" t="str">
        <f t="shared" si="24"/>
        <v>film &amp; video</v>
      </c>
      <c r="R422" t="str">
        <f t="shared" si="25"/>
        <v>animation</v>
      </c>
      <c r="S422" s="13">
        <f>(((I422/60)/60)/24)+DATE(S32390,1,1)</f>
        <v>16144.19480324074</v>
      </c>
      <c r="T422" s="14">
        <f>(((J422/60)/60)/24)+DATE(1970,1,1)</f>
        <v>41682.23646990741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23"/>
        <v>2.0066666666666667E-2</v>
      </c>
      <c r="P423" s="7">
        <f>AVERAGE(E423/L423)</f>
        <v>50.166666666666664</v>
      </c>
      <c r="Q423" t="str">
        <f t="shared" si="24"/>
        <v>film &amp; video</v>
      </c>
      <c r="R423" t="str">
        <f t="shared" si="25"/>
        <v>animation</v>
      </c>
      <c r="S423" s="13">
        <f>(((I423/60)/60)/24)+DATE(S32391,1,1)</f>
        <v>16669.491388888888</v>
      </c>
      <c r="T423" s="14">
        <f>(((J423/60)/60)/24)+DATE(1970,1,1)</f>
        <v>42177.491388888884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23"/>
        <v>1.0749999999999999E-2</v>
      </c>
      <c r="P424" s="7">
        <f>AVERAGE(E424/L424)</f>
        <v>35.833333333333336</v>
      </c>
      <c r="Q424" t="str">
        <f t="shared" si="24"/>
        <v>film &amp; video</v>
      </c>
      <c r="R424" t="str">
        <f t="shared" si="25"/>
        <v>animation</v>
      </c>
      <c r="S424" s="13">
        <f>(((I424/60)/60)/24)+DATE(S32392,1,1)</f>
        <v>16325.260381944443</v>
      </c>
      <c r="T424" s="14">
        <f>(((J424/60)/60)/24)+DATE(1970,1,1)</f>
        <v>41863.260381944441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23"/>
        <v>7.6499999999999997E-3</v>
      </c>
      <c r="P425" s="7">
        <f>AVERAGE(E425/L425)</f>
        <v>11.76923076923077</v>
      </c>
      <c r="Q425" t="str">
        <f t="shared" si="24"/>
        <v>film &amp; video</v>
      </c>
      <c r="R425" t="str">
        <f t="shared" si="25"/>
        <v>animation</v>
      </c>
      <c r="S425" s="13">
        <f>(((I425/60)/60)/24)+DATE(S32393,1,1)</f>
        <v>15862.926273148149</v>
      </c>
      <c r="T425" s="14">
        <f>(((J425/60)/60)/24)+DATE(1970,1,1)</f>
        <v>41400.92627314815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23"/>
        <v>6.7966666666666675E-2</v>
      </c>
      <c r="P426" s="7">
        <f>AVERAGE(E426/L426)</f>
        <v>40.78</v>
      </c>
      <c r="Q426" t="str">
        <f t="shared" si="24"/>
        <v>film &amp; video</v>
      </c>
      <c r="R426" t="str">
        <f t="shared" si="25"/>
        <v>animation</v>
      </c>
      <c r="S426" s="13">
        <f>(((I426/60)/60)/24)+DATE(S32394,1,1)</f>
        <v>15426.334479166666</v>
      </c>
      <c r="T426" s="14">
        <f>(((J426/60)/60)/24)+DATE(1970,1,1)</f>
        <v>40934.376145833332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23"/>
        <v>1.2E-4</v>
      </c>
      <c r="P427" s="7">
        <f>AVERAGE(E427/L427)</f>
        <v>3</v>
      </c>
      <c r="Q427" t="str">
        <f t="shared" si="24"/>
        <v>film &amp; video</v>
      </c>
      <c r="R427" t="str">
        <f t="shared" si="25"/>
        <v>animation</v>
      </c>
      <c r="S427" s="13">
        <f>(((I427/60)/60)/24)+DATE(S32395,1,1)</f>
        <v>16767.902824074074</v>
      </c>
      <c r="T427" s="14">
        <f>(((J427/60)/60)/24)+DATE(1970,1,1)</f>
        <v>42275.861157407402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23"/>
        <v>1.3299999999999999E-2</v>
      </c>
      <c r="P428" s="7">
        <f>AVERAGE(E428/L428)</f>
        <v>16.625</v>
      </c>
      <c r="Q428" t="str">
        <f t="shared" si="24"/>
        <v>film &amp; video</v>
      </c>
      <c r="R428" t="str">
        <f t="shared" si="25"/>
        <v>animation</v>
      </c>
      <c r="S428" s="13">
        <f>(((I428/60)/60)/24)+DATE(S32396,1,1)</f>
        <v>16862.711967592593</v>
      </c>
      <c r="T428" s="14">
        <f>(((J428/60)/60)/24)+DATE(1970,1,1)</f>
        <v>42400.711967592593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23"/>
        <v>0</v>
      </c>
      <c r="P429" s="7" t="e">
        <f>AVERAGE(E429/L429)</f>
        <v>#DIV/0!</v>
      </c>
      <c r="Q429" t="str">
        <f t="shared" si="24"/>
        <v>film &amp; video</v>
      </c>
      <c r="R429" t="str">
        <f t="shared" si="25"/>
        <v>animation</v>
      </c>
      <c r="S429" s="13">
        <f>(((I429/60)/60)/24)+DATE(S32397,1,1)</f>
        <v>16731.790972222221</v>
      </c>
      <c r="T429" s="14">
        <f>(((J429/60)/60)/24)+DATE(1970,1,1)</f>
        <v>42285.909027777772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23"/>
        <v>5.6333333333333332E-2</v>
      </c>
      <c r="P430" s="7">
        <f>AVERAGE(E430/L430)</f>
        <v>52</v>
      </c>
      <c r="Q430" t="str">
        <f t="shared" si="24"/>
        <v>film &amp; video</v>
      </c>
      <c r="R430" t="str">
        <f t="shared" si="25"/>
        <v>animation</v>
      </c>
      <c r="S430" s="13">
        <f>(((I430/60)/60)/24)+DATE(S32398,1,1)</f>
        <v>16238.916666666666</v>
      </c>
      <c r="T430" s="14">
        <f>(((J430/60)/60)/24)+DATE(1970,1,1)</f>
        <v>41778.766724537039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23"/>
        <v>0</v>
      </c>
      <c r="P431" s="7" t="e">
        <f>AVERAGE(E431/L431)</f>
        <v>#DIV/0!</v>
      </c>
      <c r="Q431" t="str">
        <f t="shared" si="24"/>
        <v>film &amp; video</v>
      </c>
      <c r="R431" t="str">
        <f t="shared" si="25"/>
        <v>animation</v>
      </c>
      <c r="S431" s="13">
        <f>(((I431/60)/60)/24)+DATE(S32399,1,1)</f>
        <v>14576.207638888889</v>
      </c>
      <c r="T431" s="14">
        <f>(((J431/60)/60)/24)+DATE(1970,1,1)</f>
        <v>40070.901412037041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23"/>
        <v>2.4E-2</v>
      </c>
      <c r="P432" s="7">
        <f>AVERAGE(E432/L432)</f>
        <v>4.8</v>
      </c>
      <c r="Q432" t="str">
        <f t="shared" si="24"/>
        <v>film &amp; video</v>
      </c>
      <c r="R432" t="str">
        <f t="shared" si="25"/>
        <v>animation</v>
      </c>
      <c r="S432" s="13">
        <f>(((I432/60)/60)/24)+DATE(S32400,1,1)</f>
        <v>15960.107256944444</v>
      </c>
      <c r="T432" s="14">
        <f>(((J432/60)/60)/24)+DATE(1970,1,1)</f>
        <v>41513.107256944444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23"/>
        <v>0.13833333333333334</v>
      </c>
      <c r="P433" s="7">
        <f>AVERAGE(E433/L433)</f>
        <v>51.875</v>
      </c>
      <c r="Q433" t="str">
        <f t="shared" si="24"/>
        <v>film &amp; video</v>
      </c>
      <c r="R433" t="str">
        <f t="shared" si="25"/>
        <v>animation</v>
      </c>
      <c r="S433" s="13">
        <f>(((I433/60)/60)/24)+DATE(S32401,1,1)</f>
        <v>16988.871331018516</v>
      </c>
      <c r="T433" s="14">
        <f>(((J433/60)/60)/24)+DATE(1970,1,1)</f>
        <v>42526.871331018512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23"/>
        <v>9.5000000000000001E-2</v>
      </c>
      <c r="P434" s="7">
        <f>AVERAGE(E434/L434)</f>
        <v>71.25</v>
      </c>
      <c r="Q434" t="str">
        <f t="shared" si="24"/>
        <v>film &amp; video</v>
      </c>
      <c r="R434" t="str">
        <f t="shared" si="25"/>
        <v>animation</v>
      </c>
      <c r="S434" s="13">
        <f>(((I434/60)/60)/24)+DATE(S32402,1,1)</f>
        <v>16730.726631944446</v>
      </c>
      <c r="T434" s="14">
        <f>(((J434/60)/60)/24)+DATE(1970,1,1)</f>
        <v>42238.726631944446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23"/>
        <v>0</v>
      </c>
      <c r="P435" s="7" t="e">
        <f>AVERAGE(E435/L435)</f>
        <v>#DIV/0!</v>
      </c>
      <c r="Q435" t="str">
        <f t="shared" si="24"/>
        <v>film &amp; video</v>
      </c>
      <c r="R435" t="str">
        <f t="shared" si="25"/>
        <v>animation</v>
      </c>
      <c r="S435" s="13">
        <f>(((I435/60)/60)/24)+DATE(S32403,1,1)</f>
        <v>16720.629884259262</v>
      </c>
      <c r="T435" s="14">
        <f>(((J435/60)/60)/24)+DATE(1970,1,1)</f>
        <v>42228.629884259266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23"/>
        <v>0.05</v>
      </c>
      <c r="P436" s="7">
        <f>AVERAGE(E436/L436)</f>
        <v>62.5</v>
      </c>
      <c r="Q436" t="str">
        <f t="shared" si="24"/>
        <v>film &amp; video</v>
      </c>
      <c r="R436" t="str">
        <f t="shared" si="25"/>
        <v>animation</v>
      </c>
      <c r="S436" s="13">
        <f>(((I436/60)/60)/24)+DATE(S32404,1,1)</f>
        <v>16041.876180555555</v>
      </c>
      <c r="T436" s="14">
        <f>(((J436/60)/60)/24)+DATE(1970,1,1)</f>
        <v>41576.834513888891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23"/>
        <v>2.7272727272727273E-5</v>
      </c>
      <c r="P437" s="7">
        <f>AVERAGE(E437/L437)</f>
        <v>1</v>
      </c>
      <c r="Q437" t="str">
        <f t="shared" si="24"/>
        <v>film &amp; video</v>
      </c>
      <c r="R437" t="str">
        <f t="shared" si="25"/>
        <v>animation</v>
      </c>
      <c r="S437" s="13">
        <f>(((I437/60)/60)/24)+DATE(S32405,1,1)</f>
        <v>15962.747453703703</v>
      </c>
      <c r="T437" s="14">
        <f>(((J437/60)/60)/24)+DATE(1970,1,1)</f>
        <v>41500.747453703705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23"/>
        <v>0</v>
      </c>
      <c r="P438" s="7" t="e">
        <f>AVERAGE(E438/L438)</f>
        <v>#DIV/0!</v>
      </c>
      <c r="Q438" t="str">
        <f t="shared" si="24"/>
        <v>film &amp; video</v>
      </c>
      <c r="R438" t="str">
        <f t="shared" si="25"/>
        <v>animation</v>
      </c>
      <c r="S438" s="13">
        <f>(((I438/60)/60)/24)+DATE(S32406,1,1)</f>
        <v>15918.36241898148</v>
      </c>
      <c r="T438" s="14">
        <f>(((J438/60)/60)/24)+DATE(1970,1,1)</f>
        <v>41456.36241898148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23"/>
        <v>0</v>
      </c>
      <c r="P439" s="7" t="e">
        <f>AVERAGE(E439/L439)</f>
        <v>#DIV/0!</v>
      </c>
      <c r="Q439" t="str">
        <f t="shared" si="24"/>
        <v>film &amp; video</v>
      </c>
      <c r="R439" t="str">
        <f t="shared" si="25"/>
        <v>animation</v>
      </c>
      <c r="S439" s="13">
        <f>(((I439/60)/60)/24)+DATE(S32407,1,1)</f>
        <v>17083.318587962964</v>
      </c>
      <c r="T439" s="14">
        <f>(((J439/60)/60)/24)+DATE(1970,1,1)</f>
        <v>42591.31858796296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23"/>
        <v>9.3799999999999994E-2</v>
      </c>
      <c r="P440" s="7">
        <f>AVERAGE(E440/L440)</f>
        <v>170.54545454545453</v>
      </c>
      <c r="Q440" t="str">
        <f t="shared" si="24"/>
        <v>film &amp; video</v>
      </c>
      <c r="R440" t="str">
        <f t="shared" si="25"/>
        <v>animation</v>
      </c>
      <c r="S440" s="13">
        <f>(((I440/60)/60)/24)+DATE(S32408,1,1)</f>
        <v>16758.302754629629</v>
      </c>
      <c r="T440" s="14">
        <f>(((J440/60)/60)/24)+DATE(1970,1,1)</f>
        <v>42296.261087962965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23"/>
        <v>0</v>
      </c>
      <c r="P441" s="7" t="e">
        <f>AVERAGE(E441/L441)</f>
        <v>#DIV/0!</v>
      </c>
      <c r="Q441" t="str">
        <f t="shared" si="24"/>
        <v>film &amp; video</v>
      </c>
      <c r="R441" t="str">
        <f t="shared" si="25"/>
        <v>animation</v>
      </c>
      <c r="S441" s="13">
        <f>(((I441/60)/60)/24)+DATE(S32409,1,1)</f>
        <v>16361.761782407406</v>
      </c>
      <c r="T441" s="14">
        <f>(((J441/60)/60)/24)+DATE(1970,1,1)</f>
        <v>41919.761782407404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23"/>
        <v>1E-3</v>
      </c>
      <c r="P442" s="7">
        <f>AVERAGE(E442/L442)</f>
        <v>5</v>
      </c>
      <c r="Q442" t="str">
        <f t="shared" si="24"/>
        <v>film &amp; video</v>
      </c>
      <c r="R442" t="str">
        <f t="shared" si="25"/>
        <v>animation</v>
      </c>
      <c r="S442" s="13">
        <f>(((I442/60)/60)/24)+DATE(S32410,1,1)</f>
        <v>16885.943900462964</v>
      </c>
      <c r="T442" s="14">
        <f>(((J442/60)/60)/24)+DATE(1970,1,1)</f>
        <v>42423.985567129625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23"/>
        <v>0</v>
      </c>
      <c r="P443" s="7" t="e">
        <f>AVERAGE(E443/L443)</f>
        <v>#DIV/0!</v>
      </c>
      <c r="Q443" t="str">
        <f t="shared" si="24"/>
        <v>film &amp; video</v>
      </c>
      <c r="R443" t="str">
        <f t="shared" si="25"/>
        <v>animation</v>
      </c>
      <c r="S443" s="13">
        <f>(((I443/60)/60)/24)+DATE(S32411,1,1)</f>
        <v>16012.793935185184</v>
      </c>
      <c r="T443" s="14">
        <f>(((J443/60)/60)/24)+DATE(1970,1,1)</f>
        <v>41550.793935185182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23"/>
        <v>0.39358823529411763</v>
      </c>
      <c r="P444" s="7">
        <f>AVERAGE(E444/L444)</f>
        <v>393.58823529411762</v>
      </c>
      <c r="Q444" t="str">
        <f t="shared" si="24"/>
        <v>film &amp; video</v>
      </c>
      <c r="R444" t="str">
        <f t="shared" si="25"/>
        <v>animation</v>
      </c>
      <c r="S444" s="13">
        <f>(((I444/60)/60)/24)+DATE(S32412,1,1)</f>
        <v>16486.888692129629</v>
      </c>
      <c r="T444" s="14">
        <f>(((J444/60)/60)/24)+DATE(1970,1,1)</f>
        <v>42024.888692129629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23"/>
        <v>1E-3</v>
      </c>
      <c r="P445" s="7">
        <f>AVERAGE(E445/L445)</f>
        <v>5</v>
      </c>
      <c r="Q445" t="str">
        <f t="shared" si="24"/>
        <v>film &amp; video</v>
      </c>
      <c r="R445" t="str">
        <f t="shared" si="25"/>
        <v>animation</v>
      </c>
      <c r="S445" s="13">
        <f>(((I445/60)/60)/24)+DATE(S32413,1,1)</f>
        <v>16112.015057870371</v>
      </c>
      <c r="T445" s="14">
        <f>(((J445/60)/60)/24)+DATE(1970,1,1)</f>
        <v>41650.015057870369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23"/>
        <v>0.05</v>
      </c>
      <c r="P446" s="7">
        <f>AVERAGE(E446/L446)</f>
        <v>50</v>
      </c>
      <c r="Q446" t="str">
        <f t="shared" si="24"/>
        <v>film &amp; video</v>
      </c>
      <c r="R446" t="str">
        <f t="shared" si="25"/>
        <v>animation</v>
      </c>
      <c r="S446" s="13">
        <f>(((I446/60)/60)/24)+DATE(S32414,1,1)</f>
        <v>15386.906956018518</v>
      </c>
      <c r="T446" s="14">
        <f>(((J446/60)/60)/24)+DATE(1970,1,1)</f>
        <v>40894.906956018516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23"/>
        <v>3.3333333333333335E-5</v>
      </c>
      <c r="P447" s="7">
        <f>AVERAGE(E447/L447)</f>
        <v>1</v>
      </c>
      <c r="Q447" t="str">
        <f t="shared" si="24"/>
        <v>film &amp; video</v>
      </c>
      <c r="R447" t="str">
        <f t="shared" si="25"/>
        <v>animation</v>
      </c>
      <c r="S447" s="13">
        <f>(((I447/60)/60)/24)+DATE(S32415,1,1)</f>
        <v>16577.335358796296</v>
      </c>
      <c r="T447" s="14">
        <f>(((J447/60)/60)/24)+DATE(1970,1,1)</f>
        <v>42130.335358796292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23"/>
        <v>7.2952380952380949E-2</v>
      </c>
      <c r="P448" s="7">
        <f>AVERAGE(E448/L448)</f>
        <v>47.875</v>
      </c>
      <c r="Q448" t="str">
        <f t="shared" si="24"/>
        <v>film &amp; video</v>
      </c>
      <c r="R448" t="str">
        <f t="shared" si="25"/>
        <v>animation</v>
      </c>
      <c r="S448" s="13">
        <f>(((I448/60)/60)/24)+DATE(S32416,1,1)</f>
        <v>16499.083564814813</v>
      </c>
      <c r="T448" s="14">
        <f>(((J448/60)/60)/24)+DATE(1970,1,1)</f>
        <v>42037.083564814813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23"/>
        <v>1.6666666666666666E-4</v>
      </c>
      <c r="P449" s="7">
        <f>AVERAGE(E449/L449)</f>
        <v>5</v>
      </c>
      <c r="Q449" t="str">
        <f t="shared" si="24"/>
        <v>film &amp; video</v>
      </c>
      <c r="R449" t="str">
        <f t="shared" si="25"/>
        <v>animation</v>
      </c>
      <c r="S449" s="13">
        <f>(((I449/60)/60)/24)+DATE(S32417,1,1)</f>
        <v>15788.513460648146</v>
      </c>
      <c r="T449" s="14">
        <f>(((J449/60)/60)/24)+DATE(1970,1,1)</f>
        <v>41331.555127314816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23"/>
        <v>3.2804E-2</v>
      </c>
      <c r="P450" s="7">
        <f>AVERAGE(E450/L450)</f>
        <v>20.502500000000001</v>
      </c>
      <c r="Q450" t="str">
        <f t="shared" si="24"/>
        <v>film &amp; video</v>
      </c>
      <c r="R450" t="str">
        <f t="shared" si="25"/>
        <v>animation</v>
      </c>
      <c r="S450" s="13">
        <f>(((I450/60)/60)/24)+DATE(S32418,1,1)</f>
        <v>16205.758043981479</v>
      </c>
      <c r="T450" s="14">
        <f>(((J450/60)/60)/24)+DATE(1970,1,1)</f>
        <v>41753.758043981477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ref="O451:O514" si="26">E451/D451</f>
        <v>2.2499999999999999E-2</v>
      </c>
      <c r="P451" s="7">
        <f>AVERAGE(E451/L451)</f>
        <v>9</v>
      </c>
      <c r="Q451" t="str">
        <f t="shared" ref="Q451:Q514" si="27">LEFT(N451,FIND("/",N451)-1)</f>
        <v>film &amp; video</v>
      </c>
      <c r="R451" t="str">
        <f t="shared" ref="R451:R514" si="28">RIGHT(N451, LEN(N451)-FIND("/",N451))</f>
        <v>animation</v>
      </c>
      <c r="S451" s="13">
        <f>(((I451/60)/60)/24)+DATE(S32419,1,1)</f>
        <v>15996.568113425927</v>
      </c>
      <c r="T451" s="14">
        <f>(((J451/60)/60)/24)+DATE(1970,1,1)</f>
        <v>41534.568113425928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26"/>
        <v>7.92E-3</v>
      </c>
      <c r="P452" s="7">
        <f>AVERAGE(E452/L452)</f>
        <v>56.571428571428569</v>
      </c>
      <c r="Q452" t="str">
        <f t="shared" si="27"/>
        <v>film &amp; video</v>
      </c>
      <c r="R452" t="str">
        <f t="shared" si="28"/>
        <v>animation</v>
      </c>
      <c r="S452" s="13">
        <f>(((I452/60)/60)/24)+DATE(S32420,1,1)</f>
        <v>16116.946759259257</v>
      </c>
      <c r="T452" s="14">
        <f>(((J452/60)/60)/24)+DATE(1970,1,1)</f>
        <v>41654.946759259255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26"/>
        <v>0</v>
      </c>
      <c r="P453" s="7" t="e">
        <f>AVERAGE(E453/L453)</f>
        <v>#DIV/0!</v>
      </c>
      <c r="Q453" t="str">
        <f t="shared" si="27"/>
        <v>film &amp; video</v>
      </c>
      <c r="R453" t="str">
        <f t="shared" si="28"/>
        <v>animation</v>
      </c>
      <c r="S453" s="13">
        <f>(((I453/60)/60)/24)+DATE(S32421,1,1)</f>
        <v>16096.715173611112</v>
      </c>
      <c r="T453" s="14">
        <f>(((J453/60)/60)/24)+DATE(1970,1,1)</f>
        <v>41634.715173611112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26"/>
        <v>0.64</v>
      </c>
      <c r="P454" s="7">
        <f>AVERAGE(E454/L454)</f>
        <v>40</v>
      </c>
      <c r="Q454" t="str">
        <f t="shared" si="27"/>
        <v>film &amp; video</v>
      </c>
      <c r="R454" t="str">
        <f t="shared" si="28"/>
        <v>animation</v>
      </c>
      <c r="S454" s="13">
        <f>(((I454/60)/60)/24)+DATE(S32422,1,1)</f>
        <v>16569.703877314812</v>
      </c>
      <c r="T454" s="14">
        <f>(((J454/60)/60)/24)+DATE(1970,1,1)</f>
        <v>42107.703877314809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26"/>
        <v>2.740447957839262E-4</v>
      </c>
      <c r="P455" s="7">
        <f>AVERAGE(E455/L455)</f>
        <v>13</v>
      </c>
      <c r="Q455" t="str">
        <f t="shared" si="27"/>
        <v>film &amp; video</v>
      </c>
      <c r="R455" t="str">
        <f t="shared" si="28"/>
        <v>animation</v>
      </c>
      <c r="S455" s="13">
        <f>(((I455/60)/60)/24)+DATE(S32423,1,1)</f>
        <v>16486.824988425928</v>
      </c>
      <c r="T455" s="14">
        <f>(((J455/60)/60)/24)+DATE(1970,1,1)</f>
        <v>42038.824988425928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26"/>
        <v>8.2000000000000007E-3</v>
      </c>
      <c r="P456" s="7">
        <f>AVERAGE(E456/L456)</f>
        <v>16.399999999999999</v>
      </c>
      <c r="Q456" t="str">
        <f t="shared" si="27"/>
        <v>film &amp; video</v>
      </c>
      <c r="R456" t="str">
        <f t="shared" si="28"/>
        <v>animation</v>
      </c>
      <c r="S456" s="13">
        <f>(((I456/60)/60)/24)+DATE(S32424,1,1)</f>
        <v>16401.551388888889</v>
      </c>
      <c r="T456" s="14">
        <f>(((J456/60)/60)/24)+DATE(1970,1,1)</f>
        <v>41938.717256944445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26"/>
        <v>6.9230769230769226E-4</v>
      </c>
      <c r="P457" s="7">
        <f>AVERAGE(E457/L457)</f>
        <v>22.5</v>
      </c>
      <c r="Q457" t="str">
        <f t="shared" si="27"/>
        <v>film &amp; video</v>
      </c>
      <c r="R457" t="str">
        <f t="shared" si="28"/>
        <v>animation</v>
      </c>
      <c r="S457" s="13">
        <f>(((I457/60)/60)/24)+DATE(S32425,1,1)</f>
        <v>15448.021527777777</v>
      </c>
      <c r="T457" s="14">
        <f>(((J457/60)/60)/24)+DATE(1970,1,1)</f>
        <v>40971.002569444441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26"/>
        <v>6.8631863186318634E-3</v>
      </c>
      <c r="P458" s="7">
        <f>AVERAGE(E458/L458)</f>
        <v>20.333333333333332</v>
      </c>
      <c r="Q458" t="str">
        <f t="shared" si="27"/>
        <v>film &amp; video</v>
      </c>
      <c r="R458" t="str">
        <f t="shared" si="28"/>
        <v>animation</v>
      </c>
      <c r="S458" s="13">
        <f>(((I458/60)/60)/24)+DATE(S32426,1,1)</f>
        <v>16001.165972222223</v>
      </c>
      <c r="T458" s="14">
        <f>(((J458/60)/60)/24)+DATE(1970,1,1)</f>
        <v>41547.694456018515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26"/>
        <v>0</v>
      </c>
      <c r="P459" s="7" t="e">
        <f>AVERAGE(E459/L459)</f>
        <v>#DIV/0!</v>
      </c>
      <c r="Q459" t="str">
        <f t="shared" si="27"/>
        <v>film &amp; video</v>
      </c>
      <c r="R459" t="str">
        <f t="shared" si="28"/>
        <v>animation</v>
      </c>
      <c r="S459" s="13">
        <f>(((I459/60)/60)/24)+DATE(S32427,1,1)</f>
        <v>16299.7675</v>
      </c>
      <c r="T459" s="14">
        <f>(((J459/60)/60)/24)+DATE(1970,1,1)</f>
        <v>41837.767500000002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26"/>
        <v>8.2100000000000006E-2</v>
      </c>
      <c r="P460" s="7">
        <f>AVERAGE(E460/L460)</f>
        <v>16.755102040816325</v>
      </c>
      <c r="Q460" t="str">
        <f t="shared" si="27"/>
        <v>film &amp; video</v>
      </c>
      <c r="R460" t="str">
        <f t="shared" si="28"/>
        <v>animation</v>
      </c>
      <c r="S460" s="13">
        <f>(((I460/60)/60)/24)+DATE(S32428,1,1)</f>
        <v>15840.69976851852</v>
      </c>
      <c r="T460" s="14">
        <f>(((J460/60)/60)/24)+DATE(1970,1,1)</f>
        <v>41378.69976851852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26"/>
        <v>6.4102564102564103E-4</v>
      </c>
      <c r="P461" s="7">
        <f>AVERAGE(E461/L461)</f>
        <v>25</v>
      </c>
      <c r="Q461" t="str">
        <f t="shared" si="27"/>
        <v>film &amp; video</v>
      </c>
      <c r="R461" t="str">
        <f t="shared" si="28"/>
        <v>animation</v>
      </c>
      <c r="S461" s="13">
        <f>(((I461/60)/60)/24)+DATE(S32429,1,1)</f>
        <v>15292.682025462964</v>
      </c>
      <c r="T461" s="14">
        <f>(((J461/60)/60)/24)+DATE(1970,1,1)</f>
        <v>40800.6403587963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26"/>
        <v>2.9411764705882353E-3</v>
      </c>
      <c r="P462" s="7">
        <f>AVERAGE(E462/L462)</f>
        <v>12.5</v>
      </c>
      <c r="Q462" t="str">
        <f t="shared" si="27"/>
        <v>film &amp; video</v>
      </c>
      <c r="R462" t="str">
        <f t="shared" si="28"/>
        <v>animation</v>
      </c>
      <c r="S462" s="13">
        <f>(((I462/60)/60)/24)+DATE(S32430,1,1)</f>
        <v>16223.166666666666</v>
      </c>
      <c r="T462" s="14">
        <f>(((J462/60)/60)/24)+DATE(1970,1,1)</f>
        <v>41759.542534722219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26"/>
        <v>0</v>
      </c>
      <c r="P463" s="7" t="e">
        <f>AVERAGE(E463/L463)</f>
        <v>#DIV/0!</v>
      </c>
      <c r="Q463" t="str">
        <f t="shared" si="27"/>
        <v>film &amp; video</v>
      </c>
      <c r="R463" t="str">
        <f t="shared" si="28"/>
        <v>animation</v>
      </c>
      <c r="S463" s="13">
        <f>(((I463/60)/60)/24)+DATE(S32431,1,1)</f>
        <v>15859.846840277778</v>
      </c>
      <c r="T463" s="14">
        <f>(((J463/60)/60)/24)+DATE(1970,1,1)</f>
        <v>41407.84684027778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26"/>
        <v>0</v>
      </c>
      <c r="P464" s="7" t="e">
        <f>AVERAGE(E464/L464)</f>
        <v>#DIV/0!</v>
      </c>
      <c r="Q464" t="str">
        <f t="shared" si="27"/>
        <v>film &amp; video</v>
      </c>
      <c r="R464" t="str">
        <f t="shared" si="28"/>
        <v>animation</v>
      </c>
      <c r="S464" s="13">
        <f>(((I464/60)/60)/24)+DATE(S32432,1,1)</f>
        <v>15197.126631944446</v>
      </c>
      <c r="T464" s="14">
        <f>(((J464/60)/60)/24)+DATE(1970,1,1)</f>
        <v>40705.126631944448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26"/>
        <v>2.2727272727272728E-2</v>
      </c>
      <c r="P465" s="7">
        <f>AVERAGE(E465/L465)</f>
        <v>113.63636363636364</v>
      </c>
      <c r="Q465" t="str">
        <f t="shared" si="27"/>
        <v>film &amp; video</v>
      </c>
      <c r="R465" t="str">
        <f t="shared" si="28"/>
        <v>animation</v>
      </c>
      <c r="S465" s="13">
        <f>(((I465/60)/60)/24)+DATE(S32433,1,1)</f>
        <v>15242.710104166668</v>
      </c>
      <c r="T465" s="14">
        <f>(((J465/60)/60)/24)+DATE(1970,1,1)</f>
        <v>40750.710104166668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26"/>
        <v>9.9009900990099011E-4</v>
      </c>
      <c r="P466" s="7">
        <f>AVERAGE(E466/L466)</f>
        <v>1</v>
      </c>
      <c r="Q466" t="str">
        <f t="shared" si="27"/>
        <v>film &amp; video</v>
      </c>
      <c r="R466" t="str">
        <f t="shared" si="28"/>
        <v>animation</v>
      </c>
      <c r="S466" s="13">
        <f>(((I466/60)/60)/24)+DATE(S32434,1,1)</f>
        <v>16940.848784722224</v>
      </c>
      <c r="T466" s="14">
        <f>(((J466/60)/60)/24)+DATE(1970,1,1)</f>
        <v>42488.848784722228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26"/>
        <v>0.26953125</v>
      </c>
      <c r="P467" s="7">
        <f>AVERAGE(E467/L467)</f>
        <v>17.25</v>
      </c>
      <c r="Q467" t="str">
        <f t="shared" si="27"/>
        <v>film &amp; video</v>
      </c>
      <c r="R467" t="str">
        <f t="shared" si="28"/>
        <v>animation</v>
      </c>
      <c r="S467" s="13">
        <f>(((I467/60)/60)/24)+DATE(S32435,1,1)</f>
        <v>16249.120069444443</v>
      </c>
      <c r="T467" s="14">
        <f>(((J467/60)/60)/24)+DATE(1970,1,1)</f>
        <v>41801.120069444441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26"/>
        <v>7.6E-3</v>
      </c>
      <c r="P468" s="7">
        <f>AVERAGE(E468/L468)</f>
        <v>15.2</v>
      </c>
      <c r="Q468" t="str">
        <f t="shared" si="27"/>
        <v>film &amp; video</v>
      </c>
      <c r="R468" t="str">
        <f t="shared" si="28"/>
        <v>animation</v>
      </c>
      <c r="S468" s="13">
        <f>(((I468/60)/60)/24)+DATE(S32436,1,1)</f>
        <v>15591.942870370372</v>
      </c>
      <c r="T468" s="14">
        <f>(((J468/60)/60)/24)+DATE(1970,1,1)</f>
        <v>41129.942870370374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26"/>
        <v>0.21575</v>
      </c>
      <c r="P469" s="7">
        <f>AVERAGE(E469/L469)</f>
        <v>110.64102564102564</v>
      </c>
      <c r="Q469" t="str">
        <f t="shared" si="27"/>
        <v>film &amp; video</v>
      </c>
      <c r="R469" t="str">
        <f t="shared" si="28"/>
        <v>animation</v>
      </c>
      <c r="S469" s="13">
        <f>(((I469/60)/60)/24)+DATE(S32437,1,1)</f>
        <v>15612.679791666667</v>
      </c>
      <c r="T469" s="14">
        <f>(((J469/60)/60)/24)+DATE(1970,1,1)</f>
        <v>41135.679791666669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26"/>
        <v>0</v>
      </c>
      <c r="P470" s="7" t="e">
        <f>AVERAGE(E470/L470)</f>
        <v>#DIV/0!</v>
      </c>
      <c r="Q470" t="str">
        <f t="shared" si="27"/>
        <v>film &amp; video</v>
      </c>
      <c r="R470" t="str">
        <f t="shared" si="28"/>
        <v>animation</v>
      </c>
      <c r="S470" s="13">
        <f>(((I470/60)/60)/24)+DATE(S32438,1,1)</f>
        <v>15533.160474537035</v>
      </c>
      <c r="T470" s="14">
        <f>(((J470/60)/60)/24)+DATE(1970,1,1)</f>
        <v>41041.167627314811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26"/>
        <v>0</v>
      </c>
      <c r="P471" s="7" t="e">
        <f>AVERAGE(E471/L471)</f>
        <v>#DIV/0!</v>
      </c>
      <c r="Q471" t="str">
        <f t="shared" si="27"/>
        <v>film &amp; video</v>
      </c>
      <c r="R471" t="str">
        <f t="shared" si="28"/>
        <v>animation</v>
      </c>
      <c r="S471" s="13">
        <f>(((I471/60)/60)/24)+DATE(S32439,1,1)</f>
        <v>16319.989861111111</v>
      </c>
      <c r="T471" s="14">
        <f>(((J471/60)/60)/24)+DATE(1970,1,1)</f>
        <v>41827.989861111113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26"/>
        <v>1.0200000000000001E-2</v>
      </c>
      <c r="P472" s="7">
        <f>AVERAGE(E472/L472)</f>
        <v>25.5</v>
      </c>
      <c r="Q472" t="str">
        <f t="shared" si="27"/>
        <v>film &amp; video</v>
      </c>
      <c r="R472" t="str">
        <f t="shared" si="28"/>
        <v>animation</v>
      </c>
      <c r="S472" s="13">
        <f>(((I472/60)/60)/24)+DATE(S32440,1,1)</f>
        <v>16087.166666666666</v>
      </c>
      <c r="T472" s="14">
        <f>(((J472/60)/60)/24)+DATE(1970,1,1)</f>
        <v>41605.167696759258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26"/>
        <v>0.11892727272727273</v>
      </c>
      <c r="P473" s="7">
        <f>AVERAGE(E473/L473)</f>
        <v>38.476470588235294</v>
      </c>
      <c r="Q473" t="str">
        <f t="shared" si="27"/>
        <v>film &amp; video</v>
      </c>
      <c r="R473" t="str">
        <f t="shared" si="28"/>
        <v>animation</v>
      </c>
      <c r="S473" s="13">
        <f>(((I473/60)/60)/24)+DATE(S32441,1,1)</f>
        <v>16180.680312499999</v>
      </c>
      <c r="T473" s="14">
        <f>(((J473/60)/60)/24)+DATE(1970,1,1)</f>
        <v>41703.721979166665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26"/>
        <v>0.17624999999999999</v>
      </c>
      <c r="P474" s="7">
        <f>AVERAGE(E474/L474)</f>
        <v>28.2</v>
      </c>
      <c r="Q474" t="str">
        <f t="shared" si="27"/>
        <v>film &amp; video</v>
      </c>
      <c r="R474" t="str">
        <f t="shared" si="28"/>
        <v>animation</v>
      </c>
      <c r="S474" s="13">
        <f>(((I474/60)/60)/24)+DATE(S32442,1,1)</f>
        <v>16306.922662037037</v>
      </c>
      <c r="T474" s="14">
        <f>(((J474/60)/60)/24)+DATE(1970,1,1)</f>
        <v>41844.922662037039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26"/>
        <v>2.87E-2</v>
      </c>
      <c r="P475" s="7">
        <f>AVERAGE(E475/L475)</f>
        <v>61.5</v>
      </c>
      <c r="Q475" t="str">
        <f t="shared" si="27"/>
        <v>film &amp; video</v>
      </c>
      <c r="R475" t="str">
        <f t="shared" si="28"/>
        <v>animation</v>
      </c>
      <c r="S475" s="13">
        <f>(((I475/60)/60)/24)+DATE(S32443,1,1)</f>
        <v>16331.698136574074</v>
      </c>
      <c r="T475" s="14">
        <f>(((J475/60)/60)/24)+DATE(1970,1,1)</f>
        <v>41869.698136574072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26"/>
        <v>3.0303030303030303E-4</v>
      </c>
      <c r="P476" s="7">
        <f>AVERAGE(E476/L476)</f>
        <v>1</v>
      </c>
      <c r="Q476" t="str">
        <f t="shared" si="27"/>
        <v>film &amp; video</v>
      </c>
      <c r="R476" t="str">
        <f t="shared" si="28"/>
        <v>animation</v>
      </c>
      <c r="S476" s="13">
        <f>(((I476/60)/60)/24)+DATE(S32444,1,1)</f>
        <v>17215.329039351851</v>
      </c>
      <c r="T476" s="14">
        <f>(((J476/60)/60)/24)+DATE(1970,1,1)</f>
        <v>42753.329039351855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26"/>
        <v>0</v>
      </c>
      <c r="P477" s="7" t="e">
        <f>AVERAGE(E477/L477)</f>
        <v>#DIV/0!</v>
      </c>
      <c r="Q477" t="str">
        <f t="shared" si="27"/>
        <v>film &amp; video</v>
      </c>
      <c r="R477" t="str">
        <f t="shared" si="28"/>
        <v>animation</v>
      </c>
      <c r="S477" s="13">
        <f>(((I477/60)/60)/24)+DATE(S32445,1,1)</f>
        <v>16562.086145833335</v>
      </c>
      <c r="T477" s="14">
        <f>(((J477/60)/60)/24)+DATE(1970,1,1)</f>
        <v>42100.086145833338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26"/>
        <v>2.2302681818181819E-2</v>
      </c>
      <c r="P478" s="7">
        <f>AVERAGE(E478/L478)</f>
        <v>39.569274193548388</v>
      </c>
      <c r="Q478" t="str">
        <f t="shared" si="27"/>
        <v>film &amp; video</v>
      </c>
      <c r="R478" t="str">
        <f t="shared" si="28"/>
        <v>animation</v>
      </c>
      <c r="S478" s="13">
        <f>(((I478/60)/60)/24)+DATE(S32446,1,1)</f>
        <v>16225.165972222223</v>
      </c>
      <c r="T478" s="14">
        <f>(((J478/60)/60)/24)+DATE(1970,1,1)</f>
        <v>41757.975011574075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26"/>
        <v>0</v>
      </c>
      <c r="P479" s="7" t="e">
        <f>AVERAGE(E479/L479)</f>
        <v>#DIV/0!</v>
      </c>
      <c r="Q479" t="str">
        <f t="shared" si="27"/>
        <v>film &amp; video</v>
      </c>
      <c r="R479" t="str">
        <f t="shared" si="28"/>
        <v>animation</v>
      </c>
      <c r="S479" s="13">
        <f>(((I479/60)/60)/24)+DATE(S32447,1,1)</f>
        <v>15479.83488425926</v>
      </c>
      <c r="T479" s="14">
        <f>(((J479/60)/60)/24)+DATE(1970,1,1)</f>
        <v>40987.83488425926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26"/>
        <v>0</v>
      </c>
      <c r="P480" s="7" t="e">
        <f>AVERAGE(E480/L480)</f>
        <v>#DIV/0!</v>
      </c>
      <c r="Q480" t="str">
        <f t="shared" si="27"/>
        <v>film &amp; video</v>
      </c>
      <c r="R480" t="str">
        <f t="shared" si="28"/>
        <v>animation</v>
      </c>
      <c r="S480" s="13">
        <f>(((I480/60)/60)/24)+DATE(S32448,1,1)</f>
        <v>16527.869317129629</v>
      </c>
      <c r="T480" s="14">
        <f>(((J480/60)/60)/24)+DATE(1970,1,1)</f>
        <v>42065.910983796297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26"/>
        <v>0.3256</v>
      </c>
      <c r="P481" s="7">
        <f>AVERAGE(E481/L481)</f>
        <v>88.8</v>
      </c>
      <c r="Q481" t="str">
        <f t="shared" si="27"/>
        <v>film &amp; video</v>
      </c>
      <c r="R481" t="str">
        <f t="shared" si="28"/>
        <v>animation</v>
      </c>
      <c r="S481" s="13">
        <f>(((I481/60)/60)/24)+DATE(S32449,1,1)</f>
        <v>16396.449479166666</v>
      </c>
      <c r="T481" s="14">
        <f>(((J481/60)/60)/24)+DATE(1970,1,1)</f>
        <v>41904.407812500001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26"/>
        <v>0.19409999999999999</v>
      </c>
      <c r="P482" s="7">
        <f>AVERAGE(E482/L482)</f>
        <v>55.457142857142856</v>
      </c>
      <c r="Q482" t="str">
        <f t="shared" si="27"/>
        <v>film &amp; video</v>
      </c>
      <c r="R482" t="str">
        <f t="shared" si="28"/>
        <v>animation</v>
      </c>
      <c r="S482" s="13">
        <f>(((I482/60)/60)/24)+DATE(S32450,1,1)</f>
        <v>15927.50017361111</v>
      </c>
      <c r="T482" s="14">
        <f>(((J482/60)/60)/24)+DATE(1970,1,1)</f>
        <v>41465.500173611108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26"/>
        <v>6.0999999999999999E-2</v>
      </c>
      <c r="P483" s="7">
        <f>AVERAGE(E483/L483)</f>
        <v>87.142857142857139</v>
      </c>
      <c r="Q483" t="str">
        <f t="shared" si="27"/>
        <v>film &amp; video</v>
      </c>
      <c r="R483" t="str">
        <f t="shared" si="28"/>
        <v>animation</v>
      </c>
      <c r="S483" s="13">
        <f>(((I483/60)/60)/24)+DATE(S32451,1,1)</f>
        <v>15624.672326388887</v>
      </c>
      <c r="T483" s="14">
        <f>(((J483/60)/60)/24)+DATE(1970,1,1)</f>
        <v>41162.672326388885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26"/>
        <v>1E-3</v>
      </c>
      <c r="P484" s="7">
        <f>AVERAGE(E484/L484)</f>
        <v>10</v>
      </c>
      <c r="Q484" t="str">
        <f t="shared" si="27"/>
        <v>film &amp; video</v>
      </c>
      <c r="R484" t="str">
        <f t="shared" si="28"/>
        <v>animation</v>
      </c>
      <c r="S484" s="13">
        <f>(((I484/60)/60)/24)+DATE(S32452,1,1)</f>
        <v>16906.606944444444</v>
      </c>
      <c r="T484" s="14">
        <f>(((J484/60)/60)/24)+DATE(1970,1,1)</f>
        <v>42447.896875000006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26"/>
        <v>0.502</v>
      </c>
      <c r="P485" s="7">
        <f>AVERAGE(E485/L485)</f>
        <v>51.224489795918366</v>
      </c>
      <c r="Q485" t="str">
        <f t="shared" si="27"/>
        <v>film &amp; video</v>
      </c>
      <c r="R485" t="str">
        <f t="shared" si="28"/>
        <v>animation</v>
      </c>
      <c r="S485" s="13">
        <f>(((I485/60)/60)/24)+DATE(S32453,1,1)</f>
        <v>15735.197592592594</v>
      </c>
      <c r="T485" s="14">
        <f>(((J485/60)/60)/24)+DATE(1970,1,1)</f>
        <v>41243.197592592594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26"/>
        <v>1.8625E-3</v>
      </c>
      <c r="P486" s="7">
        <f>AVERAGE(E486/L486)</f>
        <v>13.545454545454545</v>
      </c>
      <c r="Q486" t="str">
        <f t="shared" si="27"/>
        <v>film &amp; video</v>
      </c>
      <c r="R486" t="str">
        <f t="shared" si="28"/>
        <v>animation</v>
      </c>
      <c r="S486" s="13">
        <f>(((I486/60)/60)/24)+DATE(S32454,1,1)</f>
        <v>16745.981157407408</v>
      </c>
      <c r="T486" s="14">
        <f>(((J486/60)/60)/24)+DATE(1970,1,1)</f>
        <v>42272.93949074074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26"/>
        <v>0.21906971229845085</v>
      </c>
      <c r="P487" s="7">
        <f>AVERAGE(E487/L487)</f>
        <v>66.520080000000007</v>
      </c>
      <c r="Q487" t="str">
        <f t="shared" si="27"/>
        <v>film &amp; video</v>
      </c>
      <c r="R487" t="str">
        <f t="shared" si="28"/>
        <v>animation</v>
      </c>
      <c r="S487" s="13">
        <f>(((I487/60)/60)/24)+DATE(S32455,1,1)</f>
        <v>15843.505775462962</v>
      </c>
      <c r="T487" s="14">
        <f>(((J487/60)/60)/24)+DATE(1970,1,1)</f>
        <v>41381.50577546296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26"/>
        <v>9.0909090909090904E-5</v>
      </c>
      <c r="P488" s="7">
        <f>AVERAGE(E488/L488)</f>
        <v>50</v>
      </c>
      <c r="Q488" t="str">
        <f t="shared" si="27"/>
        <v>film &amp; video</v>
      </c>
      <c r="R488" t="str">
        <f t="shared" si="28"/>
        <v>animation</v>
      </c>
      <c r="S488" s="13">
        <f>(((I488/60)/60)/24)+DATE(S32456,1,1)</f>
        <v>16223.942581018518</v>
      </c>
      <c r="T488" s="14">
        <f>(((J488/60)/60)/24)+DATE(1970,1,1)</f>
        <v>41761.94258101852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26"/>
        <v>0</v>
      </c>
      <c r="P489" s="7" t="e">
        <f>AVERAGE(E489/L489)</f>
        <v>#DIV/0!</v>
      </c>
      <c r="Q489" t="str">
        <f t="shared" si="27"/>
        <v>film &amp; video</v>
      </c>
      <c r="R489" t="str">
        <f t="shared" si="28"/>
        <v>animation</v>
      </c>
      <c r="S489" s="13">
        <f>(((I489/60)/60)/24)+DATE(S32457,1,1)</f>
        <v>17161.636504629631</v>
      </c>
      <c r="T489" s="14">
        <f>(((J489/60)/60)/24)+DATE(1970,1,1)</f>
        <v>42669.594837962963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26"/>
        <v>0</v>
      </c>
      <c r="P490" s="7" t="e">
        <f>AVERAGE(E490/L490)</f>
        <v>#DIV/0!</v>
      </c>
      <c r="Q490" t="str">
        <f t="shared" si="27"/>
        <v>film &amp; video</v>
      </c>
      <c r="R490" t="str">
        <f t="shared" si="28"/>
        <v>animation</v>
      </c>
      <c r="S490" s="13">
        <f>(((I490/60)/60)/24)+DATE(S32458,1,1)</f>
        <v>17176.05439814815</v>
      </c>
      <c r="T490" s="14">
        <f>(((J490/60)/60)/24)+DATE(1970,1,1)</f>
        <v>42714.054398148146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26"/>
        <v>2.8667813379201833E-3</v>
      </c>
      <c r="P491" s="7">
        <f>AVERAGE(E491/L491)</f>
        <v>71.666666666666671</v>
      </c>
      <c r="Q491" t="str">
        <f t="shared" si="27"/>
        <v>film &amp; video</v>
      </c>
      <c r="R491" t="str">
        <f t="shared" si="28"/>
        <v>animation</v>
      </c>
      <c r="S491" s="13">
        <f>(((I491/60)/60)/24)+DATE(S32459,1,1)</f>
        <v>15345.481249999999</v>
      </c>
      <c r="T491" s="14">
        <f>(((J491/60)/60)/24)+DATE(1970,1,1)</f>
        <v>40882.481666666667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26"/>
        <v>0</v>
      </c>
      <c r="P492" s="7" t="e">
        <f>AVERAGE(E492/L492)</f>
        <v>#DIV/0!</v>
      </c>
      <c r="Q492" t="str">
        <f t="shared" si="27"/>
        <v>film &amp; video</v>
      </c>
      <c r="R492" t="str">
        <f t="shared" si="28"/>
        <v>animation</v>
      </c>
      <c r="S492" s="13">
        <f>(((I492/60)/60)/24)+DATE(S32460,1,1)</f>
        <v>15575.96857638889</v>
      </c>
      <c r="T492" s="14">
        <f>(((J492/60)/60)/24)+DATE(1970,1,1)</f>
        <v>41113.968576388892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26"/>
        <v>0</v>
      </c>
      <c r="P493" s="7" t="e">
        <f>AVERAGE(E493/L493)</f>
        <v>#DIV/0!</v>
      </c>
      <c r="Q493" t="str">
        <f t="shared" si="27"/>
        <v>film &amp; video</v>
      </c>
      <c r="R493" t="str">
        <f t="shared" si="28"/>
        <v>animation</v>
      </c>
      <c r="S493" s="13">
        <f>(((I493/60)/60)/24)+DATE(S32461,1,1)</f>
        <v>16828.982627314817</v>
      </c>
      <c r="T493" s="14">
        <f>(((J493/60)/60)/24)+DATE(1970,1,1)</f>
        <v>42366.982627314821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26"/>
        <v>0</v>
      </c>
      <c r="P494" s="7" t="e">
        <f>AVERAGE(E494/L494)</f>
        <v>#DIV/0!</v>
      </c>
      <c r="Q494" t="str">
        <f t="shared" si="27"/>
        <v>film &amp; video</v>
      </c>
      <c r="R494" t="str">
        <f t="shared" si="28"/>
        <v>animation</v>
      </c>
      <c r="S494" s="13">
        <f>(((I494/60)/60)/24)+DATE(S32462,1,1)</f>
        <v>17088.035069444446</v>
      </c>
      <c r="T494" s="14">
        <f>(((J494/60)/60)/24)+DATE(1970,1,1)</f>
        <v>42596.03506944445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26"/>
        <v>0</v>
      </c>
      <c r="P495" s="7" t="e">
        <f>AVERAGE(E495/L495)</f>
        <v>#DIV/0!</v>
      </c>
      <c r="Q495" t="str">
        <f t="shared" si="27"/>
        <v>film &amp; video</v>
      </c>
      <c r="R495" t="str">
        <f t="shared" si="28"/>
        <v>animation</v>
      </c>
      <c r="S495" s="13">
        <f>(((I495/60)/60)/24)+DATE(S32463,1,1)</f>
        <v>16576.726134259257</v>
      </c>
      <c r="T495" s="14">
        <f>(((J495/60)/60)/24)+DATE(1970,1,1)</f>
        <v>42114.726134259254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26"/>
        <v>1.5499999999999999E-3</v>
      </c>
      <c r="P496" s="7">
        <f>AVERAGE(E496/L496)</f>
        <v>10.333333333333334</v>
      </c>
      <c r="Q496" t="str">
        <f t="shared" si="27"/>
        <v>film &amp; video</v>
      </c>
      <c r="R496" t="str">
        <f t="shared" si="28"/>
        <v>animation</v>
      </c>
      <c r="S496" s="13">
        <f>(((I496/60)/60)/24)+DATE(S32464,1,1)</f>
        <v>16255.125</v>
      </c>
      <c r="T496" s="14">
        <f>(((J496/60)/60)/24)+DATE(1970,1,1)</f>
        <v>41799.830613425926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26"/>
        <v>0</v>
      </c>
      <c r="P497" s="7" t="e">
        <f>AVERAGE(E497/L497)</f>
        <v>#DIV/0!</v>
      </c>
      <c r="Q497" t="str">
        <f t="shared" si="27"/>
        <v>film &amp; video</v>
      </c>
      <c r="R497" t="str">
        <f t="shared" si="28"/>
        <v>animation</v>
      </c>
      <c r="S497" s="13">
        <f>(((I497/60)/60)/24)+DATE(S32465,1,1)</f>
        <v>16633.827604166665</v>
      </c>
      <c r="T497" s="14">
        <f>(((J497/60)/60)/24)+DATE(1970,1,1)</f>
        <v>42171.827604166669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26"/>
        <v>1.6666666666666667E-5</v>
      </c>
      <c r="P498" s="7">
        <f>AVERAGE(E498/L498)</f>
        <v>1</v>
      </c>
      <c r="Q498" t="str">
        <f t="shared" si="27"/>
        <v>film &amp; video</v>
      </c>
      <c r="R498" t="str">
        <f t="shared" si="28"/>
        <v>animation</v>
      </c>
      <c r="S498" s="13">
        <f>(((I498/60)/60)/24)+DATE(S32466,1,1)</f>
        <v>16112.931412037038</v>
      </c>
      <c r="T498" s="14">
        <f>(((J498/60)/60)/24)+DATE(1970,1,1)</f>
        <v>41620.93141203704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26"/>
        <v>6.6964285714285711E-3</v>
      </c>
      <c r="P499" s="7">
        <f>AVERAGE(E499/L499)</f>
        <v>10</v>
      </c>
      <c r="Q499" t="str">
        <f t="shared" si="27"/>
        <v>film &amp; video</v>
      </c>
      <c r="R499" t="str">
        <f t="shared" si="28"/>
        <v>animation</v>
      </c>
      <c r="S499" s="13">
        <f>(((I499/60)/60)/24)+DATE(S32467,1,1)</f>
        <v>16430.208333333332</v>
      </c>
      <c r="T499" s="14">
        <f>(((J499/60)/60)/24)+DATE(1970,1,1)</f>
        <v>41945.037789351853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26"/>
        <v>4.5985132395404561E-2</v>
      </c>
      <c r="P500" s="7">
        <f>AVERAGE(E500/L500)</f>
        <v>136.09090909090909</v>
      </c>
      <c r="Q500" t="str">
        <f t="shared" si="27"/>
        <v>film &amp; video</v>
      </c>
      <c r="R500" t="str">
        <f t="shared" si="28"/>
        <v>animation</v>
      </c>
      <c r="S500" s="13">
        <f>(((I500/60)/60)/24)+DATE(S32468,1,1)</f>
        <v>15332.762141203704</v>
      </c>
      <c r="T500" s="14">
        <f>(((J500/60)/60)/24)+DATE(1970,1,1)</f>
        <v>40858.762141203704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26"/>
        <v>9.5500000000000002E-2</v>
      </c>
      <c r="P501" s="7">
        <f>AVERAGE(E501/L501)</f>
        <v>73.461538461538467</v>
      </c>
      <c r="Q501" t="str">
        <f t="shared" si="27"/>
        <v>film &amp; video</v>
      </c>
      <c r="R501" t="str">
        <f t="shared" si="28"/>
        <v>animation</v>
      </c>
      <c r="S501" s="13">
        <f>(((I501/60)/60)/24)+DATE(S32469,1,1)</f>
        <v>14530.874305555555</v>
      </c>
      <c r="T501" s="14">
        <f>(((J501/60)/60)/24)+DATE(1970,1,1)</f>
        <v>40043.895462962959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26"/>
        <v>3.307692307692308E-2</v>
      </c>
      <c r="P502" s="7">
        <f>AVERAGE(E502/L502)</f>
        <v>53.75</v>
      </c>
      <c r="Q502" t="str">
        <f t="shared" si="27"/>
        <v>film &amp; video</v>
      </c>
      <c r="R502" t="str">
        <f t="shared" si="28"/>
        <v>animation</v>
      </c>
      <c r="S502" s="13">
        <f>(((I502/60)/60)/24)+DATE(S32470,1,1)</f>
        <v>14738.927777777777</v>
      </c>
      <c r="T502" s="14">
        <f>(((J502/60)/60)/24)+DATE(1970,1,1)</f>
        <v>40247.886006944449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26"/>
        <v>0</v>
      </c>
      <c r="P503" s="7" t="e">
        <f>AVERAGE(E503/L503)</f>
        <v>#DIV/0!</v>
      </c>
      <c r="Q503" t="str">
        <f t="shared" si="27"/>
        <v>film &amp; video</v>
      </c>
      <c r="R503" t="str">
        <f t="shared" si="28"/>
        <v>animation</v>
      </c>
      <c r="S503" s="13">
        <f>(((I503/60)/60)/24)+DATE(S32471,1,1)</f>
        <v>15165.234386574075</v>
      </c>
      <c r="T503" s="14">
        <f>(((J503/60)/60)/24)+DATE(1970,1,1)</f>
        <v>40703.234386574077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26"/>
        <v>1.15E-2</v>
      </c>
      <c r="P504" s="7">
        <f>AVERAGE(E504/L504)</f>
        <v>57.5</v>
      </c>
      <c r="Q504" t="str">
        <f t="shared" si="27"/>
        <v>film &amp; video</v>
      </c>
      <c r="R504" t="str">
        <f t="shared" si="28"/>
        <v>animation</v>
      </c>
      <c r="S504" s="13">
        <f>(((I504/60)/60)/24)+DATE(S32472,1,1)</f>
        <v>15418.511863425925</v>
      </c>
      <c r="T504" s="14">
        <f>(((J504/60)/60)/24)+DATE(1970,1,1)</f>
        <v>40956.553530092591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26"/>
        <v>1.7538461538461537E-2</v>
      </c>
      <c r="P505" s="7">
        <f>AVERAGE(E505/L505)</f>
        <v>12.666666666666666</v>
      </c>
      <c r="Q505" t="str">
        <f t="shared" si="27"/>
        <v>film &amp; video</v>
      </c>
      <c r="R505" t="str">
        <f t="shared" si="28"/>
        <v>animation</v>
      </c>
      <c r="S505" s="13">
        <f>(((I505/60)/60)/24)+DATE(S32473,1,1)</f>
        <v>16453.526655092592</v>
      </c>
      <c r="T505" s="14">
        <f>(((J505/60)/60)/24)+DATE(1970,1,1)</f>
        <v>41991.526655092588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26"/>
        <v>1.3673469387755101E-2</v>
      </c>
      <c r="P506" s="7">
        <f>AVERAGE(E506/L506)</f>
        <v>67</v>
      </c>
      <c r="Q506" t="str">
        <f t="shared" si="27"/>
        <v>film &amp; video</v>
      </c>
      <c r="R506" t="str">
        <f t="shared" si="28"/>
        <v>animation</v>
      </c>
      <c r="S506" s="13">
        <f>(((I506/60)/60)/24)+DATE(S32474,1,1)</f>
        <v>15441.941979166666</v>
      </c>
      <c r="T506" s="14">
        <f>(((J506/60)/60)/24)+DATE(1970,1,1)</f>
        <v>40949.98364583333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26"/>
        <v>4.3333333333333331E-3</v>
      </c>
      <c r="P507" s="7">
        <f>AVERAGE(E507/L507)</f>
        <v>3.7142857142857144</v>
      </c>
      <c r="Q507" t="str">
        <f t="shared" si="27"/>
        <v>film &amp; video</v>
      </c>
      <c r="R507" t="str">
        <f t="shared" si="28"/>
        <v>animation</v>
      </c>
      <c r="S507" s="13">
        <f>(((I507/60)/60)/24)+DATE(S32475,1,1)</f>
        <v>16795.098217592593</v>
      </c>
      <c r="T507" s="14">
        <f>(((J507/60)/60)/24)+DATE(1970,1,1)</f>
        <v>42318.098217592589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26"/>
        <v>1.25E-3</v>
      </c>
      <c r="P508" s="7">
        <f>AVERAGE(E508/L508)</f>
        <v>250</v>
      </c>
      <c r="Q508" t="str">
        <f t="shared" si="27"/>
        <v>film &amp; video</v>
      </c>
      <c r="R508" t="str">
        <f t="shared" si="28"/>
        <v>animation</v>
      </c>
      <c r="S508" s="13">
        <f>(((I508/60)/60)/24)+DATE(S32476,1,1)</f>
        <v>15928.552314814813</v>
      </c>
      <c r="T508" s="14">
        <f>(((J508/60)/60)/24)+DATE(1970,1,1)</f>
        <v>41466.552314814813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26"/>
        <v>3.2000000000000001E-2</v>
      </c>
      <c r="P509" s="7">
        <f>AVERAGE(E509/L509)</f>
        <v>64</v>
      </c>
      <c r="Q509" t="str">
        <f t="shared" si="27"/>
        <v>film &amp; video</v>
      </c>
      <c r="R509" t="str">
        <f t="shared" si="28"/>
        <v>animation</v>
      </c>
      <c r="S509" s="13">
        <f>(((I509/60)/60)/24)+DATE(S32477,1,1)</f>
        <v>15633.958993055554</v>
      </c>
      <c r="T509" s="14">
        <f>(((J509/60)/60)/24)+DATE(1970,1,1)</f>
        <v>41156.958993055552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26"/>
        <v>8.0000000000000002E-3</v>
      </c>
      <c r="P510" s="7">
        <f>AVERAGE(E510/L510)</f>
        <v>133.33333333333334</v>
      </c>
      <c r="Q510" t="str">
        <f t="shared" si="27"/>
        <v>film &amp; video</v>
      </c>
      <c r="R510" t="str">
        <f t="shared" si="28"/>
        <v>animation</v>
      </c>
      <c r="S510" s="13">
        <f>(((I510/60)/60)/24)+DATE(S32478,1,1)</f>
        <v>15486.593055555555</v>
      </c>
      <c r="T510" s="14">
        <f>(((J510/60)/60)/24)+DATE(1970,1,1)</f>
        <v>40995.024317129632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26"/>
        <v>2E-3</v>
      </c>
      <c r="P511" s="7">
        <f>AVERAGE(E511/L511)</f>
        <v>10</v>
      </c>
      <c r="Q511" t="str">
        <f t="shared" si="27"/>
        <v>film &amp; video</v>
      </c>
      <c r="R511" t="str">
        <f t="shared" si="28"/>
        <v>animation</v>
      </c>
      <c r="S511" s="13">
        <f>(((I511/60)/60)/24)+DATE(S32479,1,1)</f>
        <v>16615.631597222222</v>
      </c>
      <c r="T511" s="14">
        <f>(((J511/60)/60)/24)+DATE(1970,1,1)</f>
        <v>42153.631597222222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26"/>
        <v>0</v>
      </c>
      <c r="P512" s="7" t="e">
        <f>AVERAGE(E512/L512)</f>
        <v>#DIV/0!</v>
      </c>
      <c r="Q512" t="str">
        <f t="shared" si="27"/>
        <v>film &amp; video</v>
      </c>
      <c r="R512" t="str">
        <f t="shared" si="28"/>
        <v>animation</v>
      </c>
      <c r="S512" s="13">
        <f>(((I512/60)/60)/24)+DATE(S32480,1,1)</f>
        <v>16862.176377314816</v>
      </c>
      <c r="T512" s="14">
        <f>(((J512/60)/60)/24)+DATE(1970,1,1)</f>
        <v>42400.176377314812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26"/>
        <v>0.03</v>
      </c>
      <c r="P513" s="7">
        <f>AVERAGE(E513/L513)</f>
        <v>30</v>
      </c>
      <c r="Q513" t="str">
        <f t="shared" si="27"/>
        <v>film &amp; video</v>
      </c>
      <c r="R513" t="str">
        <f t="shared" si="28"/>
        <v>animation</v>
      </c>
      <c r="S513" s="13">
        <f>(((I513/60)/60)/24)+DATE(S32481,1,1)</f>
        <v>15802.261365740742</v>
      </c>
      <c r="T513" s="14">
        <f>(((J513/60)/60)/24)+DATE(1970,1,1)</f>
        <v>41340.303032407406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26"/>
        <v>1.3749999999999999E-3</v>
      </c>
      <c r="P514" s="7">
        <f>AVERAGE(E514/L514)</f>
        <v>5.5</v>
      </c>
      <c r="Q514" t="str">
        <f t="shared" si="27"/>
        <v>film &amp; video</v>
      </c>
      <c r="R514" t="str">
        <f t="shared" si="28"/>
        <v>animation</v>
      </c>
      <c r="S514" s="13">
        <f>(((I514/60)/60)/24)+DATE(S32482,1,1)</f>
        <v>17126.783877314814</v>
      </c>
      <c r="T514" s="14">
        <f>(((J514/60)/60)/24)+DATE(1970,1,1)</f>
        <v>42649.742210648154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ref="O515:O578" si="29">E515/D515</f>
        <v>0.13924</v>
      </c>
      <c r="P515" s="7">
        <f>AVERAGE(E515/L515)</f>
        <v>102.38235294117646</v>
      </c>
      <c r="Q515" t="str">
        <f t="shared" ref="Q515:Q578" si="30">LEFT(N515,FIND("/",N515)-1)</f>
        <v>film &amp; video</v>
      </c>
      <c r="R515" t="str">
        <f t="shared" ref="R515:R578" si="31">RIGHT(N515, LEN(N515)-FIND("/",N515))</f>
        <v>animation</v>
      </c>
      <c r="S515" s="13">
        <f>(((I515/60)/60)/24)+DATE(S32483,1,1)</f>
        <v>17029.291666666668</v>
      </c>
      <c r="T515" s="14">
        <f>(((J515/60)/60)/24)+DATE(1970,1,1)</f>
        <v>42552.653993055559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29"/>
        <v>3.3333333333333333E-2</v>
      </c>
      <c r="P516" s="7">
        <f>AVERAGE(E516/L516)</f>
        <v>16.666666666666668</v>
      </c>
      <c r="Q516" t="str">
        <f t="shared" si="30"/>
        <v>film &amp; video</v>
      </c>
      <c r="R516" t="str">
        <f t="shared" si="31"/>
        <v>animation</v>
      </c>
      <c r="S516" s="13">
        <f>(((I516/60)/60)/24)+DATE(S32484,1,1)</f>
        <v>16292.613969907406</v>
      </c>
      <c r="T516" s="14">
        <f>(((J516/60)/60)/24)+DATE(1970,1,1)</f>
        <v>41830.613969907405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29"/>
        <v>0.25413402061855672</v>
      </c>
      <c r="P517" s="7">
        <f>AVERAGE(E517/L517)</f>
        <v>725.02941176470586</v>
      </c>
      <c r="Q517" t="str">
        <f t="shared" si="30"/>
        <v>film &amp; video</v>
      </c>
      <c r="R517" t="str">
        <f t="shared" si="31"/>
        <v>animation</v>
      </c>
      <c r="S517" s="13">
        <f>(((I517/60)/60)/24)+DATE(S32485,1,1)</f>
        <v>16799.490752314814</v>
      </c>
      <c r="T517" s="14">
        <f>(((J517/60)/60)/24)+DATE(1970,1,1)</f>
        <v>42327.490752314814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29"/>
        <v>0</v>
      </c>
      <c r="P518" s="7" t="e">
        <f>AVERAGE(E518/L518)</f>
        <v>#DIV/0!</v>
      </c>
      <c r="Q518" t="str">
        <f t="shared" si="30"/>
        <v>film &amp; video</v>
      </c>
      <c r="R518" t="str">
        <f t="shared" si="31"/>
        <v>animation</v>
      </c>
      <c r="S518" s="13">
        <f>(((I518/60)/60)/24)+DATE(S32486,1,1)</f>
        <v>16583.778703703701</v>
      </c>
      <c r="T518" s="14">
        <f>(((J518/60)/60)/24)+DATE(1970,1,1)</f>
        <v>42091.778703703705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29"/>
        <v>1.3666666666666667E-2</v>
      </c>
      <c r="P519" s="7">
        <f>AVERAGE(E519/L519)</f>
        <v>68.333333333333329</v>
      </c>
      <c r="Q519" t="str">
        <f t="shared" si="30"/>
        <v>film &amp; video</v>
      </c>
      <c r="R519" t="str">
        <f t="shared" si="31"/>
        <v>animation</v>
      </c>
      <c r="S519" s="13">
        <f>(((I519/60)/60)/24)+DATE(S32487,1,1)</f>
        <v>17200.615289351852</v>
      </c>
      <c r="T519" s="14">
        <f>(((J519/60)/60)/24)+DATE(1970,1,1)</f>
        <v>42738.615289351852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29"/>
        <v>0</v>
      </c>
      <c r="P520" s="7" t="e">
        <f>AVERAGE(E520/L520)</f>
        <v>#DIV/0!</v>
      </c>
      <c r="Q520" t="str">
        <f t="shared" si="30"/>
        <v>film &amp; video</v>
      </c>
      <c r="R520" t="str">
        <f t="shared" si="31"/>
        <v>animation</v>
      </c>
      <c r="S520" s="13">
        <f>(((I520/60)/60)/24)+DATE(S32488,1,1)</f>
        <v>16685.615277777779</v>
      </c>
      <c r="T520" s="14">
        <f>(((J520/60)/60)/24)+DATE(1970,1,1)</f>
        <v>42223.616018518514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29"/>
        <v>0.22881426547787684</v>
      </c>
      <c r="P521" s="7">
        <f>AVERAGE(E521/L521)</f>
        <v>39.228571428571428</v>
      </c>
      <c r="Q521" t="str">
        <f t="shared" si="30"/>
        <v>film &amp; video</v>
      </c>
      <c r="R521" t="str">
        <f t="shared" si="31"/>
        <v>animation</v>
      </c>
      <c r="S521" s="13">
        <f>(((I521/60)/60)/24)+DATE(S32489,1,1)</f>
        <v>15680.39144675926</v>
      </c>
      <c r="T521" s="14">
        <f>(((J521/60)/60)/24)+DATE(1970,1,1)</f>
        <v>41218.391446759262</v>
      </c>
    </row>
    <row r="522" spans="1:20" ht="48" hidden="1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29"/>
        <v>1.0209999999999999</v>
      </c>
      <c r="P522" s="7">
        <f>AVERAGE(E522/L522)</f>
        <v>150.14705882352942</v>
      </c>
      <c r="Q522" t="str">
        <f t="shared" si="30"/>
        <v>theater</v>
      </c>
      <c r="R522" t="str">
        <f t="shared" si="31"/>
        <v>plays</v>
      </c>
      <c r="S522" s="13">
        <f t="shared" ref="S522:S541" si="32">(((I522/60)/60)/24)+DATE(1970,1,1)</f>
        <v>42348.702094907407</v>
      </c>
      <c r="T522" s="14">
        <f>(((J522/60)/60)/24)+DATE(1970,1,1)</f>
        <v>42318.702094907407</v>
      </c>
    </row>
    <row r="523" spans="1:20" ht="48" hidden="1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29"/>
        <v>1.0464</v>
      </c>
      <c r="P523" s="7">
        <f>AVERAGE(E523/L523)</f>
        <v>93.428571428571431</v>
      </c>
      <c r="Q523" t="str">
        <f t="shared" si="30"/>
        <v>theater</v>
      </c>
      <c r="R523" t="str">
        <f t="shared" si="31"/>
        <v>plays</v>
      </c>
      <c r="S523" s="13">
        <f t="shared" si="32"/>
        <v>42675.207638888889</v>
      </c>
      <c r="T523" s="14">
        <f>(((J523/60)/60)/24)+DATE(1970,1,1)</f>
        <v>42646.092812499999</v>
      </c>
    </row>
    <row r="524" spans="1:20" ht="48" hidden="1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29"/>
        <v>1.1466666666666667</v>
      </c>
      <c r="P524" s="7">
        <f>AVERAGE(E524/L524)</f>
        <v>110.96774193548387</v>
      </c>
      <c r="Q524" t="str">
        <f t="shared" si="30"/>
        <v>theater</v>
      </c>
      <c r="R524" t="str">
        <f t="shared" si="31"/>
        <v>plays</v>
      </c>
      <c r="S524" s="13">
        <f t="shared" si="32"/>
        <v>42449.999131944445</v>
      </c>
      <c r="T524" s="14">
        <f>(((J524/60)/60)/24)+DATE(1970,1,1)</f>
        <v>42430.040798611109</v>
      </c>
    </row>
    <row r="525" spans="1:20" ht="48" hidden="1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29"/>
        <v>1.206</v>
      </c>
      <c r="P525" s="7">
        <f>AVERAGE(E525/L525)</f>
        <v>71.785714285714292</v>
      </c>
      <c r="Q525" t="str">
        <f t="shared" si="30"/>
        <v>theater</v>
      </c>
      <c r="R525" t="str">
        <f t="shared" si="31"/>
        <v>plays</v>
      </c>
      <c r="S525" s="13">
        <f t="shared" si="32"/>
        <v>42268.13282407407</v>
      </c>
      <c r="T525" s="14">
        <f>(((J525/60)/60)/24)+DATE(1970,1,1)</f>
        <v>42238.13282407407</v>
      </c>
    </row>
    <row r="526" spans="1:20" ht="48" hidden="1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29"/>
        <v>1.0867285714285715</v>
      </c>
      <c r="P526" s="7">
        <f>AVERAGE(E526/L526)</f>
        <v>29.258076923076924</v>
      </c>
      <c r="Q526" t="str">
        <f t="shared" si="30"/>
        <v>theater</v>
      </c>
      <c r="R526" t="str">
        <f t="shared" si="31"/>
        <v>plays</v>
      </c>
      <c r="S526" s="13">
        <f t="shared" si="32"/>
        <v>42522.717233796298</v>
      </c>
      <c r="T526" s="14">
        <f>(((J526/60)/60)/24)+DATE(1970,1,1)</f>
        <v>42492.717233796298</v>
      </c>
    </row>
    <row r="527" spans="1:20" ht="48" hidden="1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29"/>
        <v>1</v>
      </c>
      <c r="P527" s="7">
        <f>AVERAGE(E527/L527)</f>
        <v>1000</v>
      </c>
      <c r="Q527" t="str">
        <f t="shared" si="30"/>
        <v>theater</v>
      </c>
      <c r="R527" t="str">
        <f t="shared" si="31"/>
        <v>plays</v>
      </c>
      <c r="S527" s="13">
        <f t="shared" si="32"/>
        <v>41895.400937500002</v>
      </c>
      <c r="T527" s="14">
        <f>(((J527/60)/60)/24)+DATE(1970,1,1)</f>
        <v>41850.400937500002</v>
      </c>
    </row>
    <row r="528" spans="1:20" ht="48" hidden="1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29"/>
        <v>1.1399999999999999</v>
      </c>
      <c r="P528" s="7">
        <f>AVERAGE(E528/L528)</f>
        <v>74.347826086956516</v>
      </c>
      <c r="Q528" t="str">
        <f t="shared" si="30"/>
        <v>theater</v>
      </c>
      <c r="R528" t="str">
        <f t="shared" si="31"/>
        <v>plays</v>
      </c>
      <c r="S528" s="13">
        <f t="shared" si="32"/>
        <v>42223.708333333328</v>
      </c>
      <c r="T528" s="14">
        <f>(((J528/60)/60)/24)+DATE(1970,1,1)</f>
        <v>42192.591944444444</v>
      </c>
    </row>
    <row r="529" spans="1:20" ht="48" hidden="1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29"/>
        <v>1.0085</v>
      </c>
      <c r="P529" s="7">
        <f>AVERAGE(E529/L529)</f>
        <v>63.829113924050631</v>
      </c>
      <c r="Q529" t="str">
        <f t="shared" si="30"/>
        <v>theater</v>
      </c>
      <c r="R529" t="str">
        <f t="shared" si="31"/>
        <v>plays</v>
      </c>
      <c r="S529" s="13">
        <f t="shared" si="32"/>
        <v>42783.670138888891</v>
      </c>
      <c r="T529" s="14">
        <f>(((J529/60)/60)/24)+DATE(1970,1,1)</f>
        <v>42753.205625000002</v>
      </c>
    </row>
    <row r="530" spans="1:20" ht="16" hidden="1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29"/>
        <v>1.1565217391304348</v>
      </c>
      <c r="P530" s="7">
        <f>AVERAGE(E530/L530)</f>
        <v>44.333333333333336</v>
      </c>
      <c r="Q530" t="str">
        <f t="shared" si="30"/>
        <v>theater</v>
      </c>
      <c r="R530" t="str">
        <f t="shared" si="31"/>
        <v>plays</v>
      </c>
      <c r="S530" s="13">
        <f t="shared" si="32"/>
        <v>42176.888888888891</v>
      </c>
      <c r="T530" s="14">
        <f>(((J530/60)/60)/24)+DATE(1970,1,1)</f>
        <v>42155.920219907406</v>
      </c>
    </row>
    <row r="531" spans="1:20" ht="48" hidden="1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29"/>
        <v>1.3041666666666667</v>
      </c>
      <c r="P531" s="7">
        <f>AVERAGE(E531/L531)</f>
        <v>86.944444444444443</v>
      </c>
      <c r="Q531" t="str">
        <f t="shared" si="30"/>
        <v>theater</v>
      </c>
      <c r="R531" t="str">
        <f t="shared" si="31"/>
        <v>plays</v>
      </c>
      <c r="S531" s="13">
        <f t="shared" si="32"/>
        <v>42746.208333333328</v>
      </c>
      <c r="T531" s="14">
        <f>(((J531/60)/60)/24)+DATE(1970,1,1)</f>
        <v>42725.031180555554</v>
      </c>
    </row>
    <row r="532" spans="1:20" ht="48" hidden="1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29"/>
        <v>1.0778267254038179</v>
      </c>
      <c r="P532" s="7">
        <f>AVERAGE(E532/L532)</f>
        <v>126.55172413793103</v>
      </c>
      <c r="Q532" t="str">
        <f t="shared" si="30"/>
        <v>theater</v>
      </c>
      <c r="R532" t="str">
        <f t="shared" si="31"/>
        <v>plays</v>
      </c>
      <c r="S532" s="13">
        <f t="shared" si="32"/>
        <v>42179.083333333328</v>
      </c>
      <c r="T532" s="14">
        <f>(((J532/60)/60)/24)+DATE(1970,1,1)</f>
        <v>42157.591064814813</v>
      </c>
    </row>
    <row r="533" spans="1:20" ht="48" hidden="1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29"/>
        <v>1</v>
      </c>
      <c r="P533" s="7">
        <f>AVERAGE(E533/L533)</f>
        <v>129.03225806451613</v>
      </c>
      <c r="Q533" t="str">
        <f t="shared" si="30"/>
        <v>theater</v>
      </c>
      <c r="R533" t="str">
        <f t="shared" si="31"/>
        <v>plays</v>
      </c>
      <c r="S533" s="13">
        <f t="shared" si="32"/>
        <v>42721.290972222225</v>
      </c>
      <c r="T533" s="14">
        <f>(((J533/60)/60)/24)+DATE(1970,1,1)</f>
        <v>42676.065150462964</v>
      </c>
    </row>
    <row r="534" spans="1:20" ht="48" hidden="1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29"/>
        <v>1.2324999999999999</v>
      </c>
      <c r="P534" s="7">
        <f>AVERAGE(E534/L534)</f>
        <v>71.242774566473983</v>
      </c>
      <c r="Q534" t="str">
        <f t="shared" si="30"/>
        <v>theater</v>
      </c>
      <c r="R534" t="str">
        <f t="shared" si="31"/>
        <v>plays</v>
      </c>
      <c r="S534" s="13">
        <f t="shared" si="32"/>
        <v>42503.007037037038</v>
      </c>
      <c r="T534" s="14">
        <f>(((J534/60)/60)/24)+DATE(1970,1,1)</f>
        <v>42473.007037037038</v>
      </c>
    </row>
    <row r="535" spans="1:20" ht="48" hidden="1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29"/>
        <v>1.002</v>
      </c>
      <c r="P535" s="7">
        <f>AVERAGE(E535/L535)</f>
        <v>117.88235294117646</v>
      </c>
      <c r="Q535" t="str">
        <f t="shared" si="30"/>
        <v>theater</v>
      </c>
      <c r="R535" t="str">
        <f t="shared" si="31"/>
        <v>plays</v>
      </c>
      <c r="S535" s="13">
        <f t="shared" si="32"/>
        <v>42506.43478009259</v>
      </c>
      <c r="T535" s="14">
        <f>(((J535/60)/60)/24)+DATE(1970,1,1)</f>
        <v>42482.43478009259</v>
      </c>
    </row>
    <row r="536" spans="1:20" ht="48" hidden="1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29"/>
        <v>1.0466666666666666</v>
      </c>
      <c r="P536" s="7">
        <f>AVERAGE(E536/L536)</f>
        <v>327.08333333333331</v>
      </c>
      <c r="Q536" t="str">
        <f t="shared" si="30"/>
        <v>theater</v>
      </c>
      <c r="R536" t="str">
        <f t="shared" si="31"/>
        <v>plays</v>
      </c>
      <c r="S536" s="13">
        <f t="shared" si="32"/>
        <v>42309.958333333328</v>
      </c>
      <c r="T536" s="14">
        <f>(((J536/60)/60)/24)+DATE(1970,1,1)</f>
        <v>42270.810995370368</v>
      </c>
    </row>
    <row r="537" spans="1:20" ht="32" hidden="1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29"/>
        <v>1.0249999999999999</v>
      </c>
      <c r="P537" s="7">
        <f>AVERAGE(E537/L537)</f>
        <v>34.745762711864408</v>
      </c>
      <c r="Q537" t="str">
        <f t="shared" si="30"/>
        <v>theater</v>
      </c>
      <c r="R537" t="str">
        <f t="shared" si="31"/>
        <v>plays</v>
      </c>
      <c r="S537" s="13">
        <f t="shared" si="32"/>
        <v>42741.545196759253</v>
      </c>
      <c r="T537" s="14">
        <f>(((J537/60)/60)/24)+DATE(1970,1,1)</f>
        <v>42711.545196759253</v>
      </c>
    </row>
    <row r="538" spans="1:20" ht="48" hidden="1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29"/>
        <v>1.1825757575757576</v>
      </c>
      <c r="P538" s="7">
        <f>AVERAGE(E538/L538)</f>
        <v>100.06410256410257</v>
      </c>
      <c r="Q538" t="str">
        <f t="shared" si="30"/>
        <v>theater</v>
      </c>
      <c r="R538" t="str">
        <f t="shared" si="31"/>
        <v>plays</v>
      </c>
      <c r="S538" s="13">
        <f t="shared" si="32"/>
        <v>42219.75</v>
      </c>
      <c r="T538" s="14">
        <f>(((J538/60)/60)/24)+DATE(1970,1,1)</f>
        <v>42179.344988425932</v>
      </c>
    </row>
    <row r="539" spans="1:20" ht="48" hidden="1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29"/>
        <v>1.2050000000000001</v>
      </c>
      <c r="P539" s="7">
        <f>AVERAGE(E539/L539)</f>
        <v>40.847457627118644</v>
      </c>
      <c r="Q539" t="str">
        <f t="shared" si="30"/>
        <v>theater</v>
      </c>
      <c r="R539" t="str">
        <f t="shared" si="31"/>
        <v>plays</v>
      </c>
      <c r="S539" s="13">
        <f t="shared" si="32"/>
        <v>42312.810081018513</v>
      </c>
      <c r="T539" s="14">
        <f>(((J539/60)/60)/24)+DATE(1970,1,1)</f>
        <v>42282.768414351856</v>
      </c>
    </row>
    <row r="540" spans="1:20" ht="48" hidden="1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29"/>
        <v>3.0242</v>
      </c>
      <c r="P540" s="7">
        <f>AVERAGE(E540/L540)</f>
        <v>252.01666666666668</v>
      </c>
      <c r="Q540" t="str">
        <f t="shared" si="30"/>
        <v>theater</v>
      </c>
      <c r="R540" t="str">
        <f t="shared" si="31"/>
        <v>plays</v>
      </c>
      <c r="S540" s="13">
        <f t="shared" si="32"/>
        <v>42503.794710648144</v>
      </c>
      <c r="T540" s="14">
        <f>(((J540/60)/60)/24)+DATE(1970,1,1)</f>
        <v>42473.794710648144</v>
      </c>
    </row>
    <row r="541" spans="1:20" ht="48" hidden="1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29"/>
        <v>1.00644</v>
      </c>
      <c r="P541" s="7">
        <f>AVERAGE(E541/L541)</f>
        <v>25.161000000000001</v>
      </c>
      <c r="Q541" t="str">
        <f t="shared" si="30"/>
        <v>theater</v>
      </c>
      <c r="R541" t="str">
        <f t="shared" si="31"/>
        <v>plays</v>
      </c>
      <c r="S541" s="13">
        <f t="shared" si="32"/>
        <v>42556.049849537041</v>
      </c>
      <c r="T541" s="14">
        <f>(((J541/60)/60)/24)+DATE(1970,1,1)</f>
        <v>42535.049849537041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29"/>
        <v>6.666666666666667E-5</v>
      </c>
      <c r="P542" s="7">
        <f>AVERAGE(E542/L542)</f>
        <v>1</v>
      </c>
      <c r="Q542" t="str">
        <f t="shared" si="30"/>
        <v>technology</v>
      </c>
      <c r="R542" t="str">
        <f t="shared" si="31"/>
        <v>web</v>
      </c>
      <c r="S542" s="13">
        <f>(((I542/60)/60)/24)+DATE(S32510,1,1)</f>
        <v>16471.817199074074</v>
      </c>
      <c r="T542" s="14">
        <f>(((J542/60)/60)/24)+DATE(1970,1,1)</f>
        <v>42009.817199074074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29"/>
        <v>5.5555555555555558E-3</v>
      </c>
      <c r="P543" s="7">
        <f>AVERAGE(E543/L543)</f>
        <v>25</v>
      </c>
      <c r="Q543" t="str">
        <f t="shared" si="30"/>
        <v>technology</v>
      </c>
      <c r="R543" t="str">
        <f t="shared" si="31"/>
        <v>web</v>
      </c>
      <c r="S543" s="13">
        <f>(((I543/60)/60)/24)+DATE(S32511,1,1)</f>
        <v>16738.046689814815</v>
      </c>
      <c r="T543" s="14">
        <f>(((J543/60)/60)/24)+DATE(1970,1,1)</f>
        <v>42276.046689814815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29"/>
        <v>3.9999999999999998E-6</v>
      </c>
      <c r="P544" s="7">
        <f>AVERAGE(E544/L544)</f>
        <v>1</v>
      </c>
      <c r="Q544" t="str">
        <f t="shared" si="30"/>
        <v>technology</v>
      </c>
      <c r="R544" t="str">
        <f t="shared" si="31"/>
        <v>web</v>
      </c>
      <c r="S544" s="13">
        <f>(((I544/60)/60)/24)+DATE(S32512,1,1)</f>
        <v>16925.695787037035</v>
      </c>
      <c r="T544" s="14">
        <f>(((J544/60)/60)/24)+DATE(1970,1,1)</f>
        <v>42433.737453703703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29"/>
        <v>3.1818181818181819E-3</v>
      </c>
      <c r="P545" s="7">
        <f>AVERAGE(E545/L545)</f>
        <v>35</v>
      </c>
      <c r="Q545" t="str">
        <f t="shared" si="30"/>
        <v>technology</v>
      </c>
      <c r="R545" t="str">
        <f t="shared" si="31"/>
        <v>web</v>
      </c>
      <c r="S545" s="13">
        <f>(((I545/60)/60)/24)+DATE(S32513,1,1)</f>
        <v>16376.092152777777</v>
      </c>
      <c r="T545" s="14">
        <f>(((J545/60)/60)/24)+DATE(1970,1,1)</f>
        <v>41914.092152777775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29"/>
        <v>1.2E-2</v>
      </c>
      <c r="P546" s="7">
        <f>AVERAGE(E546/L546)</f>
        <v>3</v>
      </c>
      <c r="Q546" t="str">
        <f t="shared" si="30"/>
        <v>technology</v>
      </c>
      <c r="R546" t="str">
        <f t="shared" si="31"/>
        <v>web</v>
      </c>
      <c r="S546" s="13">
        <f>(((I546/60)/60)/24)+DATE(S32514,1,1)</f>
        <v>16987.656944444443</v>
      </c>
      <c r="T546" s="14">
        <f>(((J546/60)/60)/24)+DATE(1970,1,1)</f>
        <v>42525.656944444447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29"/>
        <v>0.27383999999999997</v>
      </c>
      <c r="P547" s="7">
        <f>AVERAGE(E547/L547)</f>
        <v>402.70588235294116</v>
      </c>
      <c r="Q547" t="str">
        <f t="shared" si="30"/>
        <v>technology</v>
      </c>
      <c r="R547" t="str">
        <f t="shared" si="31"/>
        <v>web</v>
      </c>
      <c r="S547" s="13">
        <f>(((I547/60)/60)/24)+DATE(S32515,1,1)</f>
        <v>16755.634131944444</v>
      </c>
      <c r="T547" s="14">
        <f>(((J547/60)/60)/24)+DATE(1970,1,1)</f>
        <v>42283.592465277776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29"/>
        <v>8.6666666666666663E-4</v>
      </c>
      <c r="P548" s="7">
        <f>AVERAGE(E548/L548)</f>
        <v>26</v>
      </c>
      <c r="Q548" t="str">
        <f t="shared" si="30"/>
        <v>technology</v>
      </c>
      <c r="R548" t="str">
        <f t="shared" si="31"/>
        <v>web</v>
      </c>
      <c r="S548" s="13">
        <f>(((I548/60)/60)/24)+DATE(S32516,1,1)</f>
        <v>16726.667997685185</v>
      </c>
      <c r="T548" s="14">
        <f>(((J548/60)/60)/24)+DATE(1970,1,1)</f>
        <v>42249.667997685188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29"/>
        <v>0</v>
      </c>
      <c r="P549" s="7" t="e">
        <f>AVERAGE(E549/L549)</f>
        <v>#DIV/0!</v>
      </c>
      <c r="Q549" t="str">
        <f t="shared" si="30"/>
        <v>technology</v>
      </c>
      <c r="R549" t="str">
        <f t="shared" si="31"/>
        <v>web</v>
      </c>
      <c r="S549" s="13">
        <f>(((I549/60)/60)/24)+DATE(S32517,1,1)</f>
        <v>16842.696342592593</v>
      </c>
      <c r="T549" s="14">
        <f>(((J549/60)/60)/24)+DATE(1970,1,1)</f>
        <v>42380.696342592593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29"/>
        <v>8.9999999999999998E-4</v>
      </c>
      <c r="P550" s="7">
        <f>AVERAGE(E550/L550)</f>
        <v>9</v>
      </c>
      <c r="Q550" t="str">
        <f t="shared" si="30"/>
        <v>technology</v>
      </c>
      <c r="R550" t="str">
        <f t="shared" si="31"/>
        <v>web</v>
      </c>
      <c r="S550" s="13">
        <f>(((I550/60)/60)/24)+DATE(S32518,1,1)</f>
        <v>16738.903333333332</v>
      </c>
      <c r="T550" s="14">
        <f>(((J550/60)/60)/24)+DATE(1970,1,1)</f>
        <v>42276.903333333335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29"/>
        <v>2.7199999999999998E-2</v>
      </c>
      <c r="P551" s="7">
        <f>AVERAGE(E551/L551)</f>
        <v>8.5</v>
      </c>
      <c r="Q551" t="str">
        <f t="shared" si="30"/>
        <v>technology</v>
      </c>
      <c r="R551" t="str">
        <f t="shared" si="31"/>
        <v>web</v>
      </c>
      <c r="S551" s="13">
        <f>(((I551/60)/60)/24)+DATE(S32519,1,1)</f>
        <v>16625.636828703704</v>
      </c>
      <c r="T551" s="14">
        <f>(((J551/60)/60)/24)+DATE(1970,1,1)</f>
        <v>42163.636828703704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29"/>
        <v>7.0000000000000001E-3</v>
      </c>
      <c r="P552" s="7">
        <f>AVERAGE(E552/L552)</f>
        <v>8.75</v>
      </c>
      <c r="Q552" t="str">
        <f t="shared" si="30"/>
        <v>technology</v>
      </c>
      <c r="R552" t="str">
        <f t="shared" si="31"/>
        <v>web</v>
      </c>
      <c r="S552" s="13">
        <f>(((I552/60)/60)/24)+DATE(S32520,1,1)</f>
        <v>17198.208333333332</v>
      </c>
      <c r="T552" s="14">
        <f>(((J552/60)/60)/24)+DATE(1970,1,1)</f>
        <v>42753.678761574076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29"/>
        <v>5.0413333333333331E-2</v>
      </c>
      <c r="P553" s="7">
        <f>AVERAGE(E553/L553)</f>
        <v>135.03571428571428</v>
      </c>
      <c r="Q553" t="str">
        <f t="shared" si="30"/>
        <v>technology</v>
      </c>
      <c r="R553" t="str">
        <f t="shared" si="31"/>
        <v>web</v>
      </c>
      <c r="S553" s="13">
        <f>(((I553/60)/60)/24)+DATE(S32521,1,1)</f>
        <v>16649.745138888891</v>
      </c>
      <c r="T553" s="14">
        <f>(((J553/60)/60)/24)+DATE(1970,1,1)</f>
        <v>42173.275740740741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29"/>
        <v>0</v>
      </c>
      <c r="P554" s="7" t="e">
        <f>AVERAGE(E554/L554)</f>
        <v>#DIV/0!</v>
      </c>
      <c r="Q554" t="str">
        <f t="shared" si="30"/>
        <v>technology</v>
      </c>
      <c r="R554" t="str">
        <f t="shared" si="31"/>
        <v>web</v>
      </c>
      <c r="S554" s="13">
        <f>(((I554/60)/60)/24)+DATE(S32522,1,1)</f>
        <v>16810.61685185185</v>
      </c>
      <c r="T554" s="14">
        <f>(((J554/60)/60)/24)+DATE(1970,1,1)</f>
        <v>42318.616851851853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29"/>
        <v>4.9199999999999999E-3</v>
      </c>
      <c r="P555" s="7">
        <f>AVERAGE(E555/L555)</f>
        <v>20.5</v>
      </c>
      <c r="Q555" t="str">
        <f t="shared" si="30"/>
        <v>technology</v>
      </c>
      <c r="R555" t="str">
        <f t="shared" si="31"/>
        <v>web</v>
      </c>
      <c r="S555" s="13">
        <f>(((I555/60)/60)/24)+DATE(S32523,1,1)</f>
        <v>16389.761469907407</v>
      </c>
      <c r="T555" s="14">
        <f>(((J555/60)/60)/24)+DATE(1970,1,1)</f>
        <v>41927.71980324074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29"/>
        <v>0.36589147286821705</v>
      </c>
      <c r="P556" s="7">
        <f>AVERAGE(E556/L556)</f>
        <v>64.36363636363636</v>
      </c>
      <c r="Q556" t="str">
        <f t="shared" si="30"/>
        <v>technology</v>
      </c>
      <c r="R556" t="str">
        <f t="shared" si="31"/>
        <v>web</v>
      </c>
      <c r="S556" s="13">
        <f>(((I556/60)/60)/24)+DATE(S32524,1,1)</f>
        <v>16363.684861111111</v>
      </c>
      <c r="T556" s="14">
        <f>(((J556/60)/60)/24)+DATE(1970,1,1)</f>
        <v>41901.684861111113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29"/>
        <v>0</v>
      </c>
      <c r="P557" s="7" t="e">
        <f>AVERAGE(E557/L557)</f>
        <v>#DIV/0!</v>
      </c>
      <c r="Q557" t="str">
        <f t="shared" si="30"/>
        <v>technology</v>
      </c>
      <c r="R557" t="str">
        <f t="shared" si="31"/>
        <v>web</v>
      </c>
      <c r="S557" s="13">
        <f>(((I557/60)/60)/24)+DATE(S32525,1,1)</f>
        <v>16965.353506944444</v>
      </c>
      <c r="T557" s="14">
        <f>(((J557/60)/60)/24)+DATE(1970,1,1)</f>
        <v>42503.353506944448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29"/>
        <v>2.5000000000000001E-2</v>
      </c>
      <c r="P558" s="7">
        <f>AVERAGE(E558/L558)</f>
        <v>200</v>
      </c>
      <c r="Q558" t="str">
        <f t="shared" si="30"/>
        <v>technology</v>
      </c>
      <c r="R558" t="str">
        <f t="shared" si="31"/>
        <v>web</v>
      </c>
      <c r="S558" s="13">
        <f>(((I558/60)/60)/24)+DATE(S32526,1,1)</f>
        <v>16807.860150462962</v>
      </c>
      <c r="T558" s="14">
        <f>(((J558/60)/60)/24)+DATE(1970,1,1)</f>
        <v>42345.860150462962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29"/>
        <v>9.1066666666666674E-3</v>
      </c>
      <c r="P559" s="7">
        <f>AVERAGE(E559/L559)</f>
        <v>68.3</v>
      </c>
      <c r="Q559" t="str">
        <f t="shared" si="30"/>
        <v>technology</v>
      </c>
      <c r="R559" t="str">
        <f t="shared" si="31"/>
        <v>web</v>
      </c>
      <c r="S559" s="13">
        <f>(((I559/60)/60)/24)+DATE(S32527,1,1)</f>
        <v>17138.983831018519</v>
      </c>
      <c r="T559" s="14">
        <f>(((J559/60)/60)/24)+DATE(1970,1,1)</f>
        <v>42676.942164351851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29"/>
        <v>0</v>
      </c>
      <c r="P560" s="7" t="e">
        <f>AVERAGE(E560/L560)</f>
        <v>#DIV/0!</v>
      </c>
      <c r="Q560" t="str">
        <f t="shared" si="30"/>
        <v>technology</v>
      </c>
      <c r="R560" t="str">
        <f t="shared" si="31"/>
        <v>web</v>
      </c>
      <c r="S560" s="13">
        <f>(((I560/60)/60)/24)+DATE(S32528,1,1)</f>
        <v>16519.841493055555</v>
      </c>
      <c r="T560" s="14">
        <f>(((J560/60)/60)/24)+DATE(1970,1,1)</f>
        <v>42057.883159722223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29"/>
        <v>2.0833333333333335E-4</v>
      </c>
      <c r="P561" s="7">
        <f>AVERAGE(E561/L561)</f>
        <v>50</v>
      </c>
      <c r="Q561" t="str">
        <f t="shared" si="30"/>
        <v>technology</v>
      </c>
      <c r="R561" t="str">
        <f t="shared" si="31"/>
        <v>web</v>
      </c>
      <c r="S561" s="13">
        <f>(((I561/60)/60)/24)+DATE(S32529,1,1)</f>
        <v>16783.283101851852</v>
      </c>
      <c r="T561" s="14">
        <f>(((J561/60)/60)/24)+DATE(1970,1,1)</f>
        <v>42321.283101851848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29"/>
        <v>1.2E-4</v>
      </c>
      <c r="P562" s="7">
        <f>AVERAGE(E562/L562)</f>
        <v>4</v>
      </c>
      <c r="Q562" t="str">
        <f t="shared" si="30"/>
        <v>technology</v>
      </c>
      <c r="R562" t="str">
        <f t="shared" si="31"/>
        <v>web</v>
      </c>
      <c r="S562" s="13">
        <f>(((I562/60)/60)/24)+DATE(S32530,1,1)</f>
        <v>16422.771354166667</v>
      </c>
      <c r="T562" s="14">
        <f>(((J562/60)/60)/24)+DATE(1970,1,1)</f>
        <v>41960.771354166667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29"/>
        <v>3.6666666666666666E-3</v>
      </c>
      <c r="P563" s="7">
        <f>AVERAGE(E563/L563)</f>
        <v>27.5</v>
      </c>
      <c r="Q563" t="str">
        <f t="shared" si="30"/>
        <v>technology</v>
      </c>
      <c r="R563" t="str">
        <f t="shared" si="31"/>
        <v>web</v>
      </c>
      <c r="S563" s="13">
        <f>(((I563/60)/60)/24)+DATE(S32531,1,1)</f>
        <v>16735.658715277779</v>
      </c>
      <c r="T563" s="14">
        <f>(((J563/60)/60)/24)+DATE(1970,1,1)</f>
        <v>42268.658715277779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29"/>
        <v>0</v>
      </c>
      <c r="P564" s="7" t="e">
        <f>AVERAGE(E564/L564)</f>
        <v>#DIV/0!</v>
      </c>
      <c r="Q564" t="str">
        <f t="shared" si="30"/>
        <v>technology</v>
      </c>
      <c r="R564" t="str">
        <f t="shared" si="31"/>
        <v>web</v>
      </c>
      <c r="S564" s="13">
        <f>(((I564/60)/60)/24)+DATE(S32532,1,1)</f>
        <v>17154.389062500002</v>
      </c>
      <c r="T564" s="14">
        <f>(((J564/60)/60)/24)+DATE(1970,1,1)</f>
        <v>42692.389062500006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29"/>
        <v>9.0666666666666662E-4</v>
      </c>
      <c r="P565" s="7">
        <f>AVERAGE(E565/L565)</f>
        <v>34</v>
      </c>
      <c r="Q565" t="str">
        <f t="shared" si="30"/>
        <v>technology</v>
      </c>
      <c r="R565" t="str">
        <f t="shared" si="31"/>
        <v>web</v>
      </c>
      <c r="S565" s="13">
        <f>(((I565/60)/60)/24)+DATE(S32533,1,1)</f>
        <v>16484.069988425927</v>
      </c>
      <c r="T565" s="14">
        <f>(((J565/60)/60)/24)+DATE(1970,1,1)</f>
        <v>42022.069988425923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29"/>
        <v>5.5555555555555558E-5</v>
      </c>
      <c r="P566" s="7">
        <f>AVERAGE(E566/L566)</f>
        <v>1</v>
      </c>
      <c r="Q566" t="str">
        <f t="shared" si="30"/>
        <v>technology</v>
      </c>
      <c r="R566" t="str">
        <f t="shared" si="31"/>
        <v>web</v>
      </c>
      <c r="S566" s="13">
        <f>(((I566/60)/60)/24)+DATE(S32534,1,1)</f>
        <v>16873.942997685186</v>
      </c>
      <c r="T566" s="14">
        <f>(((J566/60)/60)/24)+DATE(1970,1,1)</f>
        <v>42411.942997685182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29"/>
        <v>0</v>
      </c>
      <c r="P567" s="7" t="e">
        <f>AVERAGE(E567/L567)</f>
        <v>#DIV/0!</v>
      </c>
      <c r="Q567" t="str">
        <f t="shared" si="30"/>
        <v>technology</v>
      </c>
      <c r="R567" t="str">
        <f t="shared" si="31"/>
        <v>web</v>
      </c>
      <c r="S567" s="13">
        <f>(((I567/60)/60)/24)+DATE(S32535,1,1)</f>
        <v>16627.785289351854</v>
      </c>
      <c r="T567" s="14">
        <f>(((J567/60)/60)/24)+DATE(1970,1,1)</f>
        <v>42165.785289351858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29"/>
        <v>2.0000000000000001E-4</v>
      </c>
      <c r="P568" s="7">
        <f>AVERAGE(E568/L568)</f>
        <v>1</v>
      </c>
      <c r="Q568" t="str">
        <f t="shared" si="30"/>
        <v>technology</v>
      </c>
      <c r="R568" t="str">
        <f t="shared" si="31"/>
        <v>web</v>
      </c>
      <c r="S568" s="13">
        <f>(((I568/60)/60)/24)+DATE(S32536,1,1)</f>
        <v>16997.684409722224</v>
      </c>
      <c r="T568" s="14">
        <f>(((J568/60)/60)/24)+DATE(1970,1,1)</f>
        <v>42535.68440972222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29"/>
        <v>0</v>
      </c>
      <c r="P569" s="7" t="e">
        <f>AVERAGE(E569/L569)</f>
        <v>#DIV/0!</v>
      </c>
      <c r="Q569" t="str">
        <f t="shared" si="30"/>
        <v>technology</v>
      </c>
      <c r="R569" t="str">
        <f t="shared" si="31"/>
        <v>web</v>
      </c>
      <c r="S569" s="13">
        <f>(((I569/60)/60)/24)+DATE(S32537,1,1)</f>
        <v>16437.842523148149</v>
      </c>
      <c r="T569" s="14">
        <f>(((J569/60)/60)/24)+DATE(1970,1,1)</f>
        <v>41975.842523148152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29"/>
        <v>0.01</v>
      </c>
      <c r="P570" s="7">
        <f>AVERAGE(E570/L570)</f>
        <v>49</v>
      </c>
      <c r="Q570" t="str">
        <f t="shared" si="30"/>
        <v>technology</v>
      </c>
      <c r="R570" t="str">
        <f t="shared" si="31"/>
        <v>web</v>
      </c>
      <c r="S570" s="13">
        <f>(((I570/60)/60)/24)+DATE(S32538,1,1)</f>
        <v>16817.458333333332</v>
      </c>
      <c r="T570" s="14">
        <f>(((J570/60)/60)/24)+DATE(1970,1,1)</f>
        <v>42348.9215625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29"/>
        <v>8.0000000000000002E-3</v>
      </c>
      <c r="P571" s="7">
        <f>AVERAGE(E571/L571)</f>
        <v>20</v>
      </c>
      <c r="Q571" t="str">
        <f t="shared" si="30"/>
        <v>technology</v>
      </c>
      <c r="R571" t="str">
        <f t="shared" si="31"/>
        <v>web</v>
      </c>
      <c r="S571" s="13">
        <f>(((I571/60)/60)/24)+DATE(S32539,1,1)</f>
        <v>16802.847361111111</v>
      </c>
      <c r="T571" s="14">
        <f>(((J571/60)/60)/24)+DATE(1970,1,1)</f>
        <v>42340.847361111111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29"/>
        <v>1.6705882352941177E-3</v>
      </c>
      <c r="P572" s="7">
        <f>AVERAGE(E572/L572)</f>
        <v>142</v>
      </c>
      <c r="Q572" t="str">
        <f t="shared" si="30"/>
        <v>technology</v>
      </c>
      <c r="R572" t="str">
        <f t="shared" si="31"/>
        <v>web</v>
      </c>
      <c r="S572" s="13">
        <f>(((I572/60)/60)/24)+DATE(S32540,1,1)</f>
        <v>16850.798252314817</v>
      </c>
      <c r="T572" s="14">
        <f>(((J572/60)/60)/24)+DATE(1970,1,1)</f>
        <v>42388.798252314817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29"/>
        <v>4.2399999999999998E-3</v>
      </c>
      <c r="P573" s="7">
        <f>AVERAGE(E573/L573)</f>
        <v>53</v>
      </c>
      <c r="Q573" t="str">
        <f t="shared" si="30"/>
        <v>technology</v>
      </c>
      <c r="R573" t="str">
        <f t="shared" si="31"/>
        <v>web</v>
      </c>
      <c r="S573" s="13">
        <f>(((I573/60)/60)/24)+DATE(S32541,1,1)</f>
        <v>16644.165972222221</v>
      </c>
      <c r="T573" s="14">
        <f>(((J573/60)/60)/24)+DATE(1970,1,1)</f>
        <v>42192.816238425927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29"/>
        <v>0</v>
      </c>
      <c r="P574" s="7" t="e">
        <f>AVERAGE(E574/L574)</f>
        <v>#DIV/0!</v>
      </c>
      <c r="Q574" t="str">
        <f t="shared" si="30"/>
        <v>technology</v>
      </c>
      <c r="R574" t="str">
        <f t="shared" si="31"/>
        <v>web</v>
      </c>
      <c r="S574" s="13">
        <f>(((I574/60)/60)/24)+DATE(S32542,1,1)</f>
        <v>16744.757962962962</v>
      </c>
      <c r="T574" s="14">
        <f>(((J574/60)/60)/24)+DATE(1970,1,1)</f>
        <v>42282.71629629629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29"/>
        <v>3.892538925389254E-3</v>
      </c>
      <c r="P575" s="7">
        <f>AVERAGE(E575/L575)</f>
        <v>38.444444444444443</v>
      </c>
      <c r="Q575" t="str">
        <f t="shared" si="30"/>
        <v>technology</v>
      </c>
      <c r="R575" t="str">
        <f t="shared" si="31"/>
        <v>web</v>
      </c>
      <c r="S575" s="13">
        <f>(((I575/60)/60)/24)+DATE(S32543,1,1)</f>
        <v>16454.05</v>
      </c>
      <c r="T575" s="14">
        <f>(((J575/60)/60)/24)+DATE(1970,1,1)</f>
        <v>41963.050127314811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29"/>
        <v>7.1556350626118068E-3</v>
      </c>
      <c r="P576" s="7">
        <f>AVERAGE(E576/L576)</f>
        <v>20</v>
      </c>
      <c r="Q576" t="str">
        <f t="shared" si="30"/>
        <v>technology</v>
      </c>
      <c r="R576" t="str">
        <f t="shared" si="31"/>
        <v>web</v>
      </c>
      <c r="S576" s="13">
        <f>(((I576/60)/60)/24)+DATE(S32544,1,1)</f>
        <v>17094.443368055556</v>
      </c>
      <c r="T576" s="14">
        <f>(((J576/60)/60)/24)+DATE(1970,1,1)</f>
        <v>42632.443368055552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29"/>
        <v>4.3166666666666666E-3</v>
      </c>
      <c r="P577" s="7">
        <f>AVERAGE(E577/L577)</f>
        <v>64.75</v>
      </c>
      <c r="Q577" t="str">
        <f t="shared" si="30"/>
        <v>technology</v>
      </c>
      <c r="R577" t="str">
        <f t="shared" si="31"/>
        <v>web</v>
      </c>
      <c r="S577" s="13">
        <f>(((I577/60)/60)/24)+DATE(S32545,1,1)</f>
        <v>16600.692627314816</v>
      </c>
      <c r="T577" s="14">
        <f>(((J577/60)/60)/24)+DATE(1970,1,1)</f>
        <v>42138.692627314813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29"/>
        <v>1.2500000000000001E-5</v>
      </c>
      <c r="P578" s="7">
        <f>AVERAGE(E578/L578)</f>
        <v>1</v>
      </c>
      <c r="Q578" t="str">
        <f t="shared" si="30"/>
        <v>technology</v>
      </c>
      <c r="R578" t="str">
        <f t="shared" si="31"/>
        <v>web</v>
      </c>
      <c r="S578" s="13">
        <f>(((I578/60)/60)/24)+DATE(S32546,1,1)</f>
        <v>16523.43</v>
      </c>
      <c r="T578" s="14">
        <f>(((J578/60)/60)/24)+DATE(1970,1,1)</f>
        <v>42031.471666666665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ref="O579:O642" si="33">E579/D579</f>
        <v>2E-3</v>
      </c>
      <c r="P579" s="7">
        <f>AVERAGE(E579/L579)</f>
        <v>10</v>
      </c>
      <c r="Q579" t="str">
        <f t="shared" ref="Q579:Q642" si="34">LEFT(N579,FIND("/",N579)-1)</f>
        <v>technology</v>
      </c>
      <c r="R579" t="str">
        <f t="shared" ref="R579:R642" si="35">RIGHT(N579, LEN(N579)-FIND("/",N579))</f>
        <v>web</v>
      </c>
      <c r="S579" s="13">
        <f>(((I579/60)/60)/24)+DATE(S32547,1,1)</f>
        <v>16942.589143518519</v>
      </c>
      <c r="T579" s="14">
        <f>(((J579/60)/60)/24)+DATE(1970,1,1)</f>
        <v>42450.589143518519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33"/>
        <v>1.12E-4</v>
      </c>
      <c r="P580" s="7">
        <f>AVERAGE(E580/L580)</f>
        <v>2</v>
      </c>
      <c r="Q580" t="str">
        <f t="shared" si="34"/>
        <v>technology</v>
      </c>
      <c r="R580" t="str">
        <f t="shared" si="35"/>
        <v>web</v>
      </c>
      <c r="S580" s="13">
        <f>(((I580/60)/60)/24)+DATE(S32548,1,1)</f>
        <v>16686.578622685185</v>
      </c>
      <c r="T580" s="14">
        <f>(((J580/60)/60)/24)+DATE(1970,1,1)</f>
        <v>42230.578622685185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33"/>
        <v>1.4583333333333334E-2</v>
      </c>
      <c r="P581" s="7">
        <f>AVERAGE(E581/L581)</f>
        <v>35</v>
      </c>
      <c r="Q581" t="str">
        <f t="shared" si="34"/>
        <v>technology</v>
      </c>
      <c r="R581" t="str">
        <f t="shared" si="35"/>
        <v>web</v>
      </c>
      <c r="S581" s="13">
        <f>(((I581/60)/60)/24)+DATE(S32549,1,1)</f>
        <v>16430.852118055558</v>
      </c>
      <c r="T581" s="14">
        <f>(((J581/60)/60)/24)+DATE(1970,1,1)</f>
        <v>41968.852118055554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33"/>
        <v>3.3333333333333332E-4</v>
      </c>
      <c r="P582" s="7">
        <f>AVERAGE(E582/L582)</f>
        <v>1</v>
      </c>
      <c r="Q582" t="str">
        <f t="shared" si="34"/>
        <v>technology</v>
      </c>
      <c r="R582" t="str">
        <f t="shared" si="35"/>
        <v>web</v>
      </c>
      <c r="S582" s="13">
        <f>(((I582/60)/60)/24)+DATE(S32550,1,1)</f>
        <v>17067.908182870371</v>
      </c>
      <c r="T582" s="14">
        <f>(((J582/60)/60)/24)+DATE(1970,1,1)</f>
        <v>42605.908182870371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33"/>
        <v>0</v>
      </c>
      <c r="P583" s="7" t="e">
        <f>AVERAGE(E583/L583)</f>
        <v>#DIV/0!</v>
      </c>
      <c r="Q583" t="str">
        <f t="shared" si="34"/>
        <v>technology</v>
      </c>
      <c r="R583" t="str">
        <f t="shared" si="35"/>
        <v>web</v>
      </c>
      <c r="S583" s="13">
        <f>(((I583/60)/60)/24)+DATE(S32551,1,1)</f>
        <v>16650.012777777778</v>
      </c>
      <c r="T583" s="14">
        <f>(((J583/60)/60)/24)+DATE(1970,1,1)</f>
        <v>42188.012777777782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33"/>
        <v>0</v>
      </c>
      <c r="P584" s="7" t="e">
        <f>AVERAGE(E584/L584)</f>
        <v>#DIV/0!</v>
      </c>
      <c r="Q584" t="str">
        <f t="shared" si="34"/>
        <v>technology</v>
      </c>
      <c r="R584" t="str">
        <f t="shared" si="35"/>
        <v>web</v>
      </c>
      <c r="S584" s="13">
        <f>(((I584/60)/60)/24)+DATE(S32552,1,1)</f>
        <v>16510.75</v>
      </c>
      <c r="T584" s="14">
        <f>(((J584/60)/60)/24)+DATE(1970,1,1)</f>
        <v>42055.739803240736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33"/>
        <v>1.1111111111111112E-4</v>
      </c>
      <c r="P585" s="7">
        <f>AVERAGE(E585/L585)</f>
        <v>1</v>
      </c>
      <c r="Q585" t="str">
        <f t="shared" si="34"/>
        <v>technology</v>
      </c>
      <c r="R585" t="str">
        <f t="shared" si="35"/>
        <v>web</v>
      </c>
      <c r="S585" s="13">
        <f>(((I585/60)/60)/24)+DATE(S32553,1,1)</f>
        <v>16514.896840277779</v>
      </c>
      <c r="T585" s="14">
        <f>(((J585/60)/60)/24)+DATE(1970,1,1)</f>
        <v>42052.93850694444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33"/>
        <v>0.01</v>
      </c>
      <c r="P586" s="7">
        <f>AVERAGE(E586/L586)</f>
        <v>5</v>
      </c>
      <c r="Q586" t="str">
        <f t="shared" si="34"/>
        <v>technology</v>
      </c>
      <c r="R586" t="str">
        <f t="shared" si="35"/>
        <v>web</v>
      </c>
      <c r="S586" s="13">
        <f>(((I586/60)/60)/24)+DATE(S32554,1,1)</f>
        <v>16511.674953703703</v>
      </c>
      <c r="T586" s="14">
        <f>(((J586/60)/60)/24)+DATE(1970,1,1)</f>
        <v>42049.716620370367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33"/>
        <v>0</v>
      </c>
      <c r="P587" s="7" t="e">
        <f>AVERAGE(E587/L587)</f>
        <v>#DIV/0!</v>
      </c>
      <c r="Q587" t="str">
        <f t="shared" si="34"/>
        <v>technology</v>
      </c>
      <c r="R587" t="str">
        <f t="shared" si="35"/>
        <v>web</v>
      </c>
      <c r="S587" s="13">
        <f>(((I587/60)/60)/24)+DATE(S32555,1,1)</f>
        <v>16771</v>
      </c>
      <c r="T587" s="14">
        <f>(((J587/60)/60)/24)+DATE(1970,1,1)</f>
        <v>42283.3909375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33"/>
        <v>5.5999999999999999E-3</v>
      </c>
      <c r="P588" s="7">
        <f>AVERAGE(E588/L588)</f>
        <v>14</v>
      </c>
      <c r="Q588" t="str">
        <f t="shared" si="34"/>
        <v>technology</v>
      </c>
      <c r="R588" t="str">
        <f t="shared" si="35"/>
        <v>web</v>
      </c>
      <c r="S588" s="13">
        <f>(((I588/60)/60)/24)+DATE(S32556,1,1)</f>
        <v>16482.854247685184</v>
      </c>
      <c r="T588" s="14">
        <f>(((J588/60)/60)/24)+DATE(1970,1,1)</f>
        <v>42020.854247685187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33"/>
        <v>9.0833333333333335E-2</v>
      </c>
      <c r="P589" s="7">
        <f>AVERAGE(E589/L589)</f>
        <v>389.28571428571428</v>
      </c>
      <c r="Q589" t="str">
        <f t="shared" si="34"/>
        <v>technology</v>
      </c>
      <c r="R589" t="str">
        <f t="shared" si="35"/>
        <v>web</v>
      </c>
      <c r="S589" s="13">
        <f>(((I589/60)/60)/24)+DATE(S32557,1,1)</f>
        <v>16542.757326388888</v>
      </c>
      <c r="T589" s="14">
        <f>(((J589/60)/60)/24)+DATE(1970,1,1)</f>
        <v>42080.757326388892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33"/>
        <v>3.3444444444444443E-2</v>
      </c>
      <c r="P590" s="7">
        <f>AVERAGE(E590/L590)</f>
        <v>150.5</v>
      </c>
      <c r="Q590" t="str">
        <f t="shared" si="34"/>
        <v>technology</v>
      </c>
      <c r="R590" t="str">
        <f t="shared" si="35"/>
        <v>web</v>
      </c>
      <c r="S590" s="13">
        <f>(((I590/60)/60)/24)+DATE(S32558,1,1)</f>
        <v>17123.811180555556</v>
      </c>
      <c r="T590" s="14">
        <f>(((J590/60)/60)/24)+DATE(1970,1,1)</f>
        <v>42631.769513888896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33"/>
        <v>1.3333333333333334E-4</v>
      </c>
      <c r="P591" s="7">
        <f>AVERAGE(E591/L591)</f>
        <v>1</v>
      </c>
      <c r="Q591" t="str">
        <f t="shared" si="34"/>
        <v>technology</v>
      </c>
      <c r="R591" t="str">
        <f t="shared" si="35"/>
        <v>web</v>
      </c>
      <c r="S591" s="13">
        <f>(((I591/60)/60)/24)+DATE(S32559,1,1)</f>
        <v>16625.614571759259</v>
      </c>
      <c r="T591" s="14">
        <f>(((J591/60)/60)/24)+DATE(1970,1,1)</f>
        <v>42178.614571759259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33"/>
        <v>4.4600000000000001E-2</v>
      </c>
      <c r="P592" s="7">
        <f>AVERAGE(E592/L592)</f>
        <v>24.777777777777779</v>
      </c>
      <c r="Q592" t="str">
        <f t="shared" si="34"/>
        <v>technology</v>
      </c>
      <c r="R592" t="str">
        <f t="shared" si="35"/>
        <v>web</v>
      </c>
      <c r="S592" s="13">
        <f>(((I592/60)/60)/24)+DATE(S32560,1,1)</f>
        <v>16840.542361111111</v>
      </c>
      <c r="T592" s="14">
        <f>(((J592/60)/60)/24)+DATE(1970,1,1)</f>
        <v>42377.554756944446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33"/>
        <v>6.0999999999999997E-4</v>
      </c>
      <c r="P593" s="7">
        <f>AVERAGE(E593/L593)</f>
        <v>30.5</v>
      </c>
      <c r="Q593" t="str">
        <f t="shared" si="34"/>
        <v>technology</v>
      </c>
      <c r="R593" t="str">
        <f t="shared" si="35"/>
        <v>web</v>
      </c>
      <c r="S593" s="13">
        <f>(((I593/60)/60)/24)+DATE(S32561,1,1)</f>
        <v>16639.543171296296</v>
      </c>
      <c r="T593" s="14">
        <f>(((J593/60)/60)/24)+DATE(1970,1,1)</f>
        <v>42177.543171296296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33"/>
        <v>3.3333333333333333E-2</v>
      </c>
      <c r="P594" s="7">
        <f>AVERAGE(E594/L594)</f>
        <v>250</v>
      </c>
      <c r="Q594" t="str">
        <f t="shared" si="34"/>
        <v>technology</v>
      </c>
      <c r="R594" t="str">
        <f t="shared" si="35"/>
        <v>web</v>
      </c>
      <c r="S594" s="13">
        <f>(((I594/60)/60)/24)+DATE(S32562,1,1)</f>
        <v>16408.232175925925</v>
      </c>
      <c r="T594" s="14">
        <f>(((J594/60)/60)/24)+DATE(1970,1,1)</f>
        <v>41946.232175925928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33"/>
        <v>0.23</v>
      </c>
      <c r="P595" s="7">
        <f>AVERAGE(E595/L595)</f>
        <v>16.428571428571427</v>
      </c>
      <c r="Q595" t="str">
        <f t="shared" si="34"/>
        <v>technology</v>
      </c>
      <c r="R595" t="str">
        <f t="shared" si="35"/>
        <v>web</v>
      </c>
      <c r="S595" s="13">
        <f>(((I595/60)/60)/24)+DATE(S32563,1,1)</f>
        <v>16532.635937499999</v>
      </c>
      <c r="T595" s="14">
        <f>(((J595/60)/60)/24)+DATE(1970,1,1)</f>
        <v>42070.677604166667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33"/>
        <v>1.0399999999999999E-3</v>
      </c>
      <c r="P596" s="7">
        <f>AVERAGE(E596/L596)</f>
        <v>13</v>
      </c>
      <c r="Q596" t="str">
        <f t="shared" si="34"/>
        <v>technology</v>
      </c>
      <c r="R596" t="str">
        <f t="shared" si="35"/>
        <v>web</v>
      </c>
      <c r="S596" s="13">
        <f>(((I596/60)/60)/24)+DATE(S32564,1,1)</f>
        <v>16908.780162037037</v>
      </c>
      <c r="T596" s="14">
        <f>(((J596/60)/60)/24)+DATE(1970,1,1)</f>
        <v>42446.780162037037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33"/>
        <v>4.2599999999999999E-3</v>
      </c>
      <c r="P597" s="7">
        <f>AVERAGE(E597/L597)</f>
        <v>53.25</v>
      </c>
      <c r="Q597" t="str">
        <f t="shared" si="34"/>
        <v>technology</v>
      </c>
      <c r="R597" t="str">
        <f t="shared" si="35"/>
        <v>web</v>
      </c>
      <c r="S597" s="13">
        <f>(((I597/60)/60)/24)+DATE(S32565,1,1)</f>
        <v>16560.069884259257</v>
      </c>
      <c r="T597" s="14">
        <f>(((J597/60)/60)/24)+DATE(1970,1,1)</f>
        <v>42083.069884259254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33"/>
        <v>2.9999999999999997E-4</v>
      </c>
      <c r="P598" s="7">
        <f>AVERAGE(E598/L598)</f>
        <v>3</v>
      </c>
      <c r="Q598" t="str">
        <f t="shared" si="34"/>
        <v>technology</v>
      </c>
      <c r="R598" t="str">
        <f t="shared" si="35"/>
        <v>web</v>
      </c>
      <c r="S598" s="13">
        <f>(((I598/60)/60)/24)+DATE(S32566,1,1)</f>
        <v>17108.896898148148</v>
      </c>
      <c r="T598" s="14">
        <f>(((J598/60)/60)/24)+DATE(1970,1,1)</f>
        <v>42646.896898148145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33"/>
        <v>2.6666666666666666E-3</v>
      </c>
      <c r="P599" s="7">
        <f>AVERAGE(E599/L599)</f>
        <v>10</v>
      </c>
      <c r="Q599" t="str">
        <f t="shared" si="34"/>
        <v>technology</v>
      </c>
      <c r="R599" t="str">
        <f t="shared" si="35"/>
        <v>web</v>
      </c>
      <c r="S599" s="13">
        <f>(((I599/60)/60)/24)+DATE(S32567,1,1)</f>
        <v>17014.666666666668</v>
      </c>
      <c r="T599" s="14">
        <f>(((J599/60)/60)/24)+DATE(1970,1,1)</f>
        <v>42545.705266203702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33"/>
        <v>0.34</v>
      </c>
      <c r="P600" s="7">
        <f>AVERAGE(E600/L600)</f>
        <v>121.42857142857143</v>
      </c>
      <c r="Q600" t="str">
        <f t="shared" si="34"/>
        <v>technology</v>
      </c>
      <c r="R600" t="str">
        <f t="shared" si="35"/>
        <v>web</v>
      </c>
      <c r="S600" s="13">
        <f>(((I600/60)/60)/24)+DATE(S32568,1,1)</f>
        <v>16410.002094907406</v>
      </c>
      <c r="T600" s="14">
        <f>(((J600/60)/60)/24)+DATE(1970,1,1)</f>
        <v>41948.00209490741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33"/>
        <v>6.2E-4</v>
      </c>
      <c r="P601" s="7">
        <f>AVERAGE(E601/L601)</f>
        <v>15.5</v>
      </c>
      <c r="Q601" t="str">
        <f t="shared" si="34"/>
        <v>technology</v>
      </c>
      <c r="R601" t="str">
        <f t="shared" si="35"/>
        <v>web</v>
      </c>
      <c r="S601" s="13">
        <f>(((I601/60)/60)/24)+DATE(S32569,1,1)</f>
        <v>16503.636111111111</v>
      </c>
      <c r="T601" s="14">
        <f>(((J601/60)/60)/24)+DATE(1970,1,1)</f>
        <v>42047.812523148154</v>
      </c>
    </row>
    <row r="602" spans="1:20" ht="32" hidden="1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33"/>
        <v>0.02</v>
      </c>
      <c r="P602" s="7">
        <f>AVERAGE(E602/L602)</f>
        <v>100</v>
      </c>
      <c r="Q602" t="str">
        <f t="shared" si="34"/>
        <v>technology</v>
      </c>
      <c r="R602" t="str">
        <f t="shared" si="35"/>
        <v>web</v>
      </c>
      <c r="S602" s="13">
        <f>(((I602/60)/60)/24)+DATE(S32570,1,1)</f>
        <v>16565.798171296297</v>
      </c>
      <c r="T602" s="14">
        <f>(((J602/60)/60)/24)+DATE(1970,1,1)</f>
        <v>42073.798171296294</v>
      </c>
    </row>
    <row r="603" spans="1:20" ht="48" hidden="1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33"/>
        <v>1.4E-2</v>
      </c>
      <c r="P603" s="7">
        <f>AVERAGE(E603/L603)</f>
        <v>23.333333333333332</v>
      </c>
      <c r="Q603" t="str">
        <f t="shared" si="34"/>
        <v>technology</v>
      </c>
      <c r="R603" t="str">
        <f t="shared" si="35"/>
        <v>web</v>
      </c>
      <c r="S603" s="13">
        <f>(((I603/60)/60)/24)+DATE(S32571,1,1)</f>
        <v>16431.858090277776</v>
      </c>
      <c r="T603" s="14">
        <f>(((J603/60)/60)/24)+DATE(1970,1,1)</f>
        <v>41969.858090277776</v>
      </c>
    </row>
    <row r="604" spans="1:20" ht="48" hidden="1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33"/>
        <v>0</v>
      </c>
      <c r="P604" s="7" t="e">
        <f>AVERAGE(E604/L604)</f>
        <v>#DIV/0!</v>
      </c>
      <c r="Q604" t="str">
        <f t="shared" si="34"/>
        <v>technology</v>
      </c>
      <c r="R604" t="str">
        <f t="shared" si="35"/>
        <v>web</v>
      </c>
      <c r="S604" s="13">
        <f>(((I604/60)/60)/24)+DATE(S32572,1,1)</f>
        <v>16605.794155092593</v>
      </c>
      <c r="T604" s="14">
        <f>(((J604/60)/60)/24)+DATE(1970,1,1)</f>
        <v>42143.79415509259</v>
      </c>
    </row>
    <row r="605" spans="1:20" ht="48" hidden="1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33"/>
        <v>3.9334666666666664E-2</v>
      </c>
      <c r="P605" s="7">
        <f>AVERAGE(E605/L605)</f>
        <v>45.386153846153846</v>
      </c>
      <c r="Q605" t="str">
        <f t="shared" si="34"/>
        <v>technology</v>
      </c>
      <c r="R605" t="str">
        <f t="shared" si="35"/>
        <v>web</v>
      </c>
      <c r="S605" s="13">
        <f>(((I605/60)/60)/24)+DATE(S32573,1,1)</f>
        <v>16297.639155092593</v>
      </c>
      <c r="T605" s="14">
        <f>(((J605/60)/60)/24)+DATE(1970,1,1)</f>
        <v>41835.639155092591</v>
      </c>
    </row>
    <row r="606" spans="1:20" ht="48" hidden="1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33"/>
        <v>0</v>
      </c>
      <c r="P606" s="7" t="e">
        <f>AVERAGE(E606/L606)</f>
        <v>#DIV/0!</v>
      </c>
      <c r="Q606" t="str">
        <f t="shared" si="34"/>
        <v>technology</v>
      </c>
      <c r="R606" t="str">
        <f t="shared" si="35"/>
        <v>web</v>
      </c>
      <c r="S606" s="13">
        <f>(((I606/60)/60)/24)+DATE(S32574,1,1)</f>
        <v>16311.035370370371</v>
      </c>
      <c r="T606" s="14">
        <f>(((J606/60)/60)/24)+DATE(1970,1,1)</f>
        <v>41849.035370370373</v>
      </c>
    </row>
    <row r="607" spans="1:20" ht="32" hidden="1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33"/>
        <v>2.6200000000000001E-2</v>
      </c>
      <c r="P607" s="7">
        <f>AVERAGE(E607/L607)</f>
        <v>16.375</v>
      </c>
      <c r="Q607" t="str">
        <f t="shared" si="34"/>
        <v>technology</v>
      </c>
      <c r="R607" t="str">
        <f t="shared" si="35"/>
        <v>web</v>
      </c>
      <c r="S607" s="13">
        <f>(((I607/60)/60)/24)+DATE(S32575,1,1)</f>
        <v>16671.357731481479</v>
      </c>
      <c r="T607" s="14">
        <f>(((J607/60)/60)/24)+DATE(1970,1,1)</f>
        <v>42194.357731481476</v>
      </c>
    </row>
    <row r="608" spans="1:20" ht="48" hidden="1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33"/>
        <v>2E-3</v>
      </c>
      <c r="P608" s="7">
        <f>AVERAGE(E608/L608)</f>
        <v>10</v>
      </c>
      <c r="Q608" t="str">
        <f t="shared" si="34"/>
        <v>technology</v>
      </c>
      <c r="R608" t="str">
        <f t="shared" si="35"/>
        <v>web</v>
      </c>
      <c r="S608" s="13">
        <f>(((I608/60)/60)/24)+DATE(S32576,1,1)</f>
        <v>16580.625</v>
      </c>
      <c r="T608" s="14">
        <f>(((J608/60)/60)/24)+DATE(1970,1,1)</f>
        <v>42102.650567129633</v>
      </c>
    </row>
    <row r="609" spans="1:20" ht="48" hidden="1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33"/>
        <v>0</v>
      </c>
      <c r="P609" s="7" t="e">
        <f>AVERAGE(E609/L609)</f>
        <v>#DIV/0!</v>
      </c>
      <c r="Q609" t="str">
        <f t="shared" si="34"/>
        <v>technology</v>
      </c>
      <c r="R609" t="str">
        <f t="shared" si="35"/>
        <v>web</v>
      </c>
      <c r="S609" s="13">
        <f>(((I609/60)/60)/24)+DATE(S32577,1,1)</f>
        <v>16762.867314814815</v>
      </c>
      <c r="T609" s="14">
        <f>(((J609/60)/60)/24)+DATE(1970,1,1)</f>
        <v>42300.825648148151</v>
      </c>
    </row>
    <row r="610" spans="1:20" ht="48" hidden="1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33"/>
        <v>9.7400000000000004E-3</v>
      </c>
      <c r="P610" s="7">
        <f>AVERAGE(E610/L610)</f>
        <v>292.2</v>
      </c>
      <c r="Q610" t="str">
        <f t="shared" si="34"/>
        <v>technology</v>
      </c>
      <c r="R610" t="str">
        <f t="shared" si="35"/>
        <v>web</v>
      </c>
      <c r="S610" s="13">
        <f>(((I610/60)/60)/24)+DATE(S32578,1,1)</f>
        <v>16602.921064814815</v>
      </c>
      <c r="T610" s="14">
        <f>(((J610/60)/60)/24)+DATE(1970,1,1)</f>
        <v>42140.921064814815</v>
      </c>
    </row>
    <row r="611" spans="1:20" ht="48" hidden="1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33"/>
        <v>6.41025641025641E-3</v>
      </c>
      <c r="P611" s="7">
        <f>AVERAGE(E611/L611)</f>
        <v>5</v>
      </c>
      <c r="Q611" t="str">
        <f t="shared" si="34"/>
        <v>technology</v>
      </c>
      <c r="R611" t="str">
        <f t="shared" si="35"/>
        <v>web</v>
      </c>
      <c r="S611" s="13">
        <f>(((I611/60)/60)/24)+DATE(S32579,1,1)</f>
        <v>16769.07574074074</v>
      </c>
      <c r="T611" s="14">
        <f>(((J611/60)/60)/24)+DATE(1970,1,1)</f>
        <v>42307.034074074079</v>
      </c>
    </row>
    <row r="612" spans="1:20" ht="48" hidden="1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33"/>
        <v>0</v>
      </c>
      <c r="P612" s="7" t="e">
        <f>AVERAGE(E612/L612)</f>
        <v>#DIV/0!</v>
      </c>
      <c r="Q612" t="str">
        <f t="shared" si="34"/>
        <v>technology</v>
      </c>
      <c r="R612" t="str">
        <f t="shared" si="35"/>
        <v>web</v>
      </c>
      <c r="S612" s="13">
        <f>(((I612/60)/60)/24)+DATE(S32580,1,1)</f>
        <v>16548.830856481483</v>
      </c>
      <c r="T612" s="14">
        <f>(((J612/60)/60)/24)+DATE(1970,1,1)</f>
        <v>42086.83085648148</v>
      </c>
    </row>
    <row r="613" spans="1:20" ht="48" hidden="1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33"/>
        <v>0</v>
      </c>
      <c r="P613" s="7" t="e">
        <f>AVERAGE(E613/L613)</f>
        <v>#DIV/0!</v>
      </c>
      <c r="Q613" t="str">
        <f t="shared" si="34"/>
        <v>technology</v>
      </c>
      <c r="R613" t="str">
        <f t="shared" si="35"/>
        <v>web</v>
      </c>
      <c r="S613" s="13">
        <f>(((I613/60)/60)/24)+DATE(S32581,1,1)</f>
        <v>16820.560613425925</v>
      </c>
      <c r="T613" s="14">
        <f>(((J613/60)/60)/24)+DATE(1970,1,1)</f>
        <v>42328.560613425929</v>
      </c>
    </row>
    <row r="614" spans="1:20" ht="32" hidden="1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33"/>
        <v>0</v>
      </c>
      <c r="P614" s="7" t="e">
        <f>AVERAGE(E614/L614)</f>
        <v>#DIV/0!</v>
      </c>
      <c r="Q614" t="str">
        <f t="shared" si="34"/>
        <v>technology</v>
      </c>
      <c r="R614" t="str">
        <f t="shared" si="35"/>
        <v>web</v>
      </c>
      <c r="S614" s="13">
        <f>(((I614/60)/60)/24)+DATE(S32582,1,1)</f>
        <v>17047.031782407405</v>
      </c>
      <c r="T614" s="14">
        <f>(((J614/60)/60)/24)+DATE(1970,1,1)</f>
        <v>42585.031782407401</v>
      </c>
    </row>
    <row r="615" spans="1:20" ht="48" hidden="1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33"/>
        <v>0.21363333333333334</v>
      </c>
      <c r="P615" s="7">
        <f>AVERAGE(E615/L615)</f>
        <v>105.93388429752066</v>
      </c>
      <c r="Q615" t="str">
        <f t="shared" si="34"/>
        <v>technology</v>
      </c>
      <c r="R615" t="str">
        <f t="shared" si="35"/>
        <v>web</v>
      </c>
      <c r="S615" s="13">
        <f>(((I615/60)/60)/24)+DATE(S32583,1,1)</f>
        <v>16710.207638888889</v>
      </c>
      <c r="T615" s="14">
        <f>(((J615/60)/60)/24)+DATE(1970,1,1)</f>
        <v>42247.496759259258</v>
      </c>
    </row>
    <row r="616" spans="1:20" ht="48" hidden="1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33"/>
        <v>0</v>
      </c>
      <c r="P616" s="7" t="e">
        <f>AVERAGE(E616/L616)</f>
        <v>#DIV/0!</v>
      </c>
      <c r="Q616" t="str">
        <f t="shared" si="34"/>
        <v>technology</v>
      </c>
      <c r="R616" t="str">
        <f t="shared" si="35"/>
        <v>web</v>
      </c>
      <c r="S616" s="13">
        <f>(((I616/60)/60)/24)+DATE(S32584,1,1)</f>
        <v>16977.061805555557</v>
      </c>
      <c r="T616" s="14">
        <f>(((J616/60)/60)/24)+DATE(1970,1,1)</f>
        <v>42515.061805555553</v>
      </c>
    </row>
    <row r="617" spans="1:20" ht="48" hidden="1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33"/>
        <v>0</v>
      </c>
      <c r="P617" s="7" t="e">
        <f>AVERAGE(E617/L617)</f>
        <v>#DIV/0!</v>
      </c>
      <c r="Q617" t="str">
        <f t="shared" si="34"/>
        <v>technology</v>
      </c>
      <c r="R617" t="str">
        <f t="shared" si="35"/>
        <v>web</v>
      </c>
      <c r="S617" s="13">
        <f>(((I617/60)/60)/24)+DATE(S32585,1,1)</f>
        <v>16704.122210648147</v>
      </c>
      <c r="T617" s="14">
        <f>(((J617/60)/60)/24)+DATE(1970,1,1)</f>
        <v>42242.122210648144</v>
      </c>
    </row>
    <row r="618" spans="1:20" ht="48" hidden="1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33"/>
        <v>0</v>
      </c>
      <c r="P618" s="7" t="e">
        <f>AVERAGE(E618/L618)</f>
        <v>#DIV/0!</v>
      </c>
      <c r="Q618" t="str">
        <f t="shared" si="34"/>
        <v>technology</v>
      </c>
      <c r="R618" t="str">
        <f t="shared" si="35"/>
        <v>web</v>
      </c>
      <c r="S618" s="13">
        <f>(((I618/60)/60)/24)+DATE(S32586,1,1)</f>
        <v>17223.376238425928</v>
      </c>
      <c r="T618" s="14">
        <f>(((J618/60)/60)/24)+DATE(1970,1,1)</f>
        <v>42761.376238425932</v>
      </c>
    </row>
    <row r="619" spans="1:20" ht="48" hidden="1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33"/>
        <v>0.03</v>
      </c>
      <c r="P619" s="7">
        <f>AVERAGE(E619/L619)</f>
        <v>20</v>
      </c>
      <c r="Q619" t="str">
        <f t="shared" si="34"/>
        <v>technology</v>
      </c>
      <c r="R619" t="str">
        <f t="shared" si="35"/>
        <v>web</v>
      </c>
      <c r="S619" s="13">
        <f>(((I619/60)/60)/24)+DATE(S32587,1,1)</f>
        <v>16564.34309027778</v>
      </c>
      <c r="T619" s="14">
        <f>(((J619/60)/60)/24)+DATE(1970,1,1)</f>
        <v>42087.343090277776</v>
      </c>
    </row>
    <row r="620" spans="1:20" ht="48" hidden="1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33"/>
        <v>0</v>
      </c>
      <c r="P620" s="7" t="e">
        <f>AVERAGE(E620/L620)</f>
        <v>#DIV/0!</v>
      </c>
      <c r="Q620" t="str">
        <f t="shared" si="34"/>
        <v>technology</v>
      </c>
      <c r="R620" t="str">
        <f t="shared" si="35"/>
        <v>web</v>
      </c>
      <c r="S620" s="13">
        <f>(((I620/60)/60)/24)+DATE(S32588,1,1)</f>
        <v>16779.810219907406</v>
      </c>
      <c r="T620" s="14">
        <f>(((J620/60)/60)/24)+DATE(1970,1,1)</f>
        <v>42317.810219907406</v>
      </c>
    </row>
    <row r="621" spans="1:20" ht="32" hidden="1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33"/>
        <v>3.9999999999999998E-7</v>
      </c>
      <c r="P621" s="7">
        <f>AVERAGE(E621/L621)</f>
        <v>1</v>
      </c>
      <c r="Q621" t="str">
        <f t="shared" si="34"/>
        <v>technology</v>
      </c>
      <c r="R621" t="str">
        <f t="shared" si="35"/>
        <v>web</v>
      </c>
      <c r="S621" s="13">
        <f>(((I621/60)/60)/24)+DATE(S32589,1,1)</f>
        <v>16400.692013888889</v>
      </c>
      <c r="T621" s="14">
        <f>(((J621/60)/60)/24)+DATE(1970,1,1)</f>
        <v>41908.650347222225</v>
      </c>
    </row>
    <row r="622" spans="1:20" ht="48" hidden="1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33"/>
        <v>0.01</v>
      </c>
      <c r="P622" s="7">
        <f>AVERAGE(E622/L622)</f>
        <v>300</v>
      </c>
      <c r="Q622" t="str">
        <f t="shared" si="34"/>
        <v>technology</v>
      </c>
      <c r="R622" t="str">
        <f t="shared" si="35"/>
        <v>web</v>
      </c>
      <c r="S622" s="13">
        <f>(((I622/60)/60)/24)+DATE(S32590,1,1)</f>
        <v>16308.716875</v>
      </c>
      <c r="T622" s="14">
        <f>(((J622/60)/60)/24)+DATE(1970,1,1)</f>
        <v>41831.716874999998</v>
      </c>
    </row>
    <row r="623" spans="1:20" ht="48" hidden="1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33"/>
        <v>1.044E-2</v>
      </c>
      <c r="P623" s="7">
        <f>AVERAGE(E623/L623)</f>
        <v>87</v>
      </c>
      <c r="Q623" t="str">
        <f t="shared" si="34"/>
        <v>technology</v>
      </c>
      <c r="R623" t="str">
        <f t="shared" si="35"/>
        <v>web</v>
      </c>
      <c r="S623" s="13">
        <f>(((I623/60)/60)/24)+DATE(S32591,1,1)</f>
        <v>16990.987696759261</v>
      </c>
      <c r="T623" s="14">
        <f>(((J623/60)/60)/24)+DATE(1970,1,1)</f>
        <v>42528.987696759257</v>
      </c>
    </row>
    <row r="624" spans="1:20" ht="48" hidden="1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33"/>
        <v>5.6833333333333333E-2</v>
      </c>
      <c r="P624" s="7">
        <f>AVERAGE(E624/L624)</f>
        <v>37.888888888888886</v>
      </c>
      <c r="Q624" t="str">
        <f t="shared" si="34"/>
        <v>technology</v>
      </c>
      <c r="R624" t="str">
        <f t="shared" si="35"/>
        <v>web</v>
      </c>
      <c r="S624" s="13">
        <f>(((I624/60)/60)/24)+DATE(S32592,1,1)</f>
        <v>16984.774745370371</v>
      </c>
      <c r="T624" s="14">
        <f>(((J624/60)/60)/24)+DATE(1970,1,1)</f>
        <v>42532.774745370371</v>
      </c>
    </row>
    <row r="625" spans="1:20" ht="48" hidden="1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33"/>
        <v>0</v>
      </c>
      <c r="P625" s="7" t="e">
        <f>AVERAGE(E625/L625)</f>
        <v>#DIV/0!</v>
      </c>
      <c r="Q625" t="str">
        <f t="shared" si="34"/>
        <v>technology</v>
      </c>
      <c r="R625" t="str">
        <f t="shared" si="35"/>
        <v>web</v>
      </c>
      <c r="S625" s="13">
        <f>(((I625/60)/60)/24)+DATE(S32593,1,1)</f>
        <v>16584.009224537036</v>
      </c>
      <c r="T625" s="14">
        <f>(((J625/60)/60)/24)+DATE(1970,1,1)</f>
        <v>42122.009224537032</v>
      </c>
    </row>
    <row r="626" spans="1:20" ht="48" hidden="1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33"/>
        <v>0</v>
      </c>
      <c r="P626" s="7" t="e">
        <f>AVERAGE(E626/L626)</f>
        <v>#DIV/0!</v>
      </c>
      <c r="Q626" t="str">
        <f t="shared" si="34"/>
        <v>technology</v>
      </c>
      <c r="R626" t="str">
        <f t="shared" si="35"/>
        <v>web</v>
      </c>
      <c r="S626" s="13">
        <f>(((I626/60)/60)/24)+DATE(S32594,1,1)</f>
        <v>16570.988900462962</v>
      </c>
      <c r="T626" s="14">
        <f>(((J626/60)/60)/24)+DATE(1970,1,1)</f>
        <v>42108.988900462966</v>
      </c>
    </row>
    <row r="627" spans="1:20" ht="48" hidden="1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33"/>
        <v>0</v>
      </c>
      <c r="P627" s="7" t="e">
        <f>AVERAGE(E627/L627)</f>
        <v>#DIV/0!</v>
      </c>
      <c r="Q627" t="str">
        <f t="shared" si="34"/>
        <v>technology</v>
      </c>
      <c r="R627" t="str">
        <f t="shared" si="35"/>
        <v>web</v>
      </c>
      <c r="S627" s="13">
        <f>(((I627/60)/60)/24)+DATE(S32595,1,1)</f>
        <v>17252.853900462964</v>
      </c>
      <c r="T627" s="14">
        <f>(((J627/60)/60)/24)+DATE(1970,1,1)</f>
        <v>42790.895567129628</v>
      </c>
    </row>
    <row r="628" spans="1:20" ht="48" hidden="1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33"/>
        <v>0.17380000000000001</v>
      </c>
      <c r="P628" s="7">
        <f>AVERAGE(E628/L628)</f>
        <v>111.41025641025641</v>
      </c>
      <c r="Q628" t="str">
        <f t="shared" si="34"/>
        <v>technology</v>
      </c>
      <c r="R628" t="str">
        <f t="shared" si="35"/>
        <v>web</v>
      </c>
      <c r="S628" s="13">
        <f>(((I628/60)/60)/24)+DATE(S32596,1,1)</f>
        <v>16663.556944444445</v>
      </c>
      <c r="T628" s="14">
        <f>(((J628/60)/60)/24)+DATE(1970,1,1)</f>
        <v>42198.559479166666</v>
      </c>
    </row>
    <row r="629" spans="1:20" ht="48" hidden="1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33"/>
        <v>2.0000000000000001E-4</v>
      </c>
      <c r="P629" s="7">
        <f>AVERAGE(E629/L629)</f>
        <v>90</v>
      </c>
      <c r="Q629" t="str">
        <f t="shared" si="34"/>
        <v>technology</v>
      </c>
      <c r="R629" t="str">
        <f t="shared" si="35"/>
        <v>web</v>
      </c>
      <c r="S629" s="13">
        <f>(((I629/60)/60)/24)+DATE(S32597,1,1)</f>
        <v>16875.958333333332</v>
      </c>
      <c r="T629" s="14">
        <f>(((J629/60)/60)/24)+DATE(1970,1,1)</f>
        <v>42384.306840277779</v>
      </c>
    </row>
    <row r="630" spans="1:20" ht="48" hidden="1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33"/>
        <v>0</v>
      </c>
      <c r="P630" s="7" t="e">
        <f>AVERAGE(E630/L630)</f>
        <v>#DIV/0!</v>
      </c>
      <c r="Q630" t="str">
        <f t="shared" si="34"/>
        <v>technology</v>
      </c>
      <c r="R630" t="str">
        <f t="shared" si="35"/>
        <v>web</v>
      </c>
      <c r="S630" s="13">
        <f>(((I630/60)/60)/24)+DATE(S32598,1,1)</f>
        <v>16265.692789351851</v>
      </c>
      <c r="T630" s="14">
        <f>(((J630/60)/60)/24)+DATE(1970,1,1)</f>
        <v>41803.692789351851</v>
      </c>
    </row>
    <row r="631" spans="1:20" ht="48" hidden="1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33"/>
        <v>1.75E-3</v>
      </c>
      <c r="P631" s="7">
        <f>AVERAGE(E631/L631)</f>
        <v>116.66666666666667</v>
      </c>
      <c r="Q631" t="str">
        <f t="shared" si="34"/>
        <v>technology</v>
      </c>
      <c r="R631" t="str">
        <f t="shared" si="35"/>
        <v>web</v>
      </c>
      <c r="S631" s="13">
        <f>(((I631/60)/60)/24)+DATE(S32599,1,1)</f>
        <v>16936.637824074071</v>
      </c>
      <c r="T631" s="14">
        <f>(((J631/60)/60)/24)+DATE(1970,1,1)</f>
        <v>42474.637824074074</v>
      </c>
    </row>
    <row r="632" spans="1:20" ht="48" hidden="1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33"/>
        <v>8.3340278356529708E-4</v>
      </c>
      <c r="P632" s="7">
        <f>AVERAGE(E632/L632)</f>
        <v>10</v>
      </c>
      <c r="Q632" t="str">
        <f t="shared" si="34"/>
        <v>technology</v>
      </c>
      <c r="R632" t="str">
        <f t="shared" si="35"/>
        <v>web</v>
      </c>
      <c r="S632" s="13">
        <f>(((I632/60)/60)/24)+DATE(S32600,1,1)</f>
        <v>16685.215277777777</v>
      </c>
      <c r="T632" s="14">
        <f>(((J632/60)/60)/24)+DATE(1970,1,1)</f>
        <v>42223.619456018518</v>
      </c>
    </row>
    <row r="633" spans="1:20" ht="32" hidden="1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33"/>
        <v>1.38E-2</v>
      </c>
      <c r="P633" s="7">
        <f>AVERAGE(E633/L633)</f>
        <v>76.666666666666671</v>
      </c>
      <c r="Q633" t="str">
        <f t="shared" si="34"/>
        <v>technology</v>
      </c>
      <c r="R633" t="str">
        <f t="shared" si="35"/>
        <v>web</v>
      </c>
      <c r="S633" s="13">
        <f>(((I633/60)/60)/24)+DATE(S32601,1,1)</f>
        <v>16950.772326388887</v>
      </c>
      <c r="T633" s="14">
        <f>(((J633/60)/60)/24)+DATE(1970,1,1)</f>
        <v>42489.772326388891</v>
      </c>
    </row>
    <row r="634" spans="1:20" ht="32" hidden="1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33"/>
        <v>0</v>
      </c>
      <c r="P634" s="7" t="e">
        <f>AVERAGE(E634/L634)</f>
        <v>#DIV/0!</v>
      </c>
      <c r="Q634" t="str">
        <f t="shared" si="34"/>
        <v>technology</v>
      </c>
      <c r="R634" t="str">
        <f t="shared" si="35"/>
        <v>web</v>
      </c>
      <c r="S634" s="13">
        <f>(((I634/60)/60)/24)+DATE(S32602,1,1)</f>
        <v>16765.700983796298</v>
      </c>
      <c r="T634" s="14">
        <f>(((J634/60)/60)/24)+DATE(1970,1,1)</f>
        <v>42303.659317129626</v>
      </c>
    </row>
    <row r="635" spans="1:20" ht="48" hidden="1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33"/>
        <v>0.1245</v>
      </c>
      <c r="P635" s="7">
        <f>AVERAGE(E635/L635)</f>
        <v>49.8</v>
      </c>
      <c r="Q635" t="str">
        <f t="shared" si="34"/>
        <v>technology</v>
      </c>
      <c r="R635" t="str">
        <f t="shared" si="35"/>
        <v>web</v>
      </c>
      <c r="S635" s="13">
        <f>(((I635/60)/60)/24)+DATE(S32603,1,1)</f>
        <v>16970.958333333332</v>
      </c>
      <c r="T635" s="14">
        <f>(((J635/60)/60)/24)+DATE(1970,1,1)</f>
        <v>42507.29932870371</v>
      </c>
    </row>
    <row r="636" spans="1:20" ht="32" hidden="1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33"/>
        <v>2.0000000000000001E-4</v>
      </c>
      <c r="P636" s="7">
        <f>AVERAGE(E636/L636)</f>
        <v>1</v>
      </c>
      <c r="Q636" t="str">
        <f t="shared" si="34"/>
        <v>technology</v>
      </c>
      <c r="R636" t="str">
        <f t="shared" si="35"/>
        <v>web</v>
      </c>
      <c r="S636" s="13">
        <f>(((I636/60)/60)/24)+DATE(S32604,1,1)</f>
        <v>16493.928576388887</v>
      </c>
      <c r="T636" s="14">
        <f>(((J636/60)/60)/24)+DATE(1970,1,1)</f>
        <v>42031.928576388891</v>
      </c>
    </row>
    <row r="637" spans="1:20" ht="32" hidden="1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33"/>
        <v>8.0000000000000007E-5</v>
      </c>
      <c r="P637" s="7">
        <f>AVERAGE(E637/L637)</f>
        <v>2</v>
      </c>
      <c r="Q637" t="str">
        <f t="shared" si="34"/>
        <v>technology</v>
      </c>
      <c r="R637" t="str">
        <f t="shared" si="35"/>
        <v>web</v>
      </c>
      <c r="S637" s="13">
        <f>(((I637/60)/60)/24)+DATE(S32605,1,1)</f>
        <v>16538.092152777779</v>
      </c>
      <c r="T637" s="14">
        <f>(((J637/60)/60)/24)+DATE(1970,1,1)</f>
        <v>42076.092152777783</v>
      </c>
    </row>
    <row r="638" spans="1:20" ht="32" hidden="1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33"/>
        <v>2E-3</v>
      </c>
      <c r="P638" s="7">
        <f>AVERAGE(E638/L638)</f>
        <v>4</v>
      </c>
      <c r="Q638" t="str">
        <f t="shared" si="34"/>
        <v>technology</v>
      </c>
      <c r="R638" t="str">
        <f t="shared" si="35"/>
        <v>web</v>
      </c>
      <c r="S638" s="13">
        <f>(((I638/60)/60)/24)+DATE(S32606,1,1)</f>
        <v>16593.449305555554</v>
      </c>
      <c r="T638" s="14">
        <f>(((J638/60)/60)/24)+DATE(1970,1,1)</f>
        <v>42131.455439814818</v>
      </c>
    </row>
    <row r="639" spans="1:20" ht="48" hidden="1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33"/>
        <v>0</v>
      </c>
      <c r="P639" s="7" t="e">
        <f>AVERAGE(E639/L639)</f>
        <v>#DIV/0!</v>
      </c>
      <c r="Q639" t="str">
        <f t="shared" si="34"/>
        <v>technology</v>
      </c>
      <c r="R639" t="str">
        <f t="shared" si="35"/>
        <v>web</v>
      </c>
      <c r="S639" s="13">
        <f>(((I639/60)/60)/24)+DATE(S32607,1,1)</f>
        <v>17223.961111111112</v>
      </c>
      <c r="T639" s="14">
        <f>(((J639/60)/60)/24)+DATE(1970,1,1)</f>
        <v>42762.962013888886</v>
      </c>
    </row>
    <row r="640" spans="1:20" ht="16" hidden="1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33"/>
        <v>9.0000000000000006E-5</v>
      </c>
      <c r="P640" s="7">
        <f>AVERAGE(E640/L640)</f>
        <v>3</v>
      </c>
      <c r="Q640" t="str">
        <f t="shared" si="34"/>
        <v>technology</v>
      </c>
      <c r="R640" t="str">
        <f t="shared" si="35"/>
        <v>web</v>
      </c>
      <c r="S640" s="13">
        <f>(((I640/60)/60)/24)+DATE(S32608,1,1)</f>
        <v>17251.55164351852</v>
      </c>
      <c r="T640" s="14">
        <f>(((J640/60)/60)/24)+DATE(1970,1,1)</f>
        <v>42759.593310185184</v>
      </c>
    </row>
    <row r="641" spans="1:20" ht="32" hidden="1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33"/>
        <v>9.9999999999999995E-7</v>
      </c>
      <c r="P641" s="7">
        <f>AVERAGE(E641/L641)</f>
        <v>1</v>
      </c>
      <c r="Q641" t="str">
        <f t="shared" si="34"/>
        <v>technology</v>
      </c>
      <c r="R641" t="str">
        <f t="shared" si="35"/>
        <v>web</v>
      </c>
      <c r="S641" s="13">
        <f>(((I641/60)/60)/24)+DATE(S32609,1,1)</f>
        <v>16357.583275462965</v>
      </c>
      <c r="T641" s="14">
        <f>(((J641/60)/60)/24)+DATE(1970,1,1)</f>
        <v>41865.583275462966</v>
      </c>
    </row>
    <row r="642" spans="1:20" ht="48" hidden="1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33"/>
        <v>1.4428571428571428</v>
      </c>
      <c r="P642" s="7">
        <f>AVERAGE(E642/L642)</f>
        <v>50.5</v>
      </c>
      <c r="Q642" t="str">
        <f t="shared" si="34"/>
        <v>technology</v>
      </c>
      <c r="R642" t="str">
        <f t="shared" si="35"/>
        <v>wearables</v>
      </c>
      <c r="S642" s="13">
        <f t="shared" ref="S642:S661" si="36">(((I642/60)/60)/24)+DATE(1970,1,1)</f>
        <v>42698.958333333328</v>
      </c>
      <c r="T642" s="14">
        <f>(((J642/60)/60)/24)+DATE(1970,1,1)</f>
        <v>42683.420312500006</v>
      </c>
    </row>
    <row r="643" spans="1:20" ht="48" hidden="1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ref="O643:O706" si="37">E643/D643</f>
        <v>1.1916249999999999</v>
      </c>
      <c r="P643" s="7">
        <f>AVERAGE(E643/L643)</f>
        <v>151.31746031746033</v>
      </c>
      <c r="Q643" t="str">
        <f t="shared" ref="Q643:Q706" si="38">LEFT(N643,FIND("/",N643)-1)</f>
        <v>technology</v>
      </c>
      <c r="R643" t="str">
        <f t="shared" ref="R643:R706" si="39">RIGHT(N643, LEN(N643)-FIND("/",N643))</f>
        <v>wearables</v>
      </c>
      <c r="S643" s="13">
        <f t="shared" si="36"/>
        <v>42229.57</v>
      </c>
      <c r="T643" s="14">
        <f>(((J643/60)/60)/24)+DATE(1970,1,1)</f>
        <v>42199.57</v>
      </c>
    </row>
    <row r="644" spans="1:20" ht="48" hidden="1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37"/>
        <v>14.604850000000001</v>
      </c>
      <c r="P644" s="7">
        <f>AVERAGE(E644/L644)</f>
        <v>134.3592456301748</v>
      </c>
      <c r="Q644" t="str">
        <f t="shared" si="38"/>
        <v>technology</v>
      </c>
      <c r="R644" t="str">
        <f t="shared" si="39"/>
        <v>wearables</v>
      </c>
      <c r="S644" s="13">
        <f t="shared" si="36"/>
        <v>42235.651319444441</v>
      </c>
      <c r="T644" s="14">
        <f>(((J644/60)/60)/24)+DATE(1970,1,1)</f>
        <v>42199.651319444441</v>
      </c>
    </row>
    <row r="645" spans="1:20" ht="32" hidden="1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37"/>
        <v>1.0580799999999999</v>
      </c>
      <c r="P645" s="7">
        <f>AVERAGE(E645/L645)</f>
        <v>174.02631578947367</v>
      </c>
      <c r="Q645" t="str">
        <f t="shared" si="38"/>
        <v>technology</v>
      </c>
      <c r="R645" t="str">
        <f t="shared" si="39"/>
        <v>wearables</v>
      </c>
      <c r="S645" s="13">
        <f t="shared" si="36"/>
        <v>42155.642071759255</v>
      </c>
      <c r="T645" s="14">
        <f>(((J645/60)/60)/24)+DATE(1970,1,1)</f>
        <v>42100.642071759255</v>
      </c>
    </row>
    <row r="646" spans="1:20" ht="48" hidden="1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37"/>
        <v>3.0011791999999997</v>
      </c>
      <c r="P646" s="7">
        <f>AVERAGE(E646/L646)</f>
        <v>73.486268364348675</v>
      </c>
      <c r="Q646" t="str">
        <f t="shared" si="38"/>
        <v>technology</v>
      </c>
      <c r="R646" t="str">
        <f t="shared" si="39"/>
        <v>wearables</v>
      </c>
      <c r="S646" s="13">
        <f t="shared" si="36"/>
        <v>41941.041666666664</v>
      </c>
      <c r="T646" s="14">
        <f>(((J646/60)/60)/24)+DATE(1970,1,1)</f>
        <v>41898.665960648148</v>
      </c>
    </row>
    <row r="647" spans="1:20" ht="32" hidden="1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37"/>
        <v>2.7869999999999999</v>
      </c>
      <c r="P647" s="7">
        <f>AVERAGE(E647/L647)</f>
        <v>23.518987341772153</v>
      </c>
      <c r="Q647" t="str">
        <f t="shared" si="38"/>
        <v>technology</v>
      </c>
      <c r="R647" t="str">
        <f t="shared" si="39"/>
        <v>wearables</v>
      </c>
      <c r="S647" s="13">
        <f t="shared" si="36"/>
        <v>42594.026319444441</v>
      </c>
      <c r="T647" s="14">
        <f>(((J647/60)/60)/24)+DATE(1970,1,1)</f>
        <v>42564.026319444441</v>
      </c>
    </row>
    <row r="648" spans="1:20" ht="48" hidden="1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37"/>
        <v>1.3187625000000001</v>
      </c>
      <c r="P648" s="7">
        <f>AVERAGE(E648/L648)</f>
        <v>39.074444444444445</v>
      </c>
      <c r="Q648" t="str">
        <f t="shared" si="38"/>
        <v>technology</v>
      </c>
      <c r="R648" t="str">
        <f t="shared" si="39"/>
        <v>wearables</v>
      </c>
      <c r="S648" s="13">
        <f t="shared" si="36"/>
        <v>41862.852627314816</v>
      </c>
      <c r="T648" s="14">
        <f>(((J648/60)/60)/24)+DATE(1970,1,1)</f>
        <v>41832.852627314816</v>
      </c>
    </row>
    <row r="649" spans="1:20" ht="48" hidden="1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37"/>
        <v>1.0705</v>
      </c>
      <c r="P649" s="7">
        <f>AVERAGE(E649/L649)</f>
        <v>125.94117647058823</v>
      </c>
      <c r="Q649" t="str">
        <f t="shared" si="38"/>
        <v>technology</v>
      </c>
      <c r="R649" t="str">
        <f t="shared" si="39"/>
        <v>wearables</v>
      </c>
      <c r="S649" s="13">
        <f t="shared" si="36"/>
        <v>42446.726261574076</v>
      </c>
      <c r="T649" s="14">
        <f>(((J649/60)/60)/24)+DATE(1970,1,1)</f>
        <v>42416.767928240741</v>
      </c>
    </row>
    <row r="650" spans="1:20" ht="32" hidden="1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37"/>
        <v>1.2682285714285715</v>
      </c>
      <c r="P650" s="7">
        <f>AVERAGE(E650/L650)</f>
        <v>1644</v>
      </c>
      <c r="Q650" t="str">
        <f t="shared" si="38"/>
        <v>technology</v>
      </c>
      <c r="R650" t="str">
        <f t="shared" si="39"/>
        <v>wearables</v>
      </c>
      <c r="S650" s="13">
        <f t="shared" si="36"/>
        <v>41926.693379629629</v>
      </c>
      <c r="T650" s="14">
        <f>(((J650/60)/60)/24)+DATE(1970,1,1)</f>
        <v>41891.693379629629</v>
      </c>
    </row>
    <row r="651" spans="1:20" ht="48" hidden="1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37"/>
        <v>1.3996</v>
      </c>
      <c r="P651" s="7">
        <f>AVERAGE(E651/L651)</f>
        <v>42.670731707317074</v>
      </c>
      <c r="Q651" t="str">
        <f t="shared" si="38"/>
        <v>technology</v>
      </c>
      <c r="R651" t="str">
        <f t="shared" si="39"/>
        <v>wearables</v>
      </c>
      <c r="S651" s="13">
        <f t="shared" si="36"/>
        <v>41898.912187499998</v>
      </c>
      <c r="T651" s="14">
        <f>(((J651/60)/60)/24)+DATE(1970,1,1)</f>
        <v>41877.912187499998</v>
      </c>
    </row>
    <row r="652" spans="1:20" ht="48" hidden="1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37"/>
        <v>1.1240000000000001</v>
      </c>
      <c r="P652" s="7">
        <f>AVERAGE(E652/L652)</f>
        <v>35.125</v>
      </c>
      <c r="Q652" t="str">
        <f t="shared" si="38"/>
        <v>technology</v>
      </c>
      <c r="R652" t="str">
        <f t="shared" si="39"/>
        <v>wearables</v>
      </c>
      <c r="S652" s="13">
        <f t="shared" si="36"/>
        <v>41992.078518518523</v>
      </c>
      <c r="T652" s="14">
        <f>(((J652/60)/60)/24)+DATE(1970,1,1)</f>
        <v>41932.036851851852</v>
      </c>
    </row>
    <row r="653" spans="1:20" ht="48" hidden="1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37"/>
        <v>1.00528</v>
      </c>
      <c r="P653" s="7">
        <f>AVERAGE(E653/L653)</f>
        <v>239.35238095238094</v>
      </c>
      <c r="Q653" t="str">
        <f t="shared" si="38"/>
        <v>technology</v>
      </c>
      <c r="R653" t="str">
        <f t="shared" si="39"/>
        <v>wearables</v>
      </c>
      <c r="S653" s="13">
        <f t="shared" si="36"/>
        <v>41986.017488425925</v>
      </c>
      <c r="T653" s="14">
        <f>(((J653/60)/60)/24)+DATE(1970,1,1)</f>
        <v>41956.017488425925</v>
      </c>
    </row>
    <row r="654" spans="1:20" ht="48" hidden="1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37"/>
        <v>1.0046666666666666</v>
      </c>
      <c r="P654" s="7">
        <f>AVERAGE(E654/L654)</f>
        <v>107.64285714285714</v>
      </c>
      <c r="Q654" t="str">
        <f t="shared" si="38"/>
        <v>technology</v>
      </c>
      <c r="R654" t="str">
        <f t="shared" si="39"/>
        <v>wearables</v>
      </c>
      <c r="S654" s="13">
        <f t="shared" si="36"/>
        <v>42705.732060185182</v>
      </c>
      <c r="T654" s="14">
        <f>(((J654/60)/60)/24)+DATE(1970,1,1)</f>
        <v>42675.690393518518</v>
      </c>
    </row>
    <row r="655" spans="1:20" ht="48" hidden="1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37"/>
        <v>1.4144600000000001</v>
      </c>
      <c r="P655" s="7">
        <f>AVERAGE(E655/L655)</f>
        <v>95.830623306233065</v>
      </c>
      <c r="Q655" t="str">
        <f t="shared" si="38"/>
        <v>technology</v>
      </c>
      <c r="R655" t="str">
        <f t="shared" si="39"/>
        <v>wearables</v>
      </c>
      <c r="S655" s="13">
        <f t="shared" si="36"/>
        <v>42236.618518518517</v>
      </c>
      <c r="T655" s="14">
        <f>(((J655/60)/60)/24)+DATE(1970,1,1)</f>
        <v>42199.618518518517</v>
      </c>
    </row>
    <row r="656" spans="1:20" ht="48" hidden="1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37"/>
        <v>2.6729166666666666</v>
      </c>
      <c r="P656" s="7">
        <f>AVERAGE(E656/L656)</f>
        <v>31.663376110562684</v>
      </c>
      <c r="Q656" t="str">
        <f t="shared" si="38"/>
        <v>technology</v>
      </c>
      <c r="R656" t="str">
        <f t="shared" si="39"/>
        <v>wearables</v>
      </c>
      <c r="S656" s="13">
        <f t="shared" si="36"/>
        <v>42193.957326388889</v>
      </c>
      <c r="T656" s="14">
        <f>(((J656/60)/60)/24)+DATE(1970,1,1)</f>
        <v>42163.957326388889</v>
      </c>
    </row>
    <row r="657" spans="1:20" ht="48" hidden="1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37"/>
        <v>1.4688749999999999</v>
      </c>
      <c r="P657" s="7">
        <f>AVERAGE(E657/L657)</f>
        <v>42.886861313868614</v>
      </c>
      <c r="Q657" t="str">
        <f t="shared" si="38"/>
        <v>technology</v>
      </c>
      <c r="R657" t="str">
        <f t="shared" si="39"/>
        <v>wearables</v>
      </c>
      <c r="S657" s="13">
        <f t="shared" si="36"/>
        <v>42075.915648148148</v>
      </c>
      <c r="T657" s="14">
        <f>(((J657/60)/60)/24)+DATE(1970,1,1)</f>
        <v>42045.957314814819</v>
      </c>
    </row>
    <row r="658" spans="1:20" ht="48" hidden="1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37"/>
        <v>2.1356000000000002</v>
      </c>
      <c r="P658" s="7">
        <f>AVERAGE(E658/L658)</f>
        <v>122.73563218390805</v>
      </c>
      <c r="Q658" t="str">
        <f t="shared" si="38"/>
        <v>technology</v>
      </c>
      <c r="R658" t="str">
        <f t="shared" si="39"/>
        <v>wearables</v>
      </c>
      <c r="S658" s="13">
        <f t="shared" si="36"/>
        <v>42477.762951388882</v>
      </c>
      <c r="T658" s="14">
        <f>(((J658/60)/60)/24)+DATE(1970,1,1)</f>
        <v>42417.804618055554</v>
      </c>
    </row>
    <row r="659" spans="1:20" ht="48" hidden="1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37"/>
        <v>1.2569999999999999</v>
      </c>
      <c r="P659" s="7">
        <f>AVERAGE(E659/L659)</f>
        <v>190.45454545454547</v>
      </c>
      <c r="Q659" t="str">
        <f t="shared" si="38"/>
        <v>technology</v>
      </c>
      <c r="R659" t="str">
        <f t="shared" si="39"/>
        <v>wearables</v>
      </c>
      <c r="S659" s="13">
        <f t="shared" si="36"/>
        <v>42361.84574074074</v>
      </c>
      <c r="T659" s="14">
        <f>(((J659/60)/60)/24)+DATE(1970,1,1)</f>
        <v>42331.84574074074</v>
      </c>
    </row>
    <row r="660" spans="1:20" ht="48" hidden="1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37"/>
        <v>1.0446206037108834</v>
      </c>
      <c r="P660" s="7">
        <f>AVERAGE(E660/L660)</f>
        <v>109.33695652173913</v>
      </c>
      <c r="Q660" t="str">
        <f t="shared" si="38"/>
        <v>technology</v>
      </c>
      <c r="R660" t="str">
        <f t="shared" si="39"/>
        <v>wearables</v>
      </c>
      <c r="S660" s="13">
        <f t="shared" si="36"/>
        <v>42211.75</v>
      </c>
      <c r="T660" s="14">
        <f>(((J660/60)/60)/24)+DATE(1970,1,1)</f>
        <v>42179.160752314812</v>
      </c>
    </row>
    <row r="661" spans="1:20" ht="16" hidden="1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37"/>
        <v>1.0056666666666667</v>
      </c>
      <c r="P661" s="7">
        <f>AVERAGE(E661/L661)</f>
        <v>143.66666666666666</v>
      </c>
      <c r="Q661" t="str">
        <f t="shared" si="38"/>
        <v>technology</v>
      </c>
      <c r="R661" t="str">
        <f t="shared" si="39"/>
        <v>wearables</v>
      </c>
      <c r="S661" s="13">
        <f t="shared" si="36"/>
        <v>42239.593692129631</v>
      </c>
      <c r="T661" s="14">
        <f>(((J661/60)/60)/24)+DATE(1970,1,1)</f>
        <v>42209.593692129631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37"/>
        <v>3.058E-2</v>
      </c>
      <c r="P662" s="7">
        <f>AVERAGE(E662/L662)</f>
        <v>84.944444444444443</v>
      </c>
      <c r="Q662" t="str">
        <f t="shared" si="38"/>
        <v>technology</v>
      </c>
      <c r="R662" t="str">
        <f t="shared" si="39"/>
        <v>wearables</v>
      </c>
      <c r="S662" s="13">
        <f>(((I662/60)/60)/24)+DATE(S32630,1,1)</f>
        <v>16384.783321759263</v>
      </c>
      <c r="T662" s="14">
        <f>(((J662/60)/60)/24)+DATE(1970,1,1)</f>
        <v>41922.741655092592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37"/>
        <v>9.4999999999999998E-3</v>
      </c>
      <c r="P663" s="7">
        <f>AVERAGE(E663/L663)</f>
        <v>10.555555555555555</v>
      </c>
      <c r="Q663" t="str">
        <f t="shared" si="38"/>
        <v>technology</v>
      </c>
      <c r="R663" t="str">
        <f t="shared" si="39"/>
        <v>wearables</v>
      </c>
      <c r="S663" s="13">
        <f>(((I663/60)/60)/24)+DATE(S32631,1,1)</f>
        <v>17098.645358796297</v>
      </c>
      <c r="T663" s="14">
        <f>(((J663/60)/60)/24)+DATE(1970,1,1)</f>
        <v>42636.645358796297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37"/>
        <v>4.0000000000000001E-3</v>
      </c>
      <c r="P664" s="7">
        <f>AVERAGE(E664/L664)</f>
        <v>39</v>
      </c>
      <c r="Q664" t="str">
        <f t="shared" si="38"/>
        <v>technology</v>
      </c>
      <c r="R664" t="str">
        <f t="shared" si="39"/>
        <v>wearables</v>
      </c>
      <c r="S664" s="13">
        <f>(((I664/60)/60)/24)+DATE(S32632,1,1)</f>
        <v>16452.438043981481</v>
      </c>
      <c r="T664" s="14">
        <f>(((J664/60)/60)/24)+DATE(1970,1,1)</f>
        <v>41990.438043981485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37"/>
        <v>3.5000000000000001E-3</v>
      </c>
      <c r="P665" s="7">
        <f>AVERAGE(E665/L665)</f>
        <v>100</v>
      </c>
      <c r="Q665" t="str">
        <f t="shared" si="38"/>
        <v>technology</v>
      </c>
      <c r="R665" t="str">
        <f t="shared" si="39"/>
        <v>wearables</v>
      </c>
      <c r="S665" s="13">
        <f>(((I665/60)/60)/24)+DATE(S32633,1,1)</f>
        <v>16635.843240740742</v>
      </c>
      <c r="T665" s="14">
        <f>(((J665/60)/60)/24)+DATE(1970,1,1)</f>
        <v>42173.843240740738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37"/>
        <v>7.5333333333333335E-2</v>
      </c>
      <c r="P666" s="7">
        <f>AVERAGE(E666/L666)</f>
        <v>31.172413793103448</v>
      </c>
      <c r="Q666" t="str">
        <f t="shared" si="38"/>
        <v>technology</v>
      </c>
      <c r="R666" t="str">
        <f t="shared" si="39"/>
        <v>wearables</v>
      </c>
      <c r="S666" s="13">
        <f>(((I666/60)/60)/24)+DATE(S32634,1,1)</f>
        <v>16539.666377314814</v>
      </c>
      <c r="T666" s="14">
        <f>(((J666/60)/60)/24)+DATE(1970,1,1)</f>
        <v>42077.666377314818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37"/>
        <v>0.18640000000000001</v>
      </c>
      <c r="P667" s="7">
        <f>AVERAGE(E667/L667)</f>
        <v>155.33333333333334</v>
      </c>
      <c r="Q667" t="str">
        <f t="shared" si="38"/>
        <v>technology</v>
      </c>
      <c r="R667" t="str">
        <f t="shared" si="39"/>
        <v>wearables</v>
      </c>
      <c r="S667" s="13">
        <f>(((I667/60)/60)/24)+DATE(S32635,1,1)</f>
        <v>17180.711354166666</v>
      </c>
      <c r="T667" s="14">
        <f>(((J667/60)/60)/24)+DATE(1970,1,1)</f>
        <v>42688.711354166662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37"/>
        <v>4.0000000000000003E-5</v>
      </c>
      <c r="P668" s="7">
        <f>AVERAGE(E668/L668)</f>
        <v>2</v>
      </c>
      <c r="Q668" t="str">
        <f t="shared" si="38"/>
        <v>technology</v>
      </c>
      <c r="R668" t="str">
        <f t="shared" si="39"/>
        <v>wearables</v>
      </c>
      <c r="S668" s="13">
        <f>(((I668/60)/60)/24)+DATE(S32636,1,1)</f>
        <v>16300.832152777779</v>
      </c>
      <c r="T668" s="14">
        <f>(((J668/60)/60)/24)+DATE(1970,1,1)</f>
        <v>41838.832152777781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37"/>
        <v>0.1002</v>
      </c>
      <c r="P669" s="7">
        <f>AVERAGE(E669/L669)</f>
        <v>178.92857142857142</v>
      </c>
      <c r="Q669" t="str">
        <f t="shared" si="38"/>
        <v>technology</v>
      </c>
      <c r="R669" t="str">
        <f t="shared" si="39"/>
        <v>wearables</v>
      </c>
      <c r="S669" s="13">
        <f>(((I669/60)/60)/24)+DATE(S32637,1,1)</f>
        <v>17104.373414351849</v>
      </c>
      <c r="T669" s="14">
        <f>(((J669/60)/60)/24)+DATE(1970,1,1)</f>
        <v>42632.373414351852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37"/>
        <v>4.5600000000000002E-2</v>
      </c>
      <c r="P670" s="7">
        <f>AVERAGE(E670/L670)</f>
        <v>27.36</v>
      </c>
      <c r="Q670" t="str">
        <f t="shared" si="38"/>
        <v>technology</v>
      </c>
      <c r="R670" t="str">
        <f t="shared" si="39"/>
        <v>wearables</v>
      </c>
      <c r="S670" s="13">
        <f>(((I670/60)/60)/24)+DATE(S32638,1,1)</f>
        <v>16567.831273148149</v>
      </c>
      <c r="T670" s="14">
        <f>(((J670/60)/60)/24)+DATE(1970,1,1)</f>
        <v>42090.831273148149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37"/>
        <v>0.21507499999999999</v>
      </c>
      <c r="P671" s="7">
        <f>AVERAGE(E671/L671)</f>
        <v>1536.25</v>
      </c>
      <c r="Q671" t="str">
        <f t="shared" si="38"/>
        <v>technology</v>
      </c>
      <c r="R671" t="str">
        <f t="shared" si="39"/>
        <v>wearables</v>
      </c>
      <c r="S671" s="13">
        <f>(((I671/60)/60)/24)+DATE(S32639,1,1)</f>
        <v>16989.625671296297</v>
      </c>
      <c r="T671" s="14">
        <f>(((J671/60)/60)/24)+DATE(1970,1,1)</f>
        <v>42527.625671296293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37"/>
        <v>0.29276666666666668</v>
      </c>
      <c r="P672" s="7">
        <f>AVERAGE(E672/L672)</f>
        <v>84.99677419354839</v>
      </c>
      <c r="Q672" t="str">
        <f t="shared" si="38"/>
        <v>technology</v>
      </c>
      <c r="R672" t="str">
        <f t="shared" si="39"/>
        <v>wearables</v>
      </c>
      <c r="S672" s="13">
        <f>(((I672/60)/60)/24)+DATE(S32640,1,1)</f>
        <v>16972.340277777777</v>
      </c>
      <c r="T672" s="14">
        <f>(((J672/60)/60)/24)+DATE(1970,1,1)</f>
        <v>42506.709722222222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37"/>
        <v>0.39426666666666665</v>
      </c>
      <c r="P673" s="7">
        <f>AVERAGE(E673/L673)</f>
        <v>788.5333333333333</v>
      </c>
      <c r="Q673" t="str">
        <f t="shared" si="38"/>
        <v>technology</v>
      </c>
      <c r="R673" t="str">
        <f t="shared" si="39"/>
        <v>wearables</v>
      </c>
      <c r="S673" s="13">
        <f>(((I673/60)/60)/24)+DATE(S32641,1,1)</f>
        <v>16450.166666666668</v>
      </c>
      <c r="T673" s="14">
        <f>(((J673/60)/60)/24)+DATE(1970,1,1)</f>
        <v>41984.692731481482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37"/>
        <v>0.21628</v>
      </c>
      <c r="P674" s="7">
        <f>AVERAGE(E674/L674)</f>
        <v>50.29767441860465</v>
      </c>
      <c r="Q674" t="str">
        <f t="shared" si="38"/>
        <v>technology</v>
      </c>
      <c r="R674" t="str">
        <f t="shared" si="39"/>
        <v>wearables</v>
      </c>
      <c r="S674" s="13">
        <f>(((I674/60)/60)/24)+DATE(S32642,1,1)</f>
        <v>16437.207638888889</v>
      </c>
      <c r="T674" s="14">
        <f>(((J674/60)/60)/24)+DATE(1970,1,1)</f>
        <v>41974.219490740739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37"/>
        <v>2.0500000000000002E-3</v>
      </c>
      <c r="P675" s="7">
        <f>AVERAGE(E675/L675)</f>
        <v>68.333333333333329</v>
      </c>
      <c r="Q675" t="str">
        <f t="shared" si="38"/>
        <v>technology</v>
      </c>
      <c r="R675" t="str">
        <f t="shared" si="39"/>
        <v>wearables</v>
      </c>
      <c r="S675" s="13">
        <f>(((I675/60)/60)/24)+DATE(S32643,1,1)</f>
        <v>16315.840474537037</v>
      </c>
      <c r="T675" s="14">
        <f>(((J675/60)/60)/24)+DATE(1970,1,1)</f>
        <v>41838.840474537035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37"/>
        <v>2.9999999999999997E-4</v>
      </c>
      <c r="P676" s="7">
        <f>AVERAGE(E676/L676)</f>
        <v>7.5</v>
      </c>
      <c r="Q676" t="str">
        <f t="shared" si="38"/>
        <v>technology</v>
      </c>
      <c r="R676" t="str">
        <f t="shared" si="39"/>
        <v>wearables</v>
      </c>
      <c r="S676" s="13">
        <f>(((I676/60)/60)/24)+DATE(S32644,1,1)</f>
        <v>16295.116053240739</v>
      </c>
      <c r="T676" s="14">
        <f>(((J676/60)/60)/24)+DATE(1970,1,1)</f>
        <v>41803.116053240738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37"/>
        <v>0.14849999999999999</v>
      </c>
      <c r="P677" s="7">
        <f>AVERAGE(E677/L677)</f>
        <v>34.269230769230766</v>
      </c>
      <c r="Q677" t="str">
        <f t="shared" si="38"/>
        <v>technology</v>
      </c>
      <c r="R677" t="str">
        <f t="shared" si="39"/>
        <v>wearables</v>
      </c>
      <c r="S677" s="13">
        <f>(((I677/60)/60)/24)+DATE(S32645,1,1)</f>
        <v>16437.290972222221</v>
      </c>
      <c r="T677" s="14">
        <f>(((J677/60)/60)/24)+DATE(1970,1,1)</f>
        <v>41975.930601851855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37"/>
        <v>1.4710000000000001E-2</v>
      </c>
      <c r="P678" s="7">
        <f>AVERAGE(E678/L678)</f>
        <v>61.291666666666664</v>
      </c>
      <c r="Q678" t="str">
        <f t="shared" si="38"/>
        <v>technology</v>
      </c>
      <c r="R678" t="str">
        <f t="shared" si="39"/>
        <v>wearables</v>
      </c>
      <c r="S678" s="13">
        <f>(((I678/60)/60)/24)+DATE(S32646,1,1)</f>
        <v>16474.768298611114</v>
      </c>
      <c r="T678" s="14">
        <f>(((J678/60)/60)/24)+DATE(1970,1,1)</f>
        <v>42012.768298611118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37"/>
        <v>0.25584000000000001</v>
      </c>
      <c r="P679" s="7">
        <f>AVERAGE(E679/L679)</f>
        <v>133.25</v>
      </c>
      <c r="Q679" t="str">
        <f t="shared" si="38"/>
        <v>technology</v>
      </c>
      <c r="R679" t="str">
        <f t="shared" si="39"/>
        <v>wearables</v>
      </c>
      <c r="S679" s="13">
        <f>(((I679/60)/60)/24)+DATE(S32647,1,1)</f>
        <v>16981.403877314813</v>
      </c>
      <c r="T679" s="14">
        <f>(((J679/60)/60)/24)+DATE(1970,1,1)</f>
        <v>42504.403877314813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37"/>
        <v>3.8206896551724136E-2</v>
      </c>
      <c r="P680" s="7">
        <f>AVERAGE(E680/L680)</f>
        <v>65.17647058823529</v>
      </c>
      <c r="Q680" t="str">
        <f t="shared" si="38"/>
        <v>technology</v>
      </c>
      <c r="R680" t="str">
        <f t="shared" si="39"/>
        <v>wearables</v>
      </c>
      <c r="S680" s="13">
        <f>(((I680/60)/60)/24)+DATE(S32648,1,1)</f>
        <v>16943.376597222221</v>
      </c>
      <c r="T680" s="14">
        <f>(((J680/60)/60)/24)+DATE(1970,1,1)</f>
        <v>42481.376597222217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37"/>
        <v>0.15485964912280703</v>
      </c>
      <c r="P681" s="7">
        <f>AVERAGE(E681/L681)</f>
        <v>93.90425531914893</v>
      </c>
      <c r="Q681" t="str">
        <f t="shared" si="38"/>
        <v>technology</v>
      </c>
      <c r="R681" t="str">
        <f t="shared" si="39"/>
        <v>wearables</v>
      </c>
      <c r="S681" s="13">
        <f>(((I681/60)/60)/24)+DATE(S32649,1,1)</f>
        <v>17048.69570601852</v>
      </c>
      <c r="T681" s="14">
        <f>(((J681/60)/60)/24)+DATE(1970,1,1)</f>
        <v>42556.695706018523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37"/>
        <v>0.25912000000000002</v>
      </c>
      <c r="P682" s="7">
        <f>AVERAGE(E682/L682)</f>
        <v>150.65116279069767</v>
      </c>
      <c r="Q682" t="str">
        <f t="shared" si="38"/>
        <v>technology</v>
      </c>
      <c r="R682" t="str">
        <f t="shared" si="39"/>
        <v>wearables</v>
      </c>
      <c r="S682" s="13">
        <f>(((I682/60)/60)/24)+DATE(S32650,1,1)</f>
        <v>16331.501516203703</v>
      </c>
      <c r="T682" s="14">
        <f>(((J682/60)/60)/24)+DATE(1970,1,1)</f>
        <v>41864.501516203702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37"/>
        <v>4.0000000000000002E-4</v>
      </c>
      <c r="P683" s="7">
        <f>AVERAGE(E683/L683)</f>
        <v>1</v>
      </c>
      <c r="Q683" t="str">
        <f t="shared" si="38"/>
        <v>technology</v>
      </c>
      <c r="R683" t="str">
        <f t="shared" si="39"/>
        <v>wearables</v>
      </c>
      <c r="S683" s="13">
        <f>(((I683/60)/60)/24)+DATE(S32651,1,1)</f>
        <v>17101.805601851851</v>
      </c>
      <c r="T683" s="14">
        <f>(((J683/60)/60)/24)+DATE(1970,1,1)</f>
        <v>42639.805601851855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37"/>
        <v>1.06E-3</v>
      </c>
      <c r="P684" s="7">
        <f>AVERAGE(E684/L684)</f>
        <v>13.25</v>
      </c>
      <c r="Q684" t="str">
        <f t="shared" si="38"/>
        <v>technology</v>
      </c>
      <c r="R684" t="str">
        <f t="shared" si="39"/>
        <v>wearables</v>
      </c>
      <c r="S684" s="13">
        <f>(((I684/60)/60)/24)+DATE(S32652,1,1)</f>
        <v>17240.723634259262</v>
      </c>
      <c r="T684" s="14">
        <f>(((J684/60)/60)/24)+DATE(1970,1,1)</f>
        <v>42778.765300925923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37"/>
        <v>8.5142857142857138E-3</v>
      </c>
      <c r="P685" s="7">
        <f>AVERAGE(E685/L685)</f>
        <v>99.333333333333329</v>
      </c>
      <c r="Q685" t="str">
        <f t="shared" si="38"/>
        <v>technology</v>
      </c>
      <c r="R685" t="str">
        <f t="shared" si="39"/>
        <v>wearables</v>
      </c>
      <c r="S685" s="13">
        <f>(((I685/60)/60)/24)+DATE(S32653,1,1)</f>
        <v>17106.900046296298</v>
      </c>
      <c r="T685" s="14">
        <f>(((J685/60)/60)/24)+DATE(1970,1,1)</f>
        <v>42634.900046296301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37"/>
        <v>7.4837500000000001E-2</v>
      </c>
      <c r="P686" s="7">
        <f>AVERAGE(E686/L686)</f>
        <v>177.39259259259259</v>
      </c>
      <c r="Q686" t="str">
        <f t="shared" si="38"/>
        <v>technology</v>
      </c>
      <c r="R686" t="str">
        <f t="shared" si="39"/>
        <v>wearables</v>
      </c>
      <c r="S686" s="13">
        <f>(((I686/60)/60)/24)+DATE(S32654,1,1)</f>
        <v>16277.125</v>
      </c>
      <c r="T686" s="14">
        <f>(((J686/60)/60)/24)+DATE(1970,1,1)</f>
        <v>41809.473275462966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37"/>
        <v>0.27650000000000002</v>
      </c>
      <c r="P687" s="7">
        <f>AVERAGE(E687/L687)</f>
        <v>55.3</v>
      </c>
      <c r="Q687" t="str">
        <f t="shared" si="38"/>
        <v>technology</v>
      </c>
      <c r="R687" t="str">
        <f t="shared" si="39"/>
        <v>wearables</v>
      </c>
      <c r="S687" s="13">
        <f>(((I687/60)/60)/24)+DATE(S32655,1,1)</f>
        <v>16448.866574074073</v>
      </c>
      <c r="T687" s="14">
        <f>(((J687/60)/60)/24)+DATE(1970,1,1)</f>
        <v>41971.866574074069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37"/>
        <v>0</v>
      </c>
      <c r="P688" s="7" t="e">
        <f>AVERAGE(E688/L688)</f>
        <v>#DIV/0!</v>
      </c>
      <c r="Q688" t="str">
        <f t="shared" si="38"/>
        <v>technology</v>
      </c>
      <c r="R688" t="str">
        <f t="shared" si="39"/>
        <v>wearables</v>
      </c>
      <c r="S688" s="13">
        <f>(((I688/60)/60)/24)+DATE(S32656,1,1)</f>
        <v>16651.67326388889</v>
      </c>
      <c r="T688" s="14">
        <f>(((J688/60)/60)/24)+DATE(1970,1,1)</f>
        <v>42189.673263888893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37"/>
        <v>3.5499999999999997E-2</v>
      </c>
      <c r="P689" s="7">
        <f>AVERAGE(E689/L689)</f>
        <v>591.66666666666663</v>
      </c>
      <c r="Q689" t="str">
        <f t="shared" si="38"/>
        <v>technology</v>
      </c>
      <c r="R689" t="str">
        <f t="shared" si="39"/>
        <v>wearables</v>
      </c>
      <c r="S689" s="13">
        <f>(((I689/60)/60)/24)+DATE(S32657,1,1)</f>
        <v>17203.750613425927</v>
      </c>
      <c r="T689" s="14">
        <f>(((J689/60)/60)/24)+DATE(1970,1,1)</f>
        <v>42711.750613425931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37"/>
        <v>0.72989999999999999</v>
      </c>
      <c r="P690" s="7">
        <f>AVERAGE(E690/L690)</f>
        <v>405.5</v>
      </c>
      <c r="Q690" t="str">
        <f t="shared" si="38"/>
        <v>technology</v>
      </c>
      <c r="R690" t="str">
        <f t="shared" si="39"/>
        <v>wearables</v>
      </c>
      <c r="S690" s="13">
        <f>(((I690/60)/60)/24)+DATE(S32658,1,1)</f>
        <v>16724.104780092592</v>
      </c>
      <c r="T690" s="14">
        <f>(((J690/60)/60)/24)+DATE(1970,1,1)</f>
        <v>42262.104780092588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37"/>
        <v>0.57648750000000004</v>
      </c>
      <c r="P691" s="7">
        <f>AVERAGE(E691/L691)</f>
        <v>343.14732142857144</v>
      </c>
      <c r="Q691" t="str">
        <f t="shared" si="38"/>
        <v>technology</v>
      </c>
      <c r="R691" t="str">
        <f t="shared" si="39"/>
        <v>wearables</v>
      </c>
      <c r="S691" s="13">
        <f>(((I691/60)/60)/24)+DATE(S32659,1,1)</f>
        <v>17144.207638888889</v>
      </c>
      <c r="T691" s="14">
        <f>(((J691/60)/60)/24)+DATE(1970,1,1)</f>
        <v>42675.66778935185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37"/>
        <v>0.1234</v>
      </c>
      <c r="P692" s="7">
        <f>AVERAGE(E692/L692)</f>
        <v>72.588235294117652</v>
      </c>
      <c r="Q692" t="str">
        <f t="shared" si="38"/>
        <v>technology</v>
      </c>
      <c r="R692" t="str">
        <f t="shared" si="39"/>
        <v>wearables</v>
      </c>
      <c r="S692" s="13">
        <f>(((I692/60)/60)/24)+DATE(S32660,1,1)</f>
        <v>17054.25</v>
      </c>
      <c r="T692" s="14">
        <f>(((J692/60)/60)/24)+DATE(1970,1,1)</f>
        <v>42579.634733796294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37"/>
        <v>5.1999999999999998E-3</v>
      </c>
      <c r="P693" s="7">
        <f>AVERAGE(E693/L693)</f>
        <v>26</v>
      </c>
      <c r="Q693" t="str">
        <f t="shared" si="38"/>
        <v>technology</v>
      </c>
      <c r="R693" t="str">
        <f t="shared" si="39"/>
        <v>wearables</v>
      </c>
      <c r="S693" s="13">
        <f>(((I693/60)/60)/24)+DATE(S32661,1,1)</f>
        <v>16618.028310185186</v>
      </c>
      <c r="T693" s="14">
        <f>(((J693/60)/60)/24)+DATE(1970,1,1)</f>
        <v>42158.028310185182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37"/>
        <v>6.5299999999999997E-2</v>
      </c>
      <c r="P694" s="7">
        <f>AVERAGE(E694/L694)</f>
        <v>6.4975124378109452</v>
      </c>
      <c r="Q694" t="str">
        <f t="shared" si="38"/>
        <v>technology</v>
      </c>
      <c r="R694" t="str">
        <f t="shared" si="39"/>
        <v>wearables</v>
      </c>
      <c r="S694" s="13">
        <f>(((I694/60)/60)/24)+DATE(S32662,1,1)</f>
        <v>17158.375729166666</v>
      </c>
      <c r="T694" s="14">
        <f>(((J694/60)/60)/24)+DATE(1970,1,1)</f>
        <v>42696.37572916667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37"/>
        <v>0.35338000000000003</v>
      </c>
      <c r="P695" s="7">
        <f>AVERAGE(E695/L695)</f>
        <v>119.38513513513513</v>
      </c>
      <c r="Q695" t="str">
        <f t="shared" si="38"/>
        <v>technology</v>
      </c>
      <c r="R695" t="str">
        <f t="shared" si="39"/>
        <v>wearables</v>
      </c>
      <c r="S695" s="13">
        <f>(((I695/60)/60)/24)+DATE(S32663,1,1)</f>
        <v>16556.808182870373</v>
      </c>
      <c r="T695" s="14">
        <f>(((J695/60)/60)/24)+DATE(1970,1,1)</f>
        <v>42094.808182870373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37"/>
        <v>3.933333333333333E-3</v>
      </c>
      <c r="P696" s="7">
        <f>AVERAGE(E696/L696)</f>
        <v>84.285714285714292</v>
      </c>
      <c r="Q696" t="str">
        <f t="shared" si="38"/>
        <v>technology</v>
      </c>
      <c r="R696" t="str">
        <f t="shared" si="39"/>
        <v>wearables</v>
      </c>
      <c r="S696" s="13">
        <f>(((I696/60)/60)/24)+DATE(S32664,1,1)</f>
        <v>17199.663877314815</v>
      </c>
      <c r="T696" s="14">
        <f>(((J696/60)/60)/24)+DATE(1970,1,1)</f>
        <v>42737.663877314815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37"/>
        <v>1.06E-2</v>
      </c>
      <c r="P697" s="7">
        <f>AVERAGE(E697/L697)</f>
        <v>90.857142857142861</v>
      </c>
      <c r="Q697" t="str">
        <f t="shared" si="38"/>
        <v>technology</v>
      </c>
      <c r="R697" t="str">
        <f t="shared" si="39"/>
        <v>wearables</v>
      </c>
      <c r="S697" s="13">
        <f>(((I697/60)/60)/24)+DATE(S32665,1,1)</f>
        <v>16375.521064814813</v>
      </c>
      <c r="T697" s="14">
        <f>(((J697/60)/60)/24)+DATE(1970,1,1)</f>
        <v>41913.521064814813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37"/>
        <v>5.7142857142857145E-6</v>
      </c>
      <c r="P698" s="7">
        <f>AVERAGE(E698/L698)</f>
        <v>1</v>
      </c>
      <c r="Q698" t="str">
        <f t="shared" si="38"/>
        <v>technology</v>
      </c>
      <c r="R698" t="str">
        <f t="shared" si="39"/>
        <v>wearables</v>
      </c>
      <c r="S698" s="13">
        <f>(((I698/60)/60)/24)+DATE(S32666,1,1)</f>
        <v>16277.927106481482</v>
      </c>
      <c r="T698" s="14">
        <f>(((J698/60)/60)/24)+DATE(1970,1,1)</f>
        <v>41815.927106481482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37"/>
        <v>0.46379999999999999</v>
      </c>
      <c r="P699" s="7">
        <f>AVERAGE(E699/L699)</f>
        <v>20.342105263157894</v>
      </c>
      <c r="Q699" t="str">
        <f t="shared" si="38"/>
        <v>technology</v>
      </c>
      <c r="R699" t="str">
        <f t="shared" si="39"/>
        <v>wearables</v>
      </c>
      <c r="S699" s="13">
        <f>(((I699/60)/60)/24)+DATE(S32667,1,1)</f>
        <v>16835.523020833334</v>
      </c>
      <c r="T699" s="14">
        <f>(((J699/60)/60)/24)+DATE(1970,1,1)</f>
        <v>42388.523020833338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37"/>
        <v>0.15390000000000001</v>
      </c>
      <c r="P700" s="7">
        <f>AVERAGE(E700/L700)</f>
        <v>530.68965517241384</v>
      </c>
      <c r="Q700" t="str">
        <f t="shared" si="38"/>
        <v>technology</v>
      </c>
      <c r="R700" t="str">
        <f t="shared" si="39"/>
        <v>wearables</v>
      </c>
      <c r="S700" s="13">
        <f>(((I700/60)/60)/24)+DATE(S32668,1,1)</f>
        <v>16332.083333333334</v>
      </c>
      <c r="T700" s="14">
        <f>(((J700/60)/60)/24)+DATE(1970,1,1)</f>
        <v>41866.931076388886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37"/>
        <v>0.824221076923077</v>
      </c>
      <c r="P701" s="7">
        <f>AVERAGE(E701/L701)</f>
        <v>120.39184269662923</v>
      </c>
      <c r="Q701" t="str">
        <f t="shared" si="38"/>
        <v>technology</v>
      </c>
      <c r="R701" t="str">
        <f t="shared" si="39"/>
        <v>wearables</v>
      </c>
      <c r="S701" s="13">
        <f>(((I701/60)/60)/24)+DATE(S32669,1,1)</f>
        <v>16032.666666666666</v>
      </c>
      <c r="T701" s="14">
        <f>(((J701/60)/60)/24)+DATE(1970,1,1)</f>
        <v>41563.485509259262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37"/>
        <v>2.6866666666666667E-2</v>
      </c>
      <c r="P702" s="7">
        <f>AVERAGE(E702/L702)</f>
        <v>13</v>
      </c>
      <c r="Q702" t="str">
        <f t="shared" si="38"/>
        <v>technology</v>
      </c>
      <c r="R702" t="str">
        <f t="shared" si="39"/>
        <v>wearables</v>
      </c>
      <c r="S702" s="13">
        <f>(((I702/60)/60)/24)+DATE(S32670,1,1)</f>
        <v>17177.688437500001</v>
      </c>
      <c r="T702" s="14">
        <f>(((J702/60)/60)/24)+DATE(1970,1,1)</f>
        <v>42715.688437500001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37"/>
        <v>0.26600000000000001</v>
      </c>
      <c r="P703" s="7">
        <f>AVERAGE(E703/L703)</f>
        <v>291.33333333333331</v>
      </c>
      <c r="Q703" t="str">
        <f t="shared" si="38"/>
        <v>technology</v>
      </c>
      <c r="R703" t="str">
        <f t="shared" si="39"/>
        <v>wearables</v>
      </c>
      <c r="S703" s="13">
        <f>(((I703/60)/60)/24)+DATE(S32671,1,1)</f>
        <v>16275.662962962962</v>
      </c>
      <c r="T703" s="14">
        <f>(((J703/60)/60)/24)+DATE(1970,1,1)</f>
        <v>41813.662962962961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37"/>
        <v>0.30813400000000002</v>
      </c>
      <c r="P704" s="7">
        <f>AVERAGE(E704/L704)</f>
        <v>124.9191891891892</v>
      </c>
      <c r="Q704" t="str">
        <f t="shared" si="38"/>
        <v>technology</v>
      </c>
      <c r="R704" t="str">
        <f t="shared" si="39"/>
        <v>wearables</v>
      </c>
      <c r="S704" s="13">
        <f>(((I704/60)/60)/24)+DATE(S32672,1,1)</f>
        <v>17130.768368055553</v>
      </c>
      <c r="T704" s="14">
        <f>(((J704/60)/60)/24)+DATE(1970,1,1)</f>
        <v>42668.726701388892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37"/>
        <v>5.5800000000000002E-2</v>
      </c>
      <c r="P705" s="7">
        <f>AVERAGE(E705/L705)</f>
        <v>119.57142857142857</v>
      </c>
      <c r="Q705" t="str">
        <f t="shared" si="38"/>
        <v>technology</v>
      </c>
      <c r="R705" t="str">
        <f t="shared" si="39"/>
        <v>wearables</v>
      </c>
      <c r="S705" s="13">
        <f>(((I705/60)/60)/24)+DATE(S32673,1,1)</f>
        <v>17198.980555555554</v>
      </c>
      <c r="T705" s="14">
        <f>(((J705/60)/60)/24)+DATE(1970,1,1)</f>
        <v>42711.950798611113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37"/>
        <v>8.7454545454545458E-3</v>
      </c>
      <c r="P706" s="7">
        <f>AVERAGE(E706/L706)</f>
        <v>120.25</v>
      </c>
      <c r="Q706" t="str">
        <f t="shared" si="38"/>
        <v>technology</v>
      </c>
      <c r="R706" t="str">
        <f t="shared" si="39"/>
        <v>wearables</v>
      </c>
      <c r="S706" s="13">
        <f>(((I706/60)/60)/24)+DATE(S32674,1,1)</f>
        <v>17218.192916666667</v>
      </c>
      <c r="T706" s="14">
        <f>(((J706/60)/60)/24)+DATE(1970,1,1)</f>
        <v>42726.192916666667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ref="O707:O770" si="40">E707/D707</f>
        <v>9.7699999999999992E-3</v>
      </c>
      <c r="P707" s="7">
        <f>AVERAGE(E707/L707)</f>
        <v>195.4</v>
      </c>
      <c r="Q707" t="str">
        <f t="shared" ref="Q707:Q770" si="41">LEFT(N707,FIND("/",N707)-1)</f>
        <v>technology</v>
      </c>
      <c r="R707" t="str">
        <f t="shared" ref="R707:R770" si="42">RIGHT(N707, LEN(N707)-FIND("/",N707))</f>
        <v>wearables</v>
      </c>
      <c r="S707" s="13">
        <f>(((I707/60)/60)/24)+DATE(S32675,1,1)</f>
        <v>17188.491643518519</v>
      </c>
      <c r="T707" s="14">
        <f>(((J707/60)/60)/24)+DATE(1970,1,1)</f>
        <v>42726.491643518515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40"/>
        <v>0</v>
      </c>
      <c r="P708" s="7" t="e">
        <f>AVERAGE(E708/L708)</f>
        <v>#DIV/0!</v>
      </c>
      <c r="Q708" t="str">
        <f t="shared" si="41"/>
        <v>technology</v>
      </c>
      <c r="R708" t="str">
        <f t="shared" si="42"/>
        <v>wearables</v>
      </c>
      <c r="S708" s="13">
        <f>(((I708/60)/60)/24)+DATE(S32676,1,1)</f>
        <v>17150.777083333334</v>
      </c>
      <c r="T708" s="14">
        <f>(((J708/60)/60)/24)+DATE(1970,1,1)</f>
        <v>42676.995173611111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40"/>
        <v>0.78927352941176465</v>
      </c>
      <c r="P709" s="7">
        <f>AVERAGE(E709/L709)</f>
        <v>117.69868421052631</v>
      </c>
      <c r="Q709" t="str">
        <f t="shared" si="41"/>
        <v>technology</v>
      </c>
      <c r="R709" t="str">
        <f t="shared" si="42"/>
        <v>wearables</v>
      </c>
      <c r="S709" s="13">
        <f>(((I709/60)/60)/24)+DATE(S32677,1,1)</f>
        <v>17168.663506944442</v>
      </c>
      <c r="T709" s="14">
        <f>(((J709/60)/60)/24)+DATE(1970,1,1)</f>
        <v>42696.663506944446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40"/>
        <v>0.22092500000000001</v>
      </c>
      <c r="P710" s="7">
        <f>AVERAGE(E710/L710)</f>
        <v>23.948509485094849</v>
      </c>
      <c r="Q710" t="str">
        <f t="shared" si="41"/>
        <v>technology</v>
      </c>
      <c r="R710" t="str">
        <f t="shared" si="42"/>
        <v>wearables</v>
      </c>
      <c r="S710" s="13">
        <f>(((I710/60)/60)/24)+DATE(S32678,1,1)</f>
        <v>16327.581018518518</v>
      </c>
      <c r="T710" s="14">
        <f>(((J710/60)/60)/24)+DATE(1970,1,1)</f>
        <v>41835.581018518518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40"/>
        <v>4.0666666666666663E-3</v>
      </c>
      <c r="P711" s="7">
        <f>AVERAGE(E711/L711)</f>
        <v>30.5</v>
      </c>
      <c r="Q711" t="str">
        <f t="shared" si="41"/>
        <v>technology</v>
      </c>
      <c r="R711" t="str">
        <f t="shared" si="42"/>
        <v>wearables</v>
      </c>
      <c r="S711" s="13">
        <f>(((I711/60)/60)/24)+DATE(S32679,1,1)</f>
        <v>16410.041192129629</v>
      </c>
      <c r="T711" s="14">
        <f>(((J711/60)/60)/24)+DATE(1970,1,1)</f>
        <v>41948.041192129633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40"/>
        <v>0</v>
      </c>
      <c r="P712" s="7" t="e">
        <f>AVERAGE(E712/L712)</f>
        <v>#DIV/0!</v>
      </c>
      <c r="Q712" t="str">
        <f t="shared" si="41"/>
        <v>technology</v>
      </c>
      <c r="R712" t="str">
        <f t="shared" si="42"/>
        <v>wearables</v>
      </c>
      <c r="S712" s="13">
        <f>(((I712/60)/60)/24)+DATE(S32680,1,1)</f>
        <v>16303.030555555555</v>
      </c>
      <c r="T712" s="14">
        <f>(((J712/60)/60)/24)+DATE(1970,1,1)</f>
        <v>41837.984976851854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40"/>
        <v>0.33790999999999999</v>
      </c>
      <c r="P713" s="7">
        <f>AVERAGE(E713/L713)</f>
        <v>99.973372781065095</v>
      </c>
      <c r="Q713" t="str">
        <f t="shared" si="41"/>
        <v>technology</v>
      </c>
      <c r="R713" t="str">
        <f t="shared" si="42"/>
        <v>wearables</v>
      </c>
      <c r="S713" s="13">
        <f>(((I713/60)/60)/24)+DATE(S32681,1,1)</f>
        <v>17150.500787037035</v>
      </c>
      <c r="T713" s="14">
        <f>(((J713/60)/60)/24)+DATE(1970,1,1)</f>
        <v>42678.459120370375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40"/>
        <v>2.1649484536082476E-3</v>
      </c>
      <c r="P714" s="7">
        <f>AVERAGE(E714/L714)</f>
        <v>26.25</v>
      </c>
      <c r="Q714" t="str">
        <f t="shared" si="41"/>
        <v>technology</v>
      </c>
      <c r="R714" t="str">
        <f t="shared" si="42"/>
        <v>wearables</v>
      </c>
      <c r="S714" s="13">
        <f>(((I714/60)/60)/24)+DATE(S32682,1,1)</f>
        <v>16846.680925925928</v>
      </c>
      <c r="T714" s="14">
        <f>(((J714/60)/60)/24)+DATE(1970,1,1)</f>
        <v>42384.680925925932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40"/>
        <v>7.9600000000000001E-3</v>
      </c>
      <c r="P715" s="7">
        <f>AVERAGE(E715/L715)</f>
        <v>199</v>
      </c>
      <c r="Q715" t="str">
        <f t="shared" si="41"/>
        <v>technology</v>
      </c>
      <c r="R715" t="str">
        <f t="shared" si="42"/>
        <v>wearables</v>
      </c>
      <c r="S715" s="13">
        <f>(((I715/60)/60)/24)+DATE(S32683,1,1)</f>
        <v>16958.529305555556</v>
      </c>
      <c r="T715" s="14">
        <f>(((J715/60)/60)/24)+DATE(1970,1,1)</f>
        <v>42496.529305555552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40"/>
        <v>0.14993333333333334</v>
      </c>
      <c r="P716" s="7">
        <f>AVERAGE(E716/L716)</f>
        <v>80.321428571428569</v>
      </c>
      <c r="Q716" t="str">
        <f t="shared" si="41"/>
        <v>technology</v>
      </c>
      <c r="R716" t="str">
        <f t="shared" si="42"/>
        <v>wearables</v>
      </c>
      <c r="S716" s="13">
        <f>(((I716/60)/60)/24)+DATE(S32684,1,1)</f>
        <v>17226.787986111111</v>
      </c>
      <c r="T716" s="14">
        <f>(((J716/60)/60)/24)+DATE(1970,1,1)</f>
        <v>42734.787986111114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40"/>
        <v>5.0509090909090906E-2</v>
      </c>
      <c r="P717" s="7">
        <f>AVERAGE(E717/L717)</f>
        <v>115.75</v>
      </c>
      <c r="Q717" t="str">
        <f t="shared" si="41"/>
        <v>technology</v>
      </c>
      <c r="R717" t="str">
        <f t="shared" si="42"/>
        <v>wearables</v>
      </c>
      <c r="S717" s="13">
        <f>(((I717/60)/60)/24)+DATE(S32685,1,1)</f>
        <v>16745.132407407407</v>
      </c>
      <c r="T717" s="14">
        <f>(((J717/60)/60)/24)+DATE(1970,1,1)</f>
        <v>42273.090740740736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40"/>
        <v>0.10214285714285715</v>
      </c>
      <c r="P718" s="7">
        <f>AVERAGE(E718/L718)</f>
        <v>44.6875</v>
      </c>
      <c r="Q718" t="str">
        <f t="shared" si="41"/>
        <v>technology</v>
      </c>
      <c r="R718" t="str">
        <f t="shared" si="42"/>
        <v>wearables</v>
      </c>
      <c r="S718" s="13">
        <f>(((I718/60)/60)/24)+DATE(S32686,1,1)</f>
        <v>16406</v>
      </c>
      <c r="T718" s="14">
        <f>(((J718/60)/60)/24)+DATE(1970,1,1)</f>
        <v>41940.658645833333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40"/>
        <v>3.0500000000000002E-3</v>
      </c>
      <c r="P719" s="7">
        <f>AVERAGE(E719/L719)</f>
        <v>76.25</v>
      </c>
      <c r="Q719" t="str">
        <f t="shared" si="41"/>
        <v>technology</v>
      </c>
      <c r="R719" t="str">
        <f t="shared" si="42"/>
        <v>wearables</v>
      </c>
      <c r="S719" s="13">
        <f>(((I719/60)/60)/24)+DATE(S32687,1,1)</f>
        <v>16319.854189814816</v>
      </c>
      <c r="T719" s="14">
        <f>(((J719/60)/60)/24)+DATE(1970,1,1)</f>
        <v>41857.854189814818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40"/>
        <v>7.4999999999999997E-3</v>
      </c>
      <c r="P720" s="7">
        <f>AVERAGE(E720/L720)</f>
        <v>22.5</v>
      </c>
      <c r="Q720" t="str">
        <f t="shared" si="41"/>
        <v>technology</v>
      </c>
      <c r="R720" t="str">
        <f t="shared" si="42"/>
        <v>wearables</v>
      </c>
      <c r="S720" s="13">
        <f>(((I720/60)/60)/24)+DATE(S32688,1,1)</f>
        <v>17216.249305555557</v>
      </c>
      <c r="T720" s="14">
        <f>(((J720/60)/60)/24)+DATE(1970,1,1)</f>
        <v>42752.845451388886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40"/>
        <v>1.2933333333333333E-2</v>
      </c>
      <c r="P721" s="7">
        <f>AVERAGE(E721/L721)</f>
        <v>19.399999999999999</v>
      </c>
      <c r="Q721" t="str">
        <f t="shared" si="41"/>
        <v>technology</v>
      </c>
      <c r="R721" t="str">
        <f t="shared" si="42"/>
        <v>wearables</v>
      </c>
      <c r="S721" s="13">
        <f>(((I721/60)/60)/24)+DATE(S32689,1,1)</f>
        <v>16855.040231481482</v>
      </c>
      <c r="T721" s="14">
        <f>(((J721/60)/60)/24)+DATE(1970,1,1)</f>
        <v>42409.040231481486</v>
      </c>
    </row>
    <row r="722" spans="1:20" ht="48" hidden="1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40"/>
        <v>1.4394736842105262</v>
      </c>
      <c r="P722" s="7">
        <f>AVERAGE(E722/L722)</f>
        <v>66.707317073170728</v>
      </c>
      <c r="Q722" t="str">
        <f t="shared" si="41"/>
        <v>publishing</v>
      </c>
      <c r="R722" t="str">
        <f t="shared" si="42"/>
        <v>nonfiction</v>
      </c>
      <c r="S722" s="13">
        <f t="shared" ref="S722:S761" si="43">(((I722/60)/60)/24)+DATE(1970,1,1)</f>
        <v>40937.649201388893</v>
      </c>
      <c r="T722" s="14">
        <f>(((J722/60)/60)/24)+DATE(1970,1,1)</f>
        <v>40909.649201388893</v>
      </c>
    </row>
    <row r="723" spans="1:20" ht="48" hidden="1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40"/>
        <v>1.2210975609756098</v>
      </c>
      <c r="P723" s="7">
        <f>AVERAGE(E723/L723)</f>
        <v>84.142857142857139</v>
      </c>
      <c r="Q723" t="str">
        <f t="shared" si="41"/>
        <v>publishing</v>
      </c>
      <c r="R723" t="str">
        <f t="shared" si="42"/>
        <v>nonfiction</v>
      </c>
      <c r="S723" s="13">
        <f t="shared" si="43"/>
        <v>41852.571840277778</v>
      </c>
      <c r="T723" s="14">
        <f>(((J723/60)/60)/24)+DATE(1970,1,1)</f>
        <v>41807.571840277778</v>
      </c>
    </row>
    <row r="724" spans="1:20" ht="48" hidden="1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40"/>
        <v>1.3202400000000001</v>
      </c>
      <c r="P724" s="7">
        <f>AVERAGE(E724/L724)</f>
        <v>215.72549019607843</v>
      </c>
      <c r="Q724" t="str">
        <f t="shared" si="41"/>
        <v>publishing</v>
      </c>
      <c r="R724" t="str">
        <f t="shared" si="42"/>
        <v>nonfiction</v>
      </c>
      <c r="S724" s="13">
        <f t="shared" si="43"/>
        <v>41007.76363425926</v>
      </c>
      <c r="T724" s="14">
        <f>(((J724/60)/60)/24)+DATE(1970,1,1)</f>
        <v>40977.805300925924</v>
      </c>
    </row>
    <row r="725" spans="1:20" ht="32" hidden="1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40"/>
        <v>1.0938000000000001</v>
      </c>
      <c r="P725" s="7">
        <f>AVERAGE(E725/L725)</f>
        <v>54.69</v>
      </c>
      <c r="Q725" t="str">
        <f t="shared" si="41"/>
        <v>publishing</v>
      </c>
      <c r="R725" t="str">
        <f t="shared" si="42"/>
        <v>nonfiction</v>
      </c>
      <c r="S725" s="13">
        <f t="shared" si="43"/>
        <v>42215.165972222225</v>
      </c>
      <c r="T725" s="14">
        <f>(((J725/60)/60)/24)+DATE(1970,1,1)</f>
        <v>42184.816539351858</v>
      </c>
    </row>
    <row r="726" spans="1:20" ht="48" hidden="1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40"/>
        <v>1.0547157142857144</v>
      </c>
      <c r="P726" s="7">
        <f>AVERAGE(E726/L726)</f>
        <v>51.62944055944056</v>
      </c>
      <c r="Q726" t="str">
        <f t="shared" si="41"/>
        <v>publishing</v>
      </c>
      <c r="R726" t="str">
        <f t="shared" si="42"/>
        <v>nonfiction</v>
      </c>
      <c r="S726" s="13">
        <f t="shared" si="43"/>
        <v>40724.638460648144</v>
      </c>
      <c r="T726" s="14">
        <f>(((J726/60)/60)/24)+DATE(1970,1,1)</f>
        <v>40694.638460648144</v>
      </c>
    </row>
    <row r="727" spans="1:20" ht="48" hidden="1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40"/>
        <v>1.0035000000000001</v>
      </c>
      <c r="P727" s="7">
        <f>AVERAGE(E727/L727)</f>
        <v>143.35714285714286</v>
      </c>
      <c r="Q727" t="str">
        <f t="shared" si="41"/>
        <v>publishing</v>
      </c>
      <c r="R727" t="str">
        <f t="shared" si="42"/>
        <v>nonfiction</v>
      </c>
      <c r="S727" s="13">
        <f t="shared" si="43"/>
        <v>42351.626296296294</v>
      </c>
      <c r="T727" s="14">
        <f>(((J727/60)/60)/24)+DATE(1970,1,1)</f>
        <v>42321.626296296294</v>
      </c>
    </row>
    <row r="728" spans="1:20" ht="48" hidden="1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40"/>
        <v>1.014</v>
      </c>
      <c r="P728" s="7">
        <f>AVERAGE(E728/L728)</f>
        <v>72.428571428571431</v>
      </c>
      <c r="Q728" t="str">
        <f t="shared" si="41"/>
        <v>publishing</v>
      </c>
      <c r="R728" t="str">
        <f t="shared" si="42"/>
        <v>nonfiction</v>
      </c>
      <c r="S728" s="13">
        <f t="shared" si="43"/>
        <v>41376.042673611111</v>
      </c>
      <c r="T728" s="14">
        <f>(((J728/60)/60)/24)+DATE(1970,1,1)</f>
        <v>41346.042673611111</v>
      </c>
    </row>
    <row r="729" spans="1:20" ht="48" hidden="1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40"/>
        <v>1.5551428571428572</v>
      </c>
      <c r="P729" s="7">
        <f>AVERAGE(E729/L729)</f>
        <v>36.530201342281877</v>
      </c>
      <c r="Q729" t="str">
        <f t="shared" si="41"/>
        <v>publishing</v>
      </c>
      <c r="R729" t="str">
        <f t="shared" si="42"/>
        <v>nonfiction</v>
      </c>
      <c r="S729" s="13">
        <f t="shared" si="43"/>
        <v>41288.888888888891</v>
      </c>
      <c r="T729" s="14">
        <f>(((J729/60)/60)/24)+DATE(1970,1,1)</f>
        <v>41247.020243055551</v>
      </c>
    </row>
    <row r="730" spans="1:20" ht="48" hidden="1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40"/>
        <v>1.05566</v>
      </c>
      <c r="P730" s="7">
        <f>AVERAGE(E730/L730)</f>
        <v>60.903461538461535</v>
      </c>
      <c r="Q730" t="str">
        <f t="shared" si="41"/>
        <v>publishing</v>
      </c>
      <c r="R730" t="str">
        <f t="shared" si="42"/>
        <v>nonfiction</v>
      </c>
      <c r="S730" s="13">
        <f t="shared" si="43"/>
        <v>40776.837465277778</v>
      </c>
      <c r="T730" s="14">
        <f>(((J730/60)/60)/24)+DATE(1970,1,1)</f>
        <v>40731.837465277778</v>
      </c>
    </row>
    <row r="731" spans="1:20" ht="48" hidden="1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40"/>
        <v>1.3065</v>
      </c>
      <c r="P731" s="7">
        <f>AVERAGE(E731/L731)</f>
        <v>43.55</v>
      </c>
      <c r="Q731" t="str">
        <f t="shared" si="41"/>
        <v>publishing</v>
      </c>
      <c r="R731" t="str">
        <f t="shared" si="42"/>
        <v>nonfiction</v>
      </c>
      <c r="S731" s="13">
        <f t="shared" si="43"/>
        <v>41171.185891203706</v>
      </c>
      <c r="T731" s="14">
        <f>(((J731/60)/60)/24)+DATE(1970,1,1)</f>
        <v>41111.185891203706</v>
      </c>
    </row>
    <row r="732" spans="1:20" ht="32" hidden="1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40"/>
        <v>1.3219000000000001</v>
      </c>
      <c r="P732" s="7">
        <f>AVERAGE(E732/L732)</f>
        <v>99.766037735849054</v>
      </c>
      <c r="Q732" t="str">
        <f t="shared" si="41"/>
        <v>publishing</v>
      </c>
      <c r="R732" t="str">
        <f t="shared" si="42"/>
        <v>nonfiction</v>
      </c>
      <c r="S732" s="13">
        <f t="shared" si="43"/>
        <v>40884.745266203703</v>
      </c>
      <c r="T732" s="14">
        <f>(((J732/60)/60)/24)+DATE(1970,1,1)</f>
        <v>40854.745266203703</v>
      </c>
    </row>
    <row r="733" spans="1:20" ht="48" hidden="1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40"/>
        <v>1.26</v>
      </c>
      <c r="P733" s="7">
        <f>AVERAGE(E733/L733)</f>
        <v>88.732394366197184</v>
      </c>
      <c r="Q733" t="str">
        <f t="shared" si="41"/>
        <v>publishing</v>
      </c>
      <c r="R733" t="str">
        <f t="shared" si="42"/>
        <v>nonfiction</v>
      </c>
      <c r="S733" s="13">
        <f t="shared" si="43"/>
        <v>40930.25</v>
      </c>
      <c r="T733" s="14">
        <f>(((J733/60)/60)/24)+DATE(1970,1,1)</f>
        <v>40879.795682870368</v>
      </c>
    </row>
    <row r="734" spans="1:20" ht="48" hidden="1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40"/>
        <v>1.6</v>
      </c>
      <c r="P734" s="7">
        <f>AVERAGE(E734/L734)</f>
        <v>4.9230769230769234</v>
      </c>
      <c r="Q734" t="str">
        <f t="shared" si="41"/>
        <v>publishing</v>
      </c>
      <c r="R734" t="str">
        <f t="shared" si="42"/>
        <v>nonfiction</v>
      </c>
      <c r="S734" s="13">
        <f t="shared" si="43"/>
        <v>41546.424317129626</v>
      </c>
      <c r="T734" s="14">
        <f>(((J734/60)/60)/24)+DATE(1970,1,1)</f>
        <v>41486.424317129626</v>
      </c>
    </row>
    <row r="735" spans="1:20" ht="48" hidden="1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40"/>
        <v>1.2048000000000001</v>
      </c>
      <c r="P735" s="7">
        <f>AVERAGE(E735/L735)</f>
        <v>17.822485207100591</v>
      </c>
      <c r="Q735" t="str">
        <f t="shared" si="41"/>
        <v>publishing</v>
      </c>
      <c r="R735" t="str">
        <f t="shared" si="42"/>
        <v>nonfiction</v>
      </c>
      <c r="S735" s="13">
        <f t="shared" si="43"/>
        <v>41628.420046296298</v>
      </c>
      <c r="T735" s="14">
        <f>(((J735/60)/60)/24)+DATE(1970,1,1)</f>
        <v>41598.420046296298</v>
      </c>
    </row>
    <row r="736" spans="1:20" ht="32" hidden="1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40"/>
        <v>1.2552941176470589</v>
      </c>
      <c r="P736" s="7">
        <f>AVERAGE(E736/L736)</f>
        <v>187.19298245614036</v>
      </c>
      <c r="Q736" t="str">
        <f t="shared" si="41"/>
        <v>publishing</v>
      </c>
      <c r="R736" t="str">
        <f t="shared" si="42"/>
        <v>nonfiction</v>
      </c>
      <c r="S736" s="13">
        <f t="shared" si="43"/>
        <v>42133.208333333328</v>
      </c>
      <c r="T736" s="14">
        <f>(((J736/60)/60)/24)+DATE(1970,1,1)</f>
        <v>42102.164583333331</v>
      </c>
    </row>
    <row r="737" spans="1:20" ht="48" hidden="1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40"/>
        <v>1.1440638297872341</v>
      </c>
      <c r="P737" s="7">
        <f>AVERAGE(E737/L737)</f>
        <v>234.80786026200875</v>
      </c>
      <c r="Q737" t="str">
        <f t="shared" si="41"/>
        <v>publishing</v>
      </c>
      <c r="R737" t="str">
        <f t="shared" si="42"/>
        <v>nonfiction</v>
      </c>
      <c r="S737" s="13">
        <f t="shared" si="43"/>
        <v>41977.027083333334</v>
      </c>
      <c r="T737" s="14">
        <f>(((J737/60)/60)/24)+DATE(1970,1,1)</f>
        <v>41946.029467592591</v>
      </c>
    </row>
    <row r="738" spans="1:20" ht="48" hidden="1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40"/>
        <v>3.151388888888889</v>
      </c>
      <c r="P738" s="7">
        <f>AVERAGE(E738/L738)</f>
        <v>105.04629629629629</v>
      </c>
      <c r="Q738" t="str">
        <f t="shared" si="41"/>
        <v>publishing</v>
      </c>
      <c r="R738" t="str">
        <f t="shared" si="42"/>
        <v>nonfiction</v>
      </c>
      <c r="S738" s="13">
        <f t="shared" si="43"/>
        <v>41599.207638888889</v>
      </c>
      <c r="T738" s="14">
        <f>(((J738/60)/60)/24)+DATE(1970,1,1)</f>
        <v>41579.734259259261</v>
      </c>
    </row>
    <row r="739" spans="1:20" ht="48" hidden="1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40"/>
        <v>1.224</v>
      </c>
      <c r="P739" s="7">
        <f>AVERAGE(E739/L739)</f>
        <v>56.666666666666664</v>
      </c>
      <c r="Q739" t="str">
        <f t="shared" si="41"/>
        <v>publishing</v>
      </c>
      <c r="R739" t="str">
        <f t="shared" si="42"/>
        <v>nonfiction</v>
      </c>
      <c r="S739" s="13">
        <f t="shared" si="43"/>
        <v>41684.833333333336</v>
      </c>
      <c r="T739" s="14">
        <f>(((J739/60)/60)/24)+DATE(1970,1,1)</f>
        <v>41667.275312500002</v>
      </c>
    </row>
    <row r="740" spans="1:20" ht="32" hidden="1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40"/>
        <v>1.0673333333333332</v>
      </c>
      <c r="P740" s="7">
        <f>AVERAGE(E740/L740)</f>
        <v>39.048780487804876</v>
      </c>
      <c r="Q740" t="str">
        <f t="shared" si="41"/>
        <v>publishing</v>
      </c>
      <c r="R740" t="str">
        <f t="shared" si="42"/>
        <v>nonfiction</v>
      </c>
      <c r="S740" s="13">
        <f t="shared" si="43"/>
        <v>41974.207638888889</v>
      </c>
      <c r="T740" s="14">
        <f>(((J740/60)/60)/24)+DATE(1970,1,1)</f>
        <v>41943.604097222218</v>
      </c>
    </row>
    <row r="741" spans="1:20" ht="48" hidden="1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40"/>
        <v>1.5833333333333333</v>
      </c>
      <c r="P741" s="7">
        <f>AVERAGE(E741/L741)</f>
        <v>68.345323741007192</v>
      </c>
      <c r="Q741" t="str">
        <f t="shared" si="41"/>
        <v>publishing</v>
      </c>
      <c r="R741" t="str">
        <f t="shared" si="42"/>
        <v>nonfiction</v>
      </c>
      <c r="S741" s="13">
        <f t="shared" si="43"/>
        <v>41862.502650462964</v>
      </c>
      <c r="T741" s="14">
        <f>(((J741/60)/60)/24)+DATE(1970,1,1)</f>
        <v>41829.502650462964</v>
      </c>
    </row>
    <row r="742" spans="1:20" ht="48" hidden="1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40"/>
        <v>1.0740000000000001</v>
      </c>
      <c r="P742" s="7">
        <f>AVERAGE(E742/L742)</f>
        <v>169.57894736842104</v>
      </c>
      <c r="Q742" t="str">
        <f t="shared" si="41"/>
        <v>publishing</v>
      </c>
      <c r="R742" t="str">
        <f t="shared" si="42"/>
        <v>nonfiction</v>
      </c>
      <c r="S742" s="13">
        <f t="shared" si="43"/>
        <v>42176.146782407406</v>
      </c>
      <c r="T742" s="14">
        <f>(((J742/60)/60)/24)+DATE(1970,1,1)</f>
        <v>42162.146782407406</v>
      </c>
    </row>
    <row r="743" spans="1:20" ht="32" hidden="1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40"/>
        <v>1.0226</v>
      </c>
      <c r="P743" s="7">
        <f>AVERAGE(E743/L743)</f>
        <v>141.42340425531913</v>
      </c>
      <c r="Q743" t="str">
        <f t="shared" si="41"/>
        <v>publishing</v>
      </c>
      <c r="R743" t="str">
        <f t="shared" si="42"/>
        <v>nonfiction</v>
      </c>
      <c r="S743" s="13">
        <f t="shared" si="43"/>
        <v>41436.648217592592</v>
      </c>
      <c r="T743" s="14">
        <f>(((J743/60)/60)/24)+DATE(1970,1,1)</f>
        <v>41401.648217592592</v>
      </c>
    </row>
    <row r="744" spans="1:20" ht="48" hidden="1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40"/>
        <v>1.1071428571428572</v>
      </c>
      <c r="P744" s="7">
        <f>AVERAGE(E744/L744)</f>
        <v>67.391304347826093</v>
      </c>
      <c r="Q744" t="str">
        <f t="shared" si="41"/>
        <v>publishing</v>
      </c>
      <c r="R744" t="str">
        <f t="shared" si="42"/>
        <v>nonfiction</v>
      </c>
      <c r="S744" s="13">
        <f t="shared" si="43"/>
        <v>41719.876296296294</v>
      </c>
      <c r="T744" s="14">
        <f>(((J744/60)/60)/24)+DATE(1970,1,1)</f>
        <v>41689.917962962965</v>
      </c>
    </row>
    <row r="745" spans="1:20" ht="48" hidden="1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40"/>
        <v>1.48</v>
      </c>
      <c r="P745" s="7">
        <f>AVERAGE(E745/L745)</f>
        <v>54.266666666666666</v>
      </c>
      <c r="Q745" t="str">
        <f t="shared" si="41"/>
        <v>publishing</v>
      </c>
      <c r="R745" t="str">
        <f t="shared" si="42"/>
        <v>nonfiction</v>
      </c>
      <c r="S745" s="13">
        <f t="shared" si="43"/>
        <v>41015.875</v>
      </c>
      <c r="T745" s="14">
        <f>(((J745/60)/60)/24)+DATE(1970,1,1)</f>
        <v>40990.709317129629</v>
      </c>
    </row>
    <row r="746" spans="1:20" ht="32" hidden="1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40"/>
        <v>1.0232000000000001</v>
      </c>
      <c r="P746" s="7">
        <f>AVERAGE(E746/L746)</f>
        <v>82.516129032258064</v>
      </c>
      <c r="Q746" t="str">
        <f t="shared" si="41"/>
        <v>publishing</v>
      </c>
      <c r="R746" t="str">
        <f t="shared" si="42"/>
        <v>nonfiction</v>
      </c>
      <c r="S746" s="13">
        <f t="shared" si="43"/>
        <v>41256.95721064815</v>
      </c>
      <c r="T746" s="14">
        <f>(((J746/60)/60)/24)+DATE(1970,1,1)</f>
        <v>41226.95721064815</v>
      </c>
    </row>
    <row r="747" spans="1:20" ht="48" hidden="1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40"/>
        <v>1.7909909909909909</v>
      </c>
      <c r="P747" s="7">
        <f>AVERAGE(E747/L747)</f>
        <v>53.729729729729726</v>
      </c>
      <c r="Q747" t="str">
        <f t="shared" si="41"/>
        <v>publishing</v>
      </c>
      <c r="R747" t="str">
        <f t="shared" si="42"/>
        <v>nonfiction</v>
      </c>
      <c r="S747" s="13">
        <f t="shared" si="43"/>
        <v>41397.572280092594</v>
      </c>
      <c r="T747" s="14">
        <f>(((J747/60)/60)/24)+DATE(1970,1,1)</f>
        <v>41367.572280092594</v>
      </c>
    </row>
    <row r="748" spans="1:20" ht="16" hidden="1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40"/>
        <v>1.1108135252761968</v>
      </c>
      <c r="P748" s="7">
        <f>AVERAGE(E748/L748)</f>
        <v>34.206185567010309</v>
      </c>
      <c r="Q748" t="str">
        <f t="shared" si="41"/>
        <v>publishing</v>
      </c>
      <c r="R748" t="str">
        <f t="shared" si="42"/>
        <v>nonfiction</v>
      </c>
      <c r="S748" s="13">
        <f t="shared" si="43"/>
        <v>41175.165972222225</v>
      </c>
      <c r="T748" s="14">
        <f>(((J748/60)/60)/24)+DATE(1970,1,1)</f>
        <v>41157.042928240742</v>
      </c>
    </row>
    <row r="749" spans="1:20" ht="48" hidden="1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40"/>
        <v>1.0004285714285714</v>
      </c>
      <c r="P749" s="7">
        <f>AVERAGE(E749/L749)</f>
        <v>127.32727272727273</v>
      </c>
      <c r="Q749" t="str">
        <f t="shared" si="41"/>
        <v>publishing</v>
      </c>
      <c r="R749" t="str">
        <f t="shared" si="42"/>
        <v>nonfiction</v>
      </c>
      <c r="S749" s="13">
        <f t="shared" si="43"/>
        <v>42019.454166666663</v>
      </c>
      <c r="T749" s="14">
        <f>(((J749/60)/60)/24)+DATE(1970,1,1)</f>
        <v>41988.548831018517</v>
      </c>
    </row>
    <row r="750" spans="1:20" ht="48" hidden="1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40"/>
        <v>1.0024999999999999</v>
      </c>
      <c r="P750" s="7">
        <f>AVERAGE(E750/L750)</f>
        <v>45.56818181818182</v>
      </c>
      <c r="Q750" t="str">
        <f t="shared" si="41"/>
        <v>publishing</v>
      </c>
      <c r="R750" t="str">
        <f t="shared" si="42"/>
        <v>nonfiction</v>
      </c>
      <c r="S750" s="13">
        <f t="shared" si="43"/>
        <v>41861.846828703703</v>
      </c>
      <c r="T750" s="14">
        <f>(((J750/60)/60)/24)+DATE(1970,1,1)</f>
        <v>41831.846828703703</v>
      </c>
    </row>
    <row r="751" spans="1:20" ht="48" hidden="1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40"/>
        <v>1.0556000000000001</v>
      </c>
      <c r="P751" s="7">
        <f>AVERAGE(E751/L751)</f>
        <v>95.963636363636368</v>
      </c>
      <c r="Q751" t="str">
        <f t="shared" si="41"/>
        <v>publishing</v>
      </c>
      <c r="R751" t="str">
        <f t="shared" si="42"/>
        <v>nonfiction</v>
      </c>
      <c r="S751" s="13">
        <f t="shared" si="43"/>
        <v>42763.94131944445</v>
      </c>
      <c r="T751" s="14">
        <f>(((J751/60)/60)/24)+DATE(1970,1,1)</f>
        <v>42733.94131944445</v>
      </c>
    </row>
    <row r="752" spans="1:20" ht="48" hidden="1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40"/>
        <v>1.0258775877587758</v>
      </c>
      <c r="P752" s="7">
        <f>AVERAGE(E752/L752)</f>
        <v>77.271186440677965</v>
      </c>
      <c r="Q752" t="str">
        <f t="shared" si="41"/>
        <v>publishing</v>
      </c>
      <c r="R752" t="str">
        <f t="shared" si="42"/>
        <v>nonfiction</v>
      </c>
      <c r="S752" s="13">
        <f t="shared" si="43"/>
        <v>41329.878148148149</v>
      </c>
      <c r="T752" s="14">
        <f>(((J752/60)/60)/24)+DATE(1970,1,1)</f>
        <v>41299.878148148149</v>
      </c>
    </row>
    <row r="753" spans="1:20" ht="48" hidden="1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40"/>
        <v>1.1850000000000001</v>
      </c>
      <c r="P753" s="7">
        <f>AVERAGE(E753/L753)</f>
        <v>57.338709677419352</v>
      </c>
      <c r="Q753" t="str">
        <f t="shared" si="41"/>
        <v>publishing</v>
      </c>
      <c r="R753" t="str">
        <f t="shared" si="42"/>
        <v>nonfiction</v>
      </c>
      <c r="S753" s="13">
        <f t="shared" si="43"/>
        <v>40759.630497685182</v>
      </c>
      <c r="T753" s="14">
        <f>(((J753/60)/60)/24)+DATE(1970,1,1)</f>
        <v>40713.630497685182</v>
      </c>
    </row>
    <row r="754" spans="1:20" ht="48" hidden="1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40"/>
        <v>1.117</v>
      </c>
      <c r="P754" s="7">
        <f>AVERAGE(E754/L754)</f>
        <v>53.19047619047619</v>
      </c>
      <c r="Q754" t="str">
        <f t="shared" si="41"/>
        <v>publishing</v>
      </c>
      <c r="R754" t="str">
        <f t="shared" si="42"/>
        <v>nonfiction</v>
      </c>
      <c r="S754" s="13">
        <f t="shared" si="43"/>
        <v>42659.458333333328</v>
      </c>
      <c r="T754" s="14">
        <f>(((J754/60)/60)/24)+DATE(1970,1,1)</f>
        <v>42639.421493055561</v>
      </c>
    </row>
    <row r="755" spans="1:20" ht="48" hidden="1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40"/>
        <v>1.28</v>
      </c>
      <c r="P755" s="7">
        <f>AVERAGE(E755/L755)</f>
        <v>492.30769230769232</v>
      </c>
      <c r="Q755" t="str">
        <f t="shared" si="41"/>
        <v>publishing</v>
      </c>
      <c r="R755" t="str">
        <f t="shared" si="42"/>
        <v>nonfiction</v>
      </c>
      <c r="S755" s="13">
        <f t="shared" si="43"/>
        <v>42049.590173611112</v>
      </c>
      <c r="T755" s="14">
        <f>(((J755/60)/60)/24)+DATE(1970,1,1)</f>
        <v>42019.590173611112</v>
      </c>
    </row>
    <row r="756" spans="1:20" ht="48" hidden="1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40"/>
        <v>1.0375000000000001</v>
      </c>
      <c r="P756" s="7">
        <f>AVERAGE(E756/L756)</f>
        <v>42.346938775510203</v>
      </c>
      <c r="Q756" t="str">
        <f t="shared" si="41"/>
        <v>publishing</v>
      </c>
      <c r="R756" t="str">
        <f t="shared" si="42"/>
        <v>nonfiction</v>
      </c>
      <c r="S756" s="13">
        <f t="shared" si="43"/>
        <v>41279.749085648145</v>
      </c>
      <c r="T756" s="14">
        <f>(((J756/60)/60)/24)+DATE(1970,1,1)</f>
        <v>41249.749085648145</v>
      </c>
    </row>
    <row r="757" spans="1:20" ht="48" hidden="1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40"/>
        <v>1.0190760000000001</v>
      </c>
      <c r="P757" s="7">
        <f>AVERAGE(E757/L757)</f>
        <v>37.466029411764708</v>
      </c>
      <c r="Q757" t="str">
        <f t="shared" si="41"/>
        <v>publishing</v>
      </c>
      <c r="R757" t="str">
        <f t="shared" si="42"/>
        <v>nonfiction</v>
      </c>
      <c r="S757" s="13">
        <f t="shared" si="43"/>
        <v>41414.02847222222</v>
      </c>
      <c r="T757" s="14">
        <f>(((J757/60)/60)/24)+DATE(1970,1,1)</f>
        <v>41383.605057870373</v>
      </c>
    </row>
    <row r="758" spans="1:20" ht="48" hidden="1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40"/>
        <v>1.177142857142857</v>
      </c>
      <c r="P758" s="7">
        <f>AVERAGE(E758/L758)</f>
        <v>37.454545454545453</v>
      </c>
      <c r="Q758" t="str">
        <f t="shared" si="41"/>
        <v>publishing</v>
      </c>
      <c r="R758" t="str">
        <f t="shared" si="42"/>
        <v>nonfiction</v>
      </c>
      <c r="S758" s="13">
        <f t="shared" si="43"/>
        <v>40651.725219907406</v>
      </c>
      <c r="T758" s="14">
        <f>(((J758/60)/60)/24)+DATE(1970,1,1)</f>
        <v>40590.766886574071</v>
      </c>
    </row>
    <row r="759" spans="1:20" ht="48" hidden="1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40"/>
        <v>2.38</v>
      </c>
      <c r="P759" s="7">
        <f>AVERAGE(E759/L759)</f>
        <v>33.055555555555557</v>
      </c>
      <c r="Q759" t="str">
        <f t="shared" si="41"/>
        <v>publishing</v>
      </c>
      <c r="R759" t="str">
        <f t="shared" si="42"/>
        <v>nonfiction</v>
      </c>
      <c r="S759" s="13">
        <f t="shared" si="43"/>
        <v>41249.054560185185</v>
      </c>
      <c r="T759" s="14">
        <f>(((J759/60)/60)/24)+DATE(1970,1,1)</f>
        <v>41235.054560185185</v>
      </c>
    </row>
    <row r="760" spans="1:20" ht="32" hidden="1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40"/>
        <v>1.02</v>
      </c>
      <c r="P760" s="7">
        <f>AVERAGE(E760/L760)</f>
        <v>134.21052631578948</v>
      </c>
      <c r="Q760" t="str">
        <f t="shared" si="41"/>
        <v>publishing</v>
      </c>
      <c r="R760" t="str">
        <f t="shared" si="42"/>
        <v>nonfiction</v>
      </c>
      <c r="S760" s="13">
        <f t="shared" si="43"/>
        <v>40459.836435185185</v>
      </c>
      <c r="T760" s="14">
        <f>(((J760/60)/60)/24)+DATE(1970,1,1)</f>
        <v>40429.836435185185</v>
      </c>
    </row>
    <row r="761" spans="1:20" ht="48" hidden="1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40"/>
        <v>1.0192000000000001</v>
      </c>
      <c r="P761" s="7">
        <f>AVERAGE(E761/L761)</f>
        <v>51.474747474747474</v>
      </c>
      <c r="Q761" t="str">
        <f t="shared" si="41"/>
        <v>publishing</v>
      </c>
      <c r="R761" t="str">
        <f t="shared" si="42"/>
        <v>nonfiction</v>
      </c>
      <c r="S761" s="13">
        <f t="shared" si="43"/>
        <v>41829.330312500002</v>
      </c>
      <c r="T761" s="14">
        <f>(((J761/60)/60)/24)+DATE(1970,1,1)</f>
        <v>41789.330312500002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40"/>
        <v>0</v>
      </c>
      <c r="P762" s="7" t="e">
        <f>AVERAGE(E762/L762)</f>
        <v>#DIV/0!</v>
      </c>
      <c r="Q762" t="str">
        <f t="shared" si="41"/>
        <v>publishing</v>
      </c>
      <c r="R762" t="str">
        <f t="shared" si="42"/>
        <v>fiction</v>
      </c>
      <c r="S762" s="13">
        <f>(((I762/60)/60)/24)+DATE(S32730,1,1)</f>
        <v>17132.805706018517</v>
      </c>
      <c r="T762" s="14">
        <f>(((J762/60)/60)/24)+DATE(1970,1,1)</f>
        <v>42670.764039351852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40"/>
        <v>4.7E-2</v>
      </c>
      <c r="P763" s="7">
        <f>AVERAGE(E763/L763)</f>
        <v>39.166666666666664</v>
      </c>
      <c r="Q763" t="str">
        <f t="shared" si="41"/>
        <v>publishing</v>
      </c>
      <c r="R763" t="str">
        <f t="shared" si="42"/>
        <v>fiction</v>
      </c>
      <c r="S763" s="13">
        <f>(((I763/60)/60)/24)+DATE(S32731,1,1)</f>
        <v>16104.751458333334</v>
      </c>
      <c r="T763" s="14">
        <f>(((J763/60)/60)/24)+DATE(1970,1,1)</f>
        <v>41642.751458333332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40"/>
        <v>0</v>
      </c>
      <c r="P764" s="7" t="e">
        <f>AVERAGE(E764/L764)</f>
        <v>#DIV/0!</v>
      </c>
      <c r="Q764" t="str">
        <f t="shared" si="41"/>
        <v>publishing</v>
      </c>
      <c r="R764" t="str">
        <f t="shared" si="42"/>
        <v>fiction</v>
      </c>
      <c r="S764" s="13">
        <f>(((I764/60)/60)/24)+DATE(S32732,1,1)</f>
        <v>17140.25</v>
      </c>
      <c r="T764" s="14">
        <f>(((J764/60)/60)/24)+DATE(1970,1,1)</f>
        <v>42690.858449074076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40"/>
        <v>1.1655011655011655E-3</v>
      </c>
      <c r="P765" s="7">
        <f>AVERAGE(E765/L765)</f>
        <v>5</v>
      </c>
      <c r="Q765" t="str">
        <f t="shared" si="41"/>
        <v>publishing</v>
      </c>
      <c r="R765" t="str">
        <f t="shared" si="42"/>
        <v>fiction</v>
      </c>
      <c r="S765" s="13">
        <f>(((I765/60)/60)/24)+DATE(S32733,1,1)</f>
        <v>15933.44685185185</v>
      </c>
      <c r="T765" s="14">
        <f>(((J765/60)/60)/24)+DATE(1970,1,1)</f>
        <v>41471.446851851848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40"/>
        <v>0</v>
      </c>
      <c r="P766" s="7" t="e">
        <f>AVERAGE(E766/L766)</f>
        <v>#DIV/0!</v>
      </c>
      <c r="Q766" t="str">
        <f t="shared" si="41"/>
        <v>publishing</v>
      </c>
      <c r="R766" t="str">
        <f t="shared" si="42"/>
        <v>fiction</v>
      </c>
      <c r="S766" s="13">
        <f>(((I766/60)/60)/24)+DATE(S32734,1,1)</f>
        <v>16689.173159722224</v>
      </c>
      <c r="T766" s="14">
        <f>(((J766/60)/60)/24)+DATE(1970,1,1)</f>
        <v>42227.173159722224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40"/>
        <v>0.36014285714285715</v>
      </c>
      <c r="P767" s="7">
        <f>AVERAGE(E767/L767)</f>
        <v>57.295454545454547</v>
      </c>
      <c r="Q767" t="str">
        <f t="shared" si="41"/>
        <v>publishing</v>
      </c>
      <c r="R767" t="str">
        <f t="shared" si="42"/>
        <v>fiction</v>
      </c>
      <c r="S767" s="13">
        <f>(((I767/60)/60)/24)+DATE(S32735,1,1)</f>
        <v>16363.542638888888</v>
      </c>
      <c r="T767" s="14">
        <f>(((J767/60)/60)/24)+DATE(1970,1,1)</f>
        <v>41901.542638888888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40"/>
        <v>0</v>
      </c>
      <c r="P768" s="7" t="e">
        <f>AVERAGE(E768/L768)</f>
        <v>#DIV/0!</v>
      </c>
      <c r="Q768" t="str">
        <f t="shared" si="41"/>
        <v>publishing</v>
      </c>
      <c r="R768" t="str">
        <f t="shared" si="42"/>
        <v>fiction</v>
      </c>
      <c r="S768" s="13">
        <f>(((I768/60)/60)/24)+DATE(S32736,1,1)</f>
        <v>16483.783368055556</v>
      </c>
      <c r="T768" s="14">
        <f>(((J768/60)/60)/24)+DATE(1970,1,1)</f>
        <v>42021.783368055556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40"/>
        <v>3.5400000000000001E-2</v>
      </c>
      <c r="P769" s="7">
        <f>AVERAGE(E769/L769)</f>
        <v>59</v>
      </c>
      <c r="Q769" t="str">
        <f t="shared" si="41"/>
        <v>publishing</v>
      </c>
      <c r="R769" t="str">
        <f t="shared" si="42"/>
        <v>fiction</v>
      </c>
      <c r="S769" s="13">
        <f>(((I769/60)/60)/24)+DATE(S32737,1,1)</f>
        <v>16577.143634259261</v>
      </c>
      <c r="T769" s="14">
        <f>(((J769/60)/60)/24)+DATE(1970,1,1)</f>
        <v>42115.143634259264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40"/>
        <v>0</v>
      </c>
      <c r="P770" s="7" t="e">
        <f>AVERAGE(E770/L770)</f>
        <v>#DIV/0!</v>
      </c>
      <c r="Q770" t="str">
        <f t="shared" si="41"/>
        <v>publishing</v>
      </c>
      <c r="R770" t="str">
        <f t="shared" si="42"/>
        <v>fiction</v>
      </c>
      <c r="S770" s="13">
        <f>(((I770/60)/60)/24)+DATE(S32738,1,1)</f>
        <v>16056.207060185186</v>
      </c>
      <c r="T770" s="14">
        <f>(((J770/60)/60)/24)+DATE(1970,1,1)</f>
        <v>41594.207060185188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ref="O771:O834" si="44">E771/D771</f>
        <v>0.41399999999999998</v>
      </c>
      <c r="P771" s="7">
        <f>AVERAGE(E771/L771)</f>
        <v>31.846153846153847</v>
      </c>
      <c r="Q771" t="str">
        <f t="shared" ref="Q771:Q834" si="45">LEFT(N771,FIND("/",N771)-1)</f>
        <v>publishing</v>
      </c>
      <c r="R771" t="str">
        <f t="shared" ref="R771:R834" si="46">RIGHT(N771, LEN(N771)-FIND("/",N771))</f>
        <v>fiction</v>
      </c>
      <c r="S771" s="13">
        <f>(((I771/60)/60)/24)+DATE(S32739,1,1)</f>
        <v>16066.996458333333</v>
      </c>
      <c r="T771" s="14">
        <f>(((J771/60)/60)/24)+DATE(1970,1,1)</f>
        <v>41604.996458333335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44"/>
        <v>0</v>
      </c>
      <c r="P772" s="7" t="e">
        <f>AVERAGE(E772/L772)</f>
        <v>#DIV/0!</v>
      </c>
      <c r="Q772" t="str">
        <f t="shared" si="45"/>
        <v>publishing</v>
      </c>
      <c r="R772" t="str">
        <f t="shared" si="46"/>
        <v>fiction</v>
      </c>
      <c r="S772" s="13">
        <f>(((I772/60)/60)/24)+DATE(S32740,1,1)</f>
        <v>15761.999641203705</v>
      </c>
      <c r="T772" s="14">
        <f>(((J772/60)/60)/24)+DATE(1970,1,1)</f>
        <v>41289.999641203707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44"/>
        <v>2.631578947368421E-4</v>
      </c>
      <c r="P773" s="7">
        <f>AVERAGE(E773/L773)</f>
        <v>10</v>
      </c>
      <c r="Q773" t="str">
        <f t="shared" si="45"/>
        <v>publishing</v>
      </c>
      <c r="R773" t="str">
        <f t="shared" si="46"/>
        <v>fiction</v>
      </c>
      <c r="S773" s="13">
        <f>(((I773/60)/60)/24)+DATE(S32741,1,1)</f>
        <v>16831.824097222223</v>
      </c>
      <c r="T773" s="14">
        <f>(((J773/60)/60)/24)+DATE(1970,1,1)</f>
        <v>42349.824097222227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44"/>
        <v>3.3333333333333333E-2</v>
      </c>
      <c r="P774" s="7">
        <f>AVERAGE(E774/L774)</f>
        <v>50</v>
      </c>
      <c r="Q774" t="str">
        <f t="shared" si="45"/>
        <v>publishing</v>
      </c>
      <c r="R774" t="str">
        <f t="shared" si="46"/>
        <v>fiction</v>
      </c>
      <c r="S774" s="13">
        <f>(((I774/60)/60)/24)+DATE(S32742,1,1)</f>
        <v>14550.165972222223</v>
      </c>
      <c r="T774" s="14">
        <f>(((J774/60)/60)/24)+DATE(1970,1,1)</f>
        <v>40068.056932870371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44"/>
        <v>8.5129023676509714E-3</v>
      </c>
      <c r="P775" s="7">
        <f>AVERAGE(E775/L775)</f>
        <v>16</v>
      </c>
      <c r="Q775" t="str">
        <f t="shared" si="45"/>
        <v>publishing</v>
      </c>
      <c r="R775" t="str">
        <f t="shared" si="46"/>
        <v>fiction</v>
      </c>
      <c r="S775" s="13">
        <f>(((I775/60)/60)/24)+DATE(S32743,1,1)</f>
        <v>16566.959027777779</v>
      </c>
      <c r="T775" s="14">
        <f>(((J775/60)/60)/24)+DATE(1970,1,1)</f>
        <v>42100.735937499994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44"/>
        <v>0.70199999999999996</v>
      </c>
      <c r="P776" s="7">
        <f>AVERAGE(E776/L776)</f>
        <v>39</v>
      </c>
      <c r="Q776" t="str">
        <f t="shared" si="45"/>
        <v>publishing</v>
      </c>
      <c r="R776" t="str">
        <f t="shared" si="46"/>
        <v>fiction</v>
      </c>
      <c r="S776" s="13">
        <f>(((I776/60)/60)/24)+DATE(S32744,1,1)</f>
        <v>16125.780300925924</v>
      </c>
      <c r="T776" s="14">
        <f>(((J776/60)/60)/24)+DATE(1970,1,1)</f>
        <v>41663.780300925922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44"/>
        <v>1.7000000000000001E-2</v>
      </c>
      <c r="P777" s="7">
        <f>AVERAGE(E777/L777)</f>
        <v>34</v>
      </c>
      <c r="Q777" t="str">
        <f t="shared" si="45"/>
        <v>publishing</v>
      </c>
      <c r="R777" t="str">
        <f t="shared" si="46"/>
        <v>fiction</v>
      </c>
      <c r="S777" s="13">
        <f>(((I777/60)/60)/24)+DATE(S32745,1,1)</f>
        <v>15325.060127314813</v>
      </c>
      <c r="T777" s="14">
        <f>(((J777/60)/60)/24)+DATE(1970,1,1)</f>
        <v>40863.060127314813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44"/>
        <v>0.51400000000000001</v>
      </c>
      <c r="P778" s="7">
        <f>AVERAGE(E778/L778)</f>
        <v>63.122807017543863</v>
      </c>
      <c r="Q778" t="str">
        <f t="shared" si="45"/>
        <v>publishing</v>
      </c>
      <c r="R778" t="str">
        <f t="shared" si="46"/>
        <v>fiction</v>
      </c>
      <c r="S778" s="13">
        <f>(((I778/60)/60)/24)+DATE(S32746,1,1)</f>
        <v>16720.208333333332</v>
      </c>
      <c r="T778" s="14">
        <f>(((J778/60)/60)/24)+DATE(1970,1,1)</f>
        <v>42250.685706018514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44"/>
        <v>7.0000000000000001E-3</v>
      </c>
      <c r="P779" s="7">
        <f>AVERAGE(E779/L779)</f>
        <v>7</v>
      </c>
      <c r="Q779" t="str">
        <f t="shared" si="45"/>
        <v>publishing</v>
      </c>
      <c r="R779" t="str">
        <f t="shared" si="46"/>
        <v>fiction</v>
      </c>
      <c r="S779" s="13">
        <f>(((I779/60)/60)/24)+DATE(S32747,1,1)</f>
        <v>15918.981215277776</v>
      </c>
      <c r="T779" s="14">
        <f>(((J779/60)/60)/24)+DATE(1970,1,1)</f>
        <v>41456.981215277774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44"/>
        <v>4.0000000000000001E-3</v>
      </c>
      <c r="P780" s="7">
        <f>AVERAGE(E780/L780)</f>
        <v>2</v>
      </c>
      <c r="Q780" t="str">
        <f t="shared" si="45"/>
        <v>publishing</v>
      </c>
      <c r="R780" t="str">
        <f t="shared" si="46"/>
        <v>fiction</v>
      </c>
      <c r="S780" s="13">
        <f>(((I780/60)/60)/24)+DATE(S32748,1,1)</f>
        <v>16191.702314814815</v>
      </c>
      <c r="T780" s="14">
        <f>(((J780/60)/60)/24)+DATE(1970,1,1)</f>
        <v>41729.702314814815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44"/>
        <v>2.6666666666666668E-2</v>
      </c>
      <c r="P781" s="7">
        <f>AVERAGE(E781/L781)</f>
        <v>66.666666666666671</v>
      </c>
      <c r="Q781" t="str">
        <f t="shared" si="45"/>
        <v>publishing</v>
      </c>
      <c r="R781" t="str">
        <f t="shared" si="46"/>
        <v>fiction</v>
      </c>
      <c r="S781" s="13">
        <f>(((I781/60)/60)/24)+DATE(S32749,1,1)</f>
        <v>14898.166666666666</v>
      </c>
      <c r="T781" s="14">
        <f>(((J781/60)/60)/24)+DATE(1970,1,1)</f>
        <v>40436.68408564815</v>
      </c>
    </row>
    <row r="782" spans="1:20" ht="32" hidden="1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44"/>
        <v>1.04</v>
      </c>
      <c r="P782" s="7">
        <f>AVERAGE(E782/L782)</f>
        <v>38.518518518518519</v>
      </c>
      <c r="Q782" t="str">
        <f t="shared" si="45"/>
        <v>music</v>
      </c>
      <c r="R782" t="str">
        <f t="shared" si="46"/>
        <v>rock</v>
      </c>
      <c r="S782" s="13">
        <f t="shared" ref="S782:S845" si="47">(((I782/60)/60)/24)+DATE(1970,1,1)</f>
        <v>40666.673900462964</v>
      </c>
      <c r="T782" s="14">
        <f>(((J782/60)/60)/24)+DATE(1970,1,1)</f>
        <v>40636.673900462964</v>
      </c>
    </row>
    <row r="783" spans="1:20" ht="48" hidden="1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44"/>
        <v>1.3315375</v>
      </c>
      <c r="P783" s="7">
        <f>AVERAGE(E783/L783)</f>
        <v>42.609200000000001</v>
      </c>
      <c r="Q783" t="str">
        <f t="shared" si="45"/>
        <v>music</v>
      </c>
      <c r="R783" t="str">
        <f t="shared" si="46"/>
        <v>rock</v>
      </c>
      <c r="S783" s="13">
        <f t="shared" si="47"/>
        <v>41433.000856481485</v>
      </c>
      <c r="T783" s="14">
        <f>(((J783/60)/60)/24)+DATE(1970,1,1)</f>
        <v>41403.000856481485</v>
      </c>
    </row>
    <row r="784" spans="1:20" ht="48" hidden="1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44"/>
        <v>1</v>
      </c>
      <c r="P784" s="7">
        <f>AVERAGE(E784/L784)</f>
        <v>50</v>
      </c>
      <c r="Q784" t="str">
        <f t="shared" si="45"/>
        <v>music</v>
      </c>
      <c r="R784" t="str">
        <f t="shared" si="46"/>
        <v>rock</v>
      </c>
      <c r="S784" s="13">
        <f t="shared" si="47"/>
        <v>41146.758125</v>
      </c>
      <c r="T784" s="14">
        <f>(((J784/60)/60)/24)+DATE(1970,1,1)</f>
        <v>41116.758125</v>
      </c>
    </row>
    <row r="785" spans="1:20" ht="48" hidden="1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44"/>
        <v>1.4813333333333334</v>
      </c>
      <c r="P785" s="7">
        <f>AVERAGE(E785/L785)</f>
        <v>63.485714285714288</v>
      </c>
      <c r="Q785" t="str">
        <f t="shared" si="45"/>
        <v>music</v>
      </c>
      <c r="R785" t="str">
        <f t="shared" si="46"/>
        <v>rock</v>
      </c>
      <c r="S785" s="13">
        <f t="shared" si="47"/>
        <v>41026.916666666664</v>
      </c>
      <c r="T785" s="14">
        <f>(((J785/60)/60)/24)+DATE(1970,1,1)</f>
        <v>40987.773715277777</v>
      </c>
    </row>
    <row r="786" spans="1:20" ht="48" hidden="1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44"/>
        <v>1.0249999999999999</v>
      </c>
      <c r="P786" s="7">
        <f>AVERAGE(E786/L786)</f>
        <v>102.5</v>
      </c>
      <c r="Q786" t="str">
        <f t="shared" si="45"/>
        <v>music</v>
      </c>
      <c r="R786" t="str">
        <f t="shared" si="46"/>
        <v>rock</v>
      </c>
      <c r="S786" s="13">
        <f t="shared" si="47"/>
        <v>41715.107858796298</v>
      </c>
      <c r="T786" s="14">
        <f>(((J786/60)/60)/24)+DATE(1970,1,1)</f>
        <v>41675.149525462963</v>
      </c>
    </row>
    <row r="787" spans="1:20" ht="48" hidden="1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44"/>
        <v>1.8062799999999999</v>
      </c>
      <c r="P787" s="7">
        <f>AVERAGE(E787/L787)</f>
        <v>31.142758620689655</v>
      </c>
      <c r="Q787" t="str">
        <f t="shared" si="45"/>
        <v>music</v>
      </c>
      <c r="R787" t="str">
        <f t="shared" si="46"/>
        <v>rock</v>
      </c>
      <c r="S787" s="13">
        <f t="shared" si="47"/>
        <v>41333.593923611108</v>
      </c>
      <c r="T787" s="14">
        <f>(((J787/60)/60)/24)+DATE(1970,1,1)</f>
        <v>41303.593923611108</v>
      </c>
    </row>
    <row r="788" spans="1:20" ht="48" hidden="1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44"/>
        <v>1.4279999999999999</v>
      </c>
      <c r="P788" s="7">
        <f>AVERAGE(E788/L788)</f>
        <v>162.27272727272728</v>
      </c>
      <c r="Q788" t="str">
        <f t="shared" si="45"/>
        <v>music</v>
      </c>
      <c r="R788" t="str">
        <f t="shared" si="46"/>
        <v>rock</v>
      </c>
      <c r="S788" s="13">
        <f t="shared" si="47"/>
        <v>41040.657638888886</v>
      </c>
      <c r="T788" s="14">
        <f>(((J788/60)/60)/24)+DATE(1970,1,1)</f>
        <v>40983.055949074071</v>
      </c>
    </row>
    <row r="789" spans="1:20" ht="48" hidden="1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44"/>
        <v>1.1416666666666666</v>
      </c>
      <c r="P789" s="7">
        <f>AVERAGE(E789/L789)</f>
        <v>80.588235294117652</v>
      </c>
      <c r="Q789" t="str">
        <f t="shared" si="45"/>
        <v>music</v>
      </c>
      <c r="R789" t="str">
        <f t="shared" si="46"/>
        <v>rock</v>
      </c>
      <c r="S789" s="13">
        <f t="shared" si="47"/>
        <v>41579.627615740741</v>
      </c>
      <c r="T789" s="14">
        <f>(((J789/60)/60)/24)+DATE(1970,1,1)</f>
        <v>41549.627615740741</v>
      </c>
    </row>
    <row r="790" spans="1:20" ht="48" hidden="1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44"/>
        <v>2.03505</v>
      </c>
      <c r="P790" s="7">
        <f>AVERAGE(E790/L790)</f>
        <v>59.85441176470588</v>
      </c>
      <c r="Q790" t="str">
        <f t="shared" si="45"/>
        <v>music</v>
      </c>
      <c r="R790" t="str">
        <f t="shared" si="46"/>
        <v>rock</v>
      </c>
      <c r="S790" s="13">
        <f t="shared" si="47"/>
        <v>41097.165972222225</v>
      </c>
      <c r="T790" s="14">
        <f>(((J790/60)/60)/24)+DATE(1970,1,1)</f>
        <v>41059.006805555553</v>
      </c>
    </row>
    <row r="791" spans="1:20" ht="48" hidden="1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44"/>
        <v>1.0941176470588236</v>
      </c>
      <c r="P791" s="7">
        <f>AVERAGE(E791/L791)</f>
        <v>132.85714285714286</v>
      </c>
      <c r="Q791" t="str">
        <f t="shared" si="45"/>
        <v>music</v>
      </c>
      <c r="R791" t="str">
        <f t="shared" si="46"/>
        <v>rock</v>
      </c>
      <c r="S791" s="13">
        <f t="shared" si="47"/>
        <v>41295.332638888889</v>
      </c>
      <c r="T791" s="14">
        <f>(((J791/60)/60)/24)+DATE(1970,1,1)</f>
        <v>41277.186111111114</v>
      </c>
    </row>
    <row r="792" spans="1:20" ht="48" hidden="1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44"/>
        <v>1.443746</v>
      </c>
      <c r="P792" s="7">
        <f>AVERAGE(E792/L792)</f>
        <v>92.547820512820508</v>
      </c>
      <c r="Q792" t="str">
        <f t="shared" si="45"/>
        <v>music</v>
      </c>
      <c r="R792" t="str">
        <f t="shared" si="46"/>
        <v>rock</v>
      </c>
      <c r="S792" s="13">
        <f t="shared" si="47"/>
        <v>41306.047905092593</v>
      </c>
      <c r="T792" s="14">
        <f>(((J792/60)/60)/24)+DATE(1970,1,1)</f>
        <v>41276.047905092593</v>
      </c>
    </row>
    <row r="793" spans="1:20" ht="48" hidden="1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44"/>
        <v>1.0386666666666666</v>
      </c>
      <c r="P793" s="7">
        <f>AVERAGE(E793/L793)</f>
        <v>60.859375</v>
      </c>
      <c r="Q793" t="str">
        <f t="shared" si="45"/>
        <v>music</v>
      </c>
      <c r="R793" t="str">
        <f t="shared" si="46"/>
        <v>rock</v>
      </c>
      <c r="S793" s="13">
        <f t="shared" si="47"/>
        <v>41591.249305555553</v>
      </c>
      <c r="T793" s="14">
        <f>(((J793/60)/60)/24)+DATE(1970,1,1)</f>
        <v>41557.780624999999</v>
      </c>
    </row>
    <row r="794" spans="1:20" ht="32" hidden="1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44"/>
        <v>1.0044440000000001</v>
      </c>
      <c r="P794" s="7">
        <f>AVERAGE(E794/L794)</f>
        <v>41.851833333333339</v>
      </c>
      <c r="Q794" t="str">
        <f t="shared" si="45"/>
        <v>music</v>
      </c>
      <c r="R794" t="str">
        <f t="shared" si="46"/>
        <v>rock</v>
      </c>
      <c r="S794" s="13">
        <f t="shared" si="47"/>
        <v>41585.915312500001</v>
      </c>
      <c r="T794" s="14">
        <f>(((J794/60)/60)/24)+DATE(1970,1,1)</f>
        <v>41555.873645833337</v>
      </c>
    </row>
    <row r="795" spans="1:20" ht="48" hidden="1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44"/>
        <v>1.0277927272727272</v>
      </c>
      <c r="P795" s="7">
        <f>AVERAGE(E795/L795)</f>
        <v>88.325937499999995</v>
      </c>
      <c r="Q795" t="str">
        <f t="shared" si="45"/>
        <v>music</v>
      </c>
      <c r="R795" t="str">
        <f t="shared" si="46"/>
        <v>rock</v>
      </c>
      <c r="S795" s="13">
        <f t="shared" si="47"/>
        <v>41458.207638888889</v>
      </c>
      <c r="T795" s="14">
        <f>(((J795/60)/60)/24)+DATE(1970,1,1)</f>
        <v>41442.741249999999</v>
      </c>
    </row>
    <row r="796" spans="1:20" ht="48" hidden="1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44"/>
        <v>1.0531250000000001</v>
      </c>
      <c r="P796" s="7">
        <f>AVERAGE(E796/L796)</f>
        <v>158.96226415094338</v>
      </c>
      <c r="Q796" t="str">
        <f t="shared" si="45"/>
        <v>music</v>
      </c>
      <c r="R796" t="str">
        <f t="shared" si="46"/>
        <v>rock</v>
      </c>
      <c r="S796" s="13">
        <f t="shared" si="47"/>
        <v>40791.712500000001</v>
      </c>
      <c r="T796" s="14">
        <f>(((J796/60)/60)/24)+DATE(1970,1,1)</f>
        <v>40736.115011574075</v>
      </c>
    </row>
    <row r="797" spans="1:20" ht="48" hidden="1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44"/>
        <v>1.1178571428571429</v>
      </c>
      <c r="P797" s="7">
        <f>AVERAGE(E797/L797)</f>
        <v>85.054347826086953</v>
      </c>
      <c r="Q797" t="str">
        <f t="shared" si="45"/>
        <v>music</v>
      </c>
      <c r="R797" t="str">
        <f t="shared" si="46"/>
        <v>rock</v>
      </c>
      <c r="S797" s="13">
        <f t="shared" si="47"/>
        <v>41006.207638888889</v>
      </c>
      <c r="T797" s="14">
        <f>(((J797/60)/60)/24)+DATE(1970,1,1)</f>
        <v>40963.613032407404</v>
      </c>
    </row>
    <row r="798" spans="1:20" ht="64" hidden="1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44"/>
        <v>1.0135000000000001</v>
      </c>
      <c r="P798" s="7">
        <f>AVERAGE(E798/L798)</f>
        <v>112.61111111111111</v>
      </c>
      <c r="Q798" t="str">
        <f t="shared" si="45"/>
        <v>music</v>
      </c>
      <c r="R798" t="str">
        <f t="shared" si="46"/>
        <v>rock</v>
      </c>
      <c r="S798" s="13">
        <f t="shared" si="47"/>
        <v>41532.881944444445</v>
      </c>
      <c r="T798" s="14">
        <f>(((J798/60)/60)/24)+DATE(1970,1,1)</f>
        <v>41502.882928240739</v>
      </c>
    </row>
    <row r="799" spans="1:20" ht="48" hidden="1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44"/>
        <v>1.0753333333333333</v>
      </c>
      <c r="P799" s="7">
        <f>AVERAGE(E799/L799)</f>
        <v>45.436619718309856</v>
      </c>
      <c r="Q799" t="str">
        <f t="shared" si="45"/>
        <v>music</v>
      </c>
      <c r="R799" t="str">
        <f t="shared" si="46"/>
        <v>rock</v>
      </c>
      <c r="S799" s="13">
        <f t="shared" si="47"/>
        <v>41028.166666666664</v>
      </c>
      <c r="T799" s="14">
        <f>(((J799/60)/60)/24)+DATE(1970,1,1)</f>
        <v>40996.994074074071</v>
      </c>
    </row>
    <row r="800" spans="1:20" ht="48" hidden="1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44"/>
        <v>1.1488571428571428</v>
      </c>
      <c r="P800" s="7">
        <f>AVERAGE(E800/L800)</f>
        <v>46.218390804597703</v>
      </c>
      <c r="Q800" t="str">
        <f t="shared" si="45"/>
        <v>music</v>
      </c>
      <c r="R800" t="str">
        <f t="shared" si="46"/>
        <v>rock</v>
      </c>
      <c r="S800" s="13">
        <f t="shared" si="47"/>
        <v>41912.590127314819</v>
      </c>
      <c r="T800" s="14">
        <f>(((J800/60)/60)/24)+DATE(1970,1,1)</f>
        <v>41882.590127314819</v>
      </c>
    </row>
    <row r="801" spans="1:20" ht="48" hidden="1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44"/>
        <v>1.0002</v>
      </c>
      <c r="P801" s="7">
        <f>AVERAGE(E801/L801)</f>
        <v>178.60714285714286</v>
      </c>
      <c r="Q801" t="str">
        <f t="shared" si="45"/>
        <v>music</v>
      </c>
      <c r="R801" t="str">
        <f t="shared" si="46"/>
        <v>rock</v>
      </c>
      <c r="S801" s="13">
        <f t="shared" si="47"/>
        <v>41026.667199074072</v>
      </c>
      <c r="T801" s="14">
        <f>(((J801/60)/60)/24)+DATE(1970,1,1)</f>
        <v>40996.667199074072</v>
      </c>
    </row>
    <row r="802" spans="1:20" ht="48" hidden="1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44"/>
        <v>1.5213333333333334</v>
      </c>
      <c r="P802" s="7">
        <f>AVERAGE(E802/L802)</f>
        <v>40.75</v>
      </c>
      <c r="Q802" t="str">
        <f t="shared" si="45"/>
        <v>music</v>
      </c>
      <c r="R802" t="str">
        <f t="shared" si="46"/>
        <v>rock</v>
      </c>
      <c r="S802" s="13">
        <f t="shared" si="47"/>
        <v>41893.433495370373</v>
      </c>
      <c r="T802" s="14">
        <f>(((J802/60)/60)/24)+DATE(1970,1,1)</f>
        <v>41863.433495370373</v>
      </c>
    </row>
    <row r="803" spans="1:20" ht="48" hidden="1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44"/>
        <v>1.1152149999999998</v>
      </c>
      <c r="P803" s="7">
        <f>AVERAGE(E803/L803)</f>
        <v>43.733921568627444</v>
      </c>
      <c r="Q803" t="str">
        <f t="shared" si="45"/>
        <v>music</v>
      </c>
      <c r="R803" t="str">
        <f t="shared" si="46"/>
        <v>rock</v>
      </c>
      <c r="S803" s="13">
        <f t="shared" si="47"/>
        <v>40725.795370370368</v>
      </c>
      <c r="T803" s="14">
        <f>(((J803/60)/60)/24)+DATE(1970,1,1)</f>
        <v>40695.795370370368</v>
      </c>
    </row>
    <row r="804" spans="1:20" ht="48" hidden="1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44"/>
        <v>1.0133333333333334</v>
      </c>
      <c r="P804" s="7">
        <f>AVERAGE(E804/L804)</f>
        <v>81.066666666666663</v>
      </c>
      <c r="Q804" t="str">
        <f t="shared" si="45"/>
        <v>music</v>
      </c>
      <c r="R804" t="str">
        <f t="shared" si="46"/>
        <v>rock</v>
      </c>
      <c r="S804" s="13">
        <f t="shared" si="47"/>
        <v>41169.170138888891</v>
      </c>
      <c r="T804" s="14">
        <f>(((J804/60)/60)/24)+DATE(1970,1,1)</f>
        <v>41123.022268518522</v>
      </c>
    </row>
    <row r="805" spans="1:20" ht="48" hidden="1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44"/>
        <v>1.232608695652174</v>
      </c>
      <c r="P805" s="7">
        <f>AVERAGE(E805/L805)</f>
        <v>74.60526315789474</v>
      </c>
      <c r="Q805" t="str">
        <f t="shared" si="45"/>
        <v>music</v>
      </c>
      <c r="R805" t="str">
        <f t="shared" si="46"/>
        <v>rock</v>
      </c>
      <c r="S805" s="13">
        <f t="shared" si="47"/>
        <v>40692.041666666664</v>
      </c>
      <c r="T805" s="14">
        <f>(((J805/60)/60)/24)+DATE(1970,1,1)</f>
        <v>40665.949976851851</v>
      </c>
    </row>
    <row r="806" spans="1:20" ht="48" hidden="1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44"/>
        <v>1</v>
      </c>
      <c r="P806" s="7">
        <f>AVERAGE(E806/L806)</f>
        <v>305.55555555555554</v>
      </c>
      <c r="Q806" t="str">
        <f t="shared" si="45"/>
        <v>music</v>
      </c>
      <c r="R806" t="str">
        <f t="shared" si="46"/>
        <v>rock</v>
      </c>
      <c r="S806" s="13">
        <f t="shared" si="47"/>
        <v>40747.165972222225</v>
      </c>
      <c r="T806" s="14">
        <f>(((J806/60)/60)/24)+DATE(1970,1,1)</f>
        <v>40730.105625000004</v>
      </c>
    </row>
    <row r="807" spans="1:20" ht="48" hidden="1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44"/>
        <v>1.05</v>
      </c>
      <c r="P807" s="7">
        <f>AVERAGE(E807/L807)</f>
        <v>58.333333333333336</v>
      </c>
      <c r="Q807" t="str">
        <f t="shared" si="45"/>
        <v>music</v>
      </c>
      <c r="R807" t="str">
        <f t="shared" si="46"/>
        <v>rock</v>
      </c>
      <c r="S807" s="13">
        <f t="shared" si="47"/>
        <v>40740.958333333336</v>
      </c>
      <c r="T807" s="14">
        <f>(((J807/60)/60)/24)+DATE(1970,1,1)</f>
        <v>40690.823055555556</v>
      </c>
    </row>
    <row r="808" spans="1:20" ht="16" hidden="1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44"/>
        <v>1.0443750000000001</v>
      </c>
      <c r="P808" s="7">
        <f>AVERAGE(E808/L808)</f>
        <v>117.67605633802818</v>
      </c>
      <c r="Q808" t="str">
        <f t="shared" si="45"/>
        <v>music</v>
      </c>
      <c r="R808" t="str">
        <f t="shared" si="46"/>
        <v>rock</v>
      </c>
      <c r="S808" s="13">
        <f t="shared" si="47"/>
        <v>40793.691423611112</v>
      </c>
      <c r="T808" s="14">
        <f>(((J808/60)/60)/24)+DATE(1970,1,1)</f>
        <v>40763.691423611112</v>
      </c>
    </row>
    <row r="809" spans="1:20" ht="32" hidden="1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44"/>
        <v>1.05125</v>
      </c>
      <c r="P809" s="7">
        <f>AVERAGE(E809/L809)</f>
        <v>73.771929824561397</v>
      </c>
      <c r="Q809" t="str">
        <f t="shared" si="45"/>
        <v>music</v>
      </c>
      <c r="R809" t="str">
        <f t="shared" si="46"/>
        <v>rock</v>
      </c>
      <c r="S809" s="13">
        <f t="shared" si="47"/>
        <v>42795.083333333328</v>
      </c>
      <c r="T809" s="14">
        <f>(((J809/60)/60)/24)+DATE(1970,1,1)</f>
        <v>42759.628599537042</v>
      </c>
    </row>
    <row r="810" spans="1:20" ht="48" hidden="1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44"/>
        <v>1</v>
      </c>
      <c r="P810" s="7">
        <f>AVERAGE(E810/L810)</f>
        <v>104.65116279069767</v>
      </c>
      <c r="Q810" t="str">
        <f t="shared" si="45"/>
        <v>music</v>
      </c>
      <c r="R810" t="str">
        <f t="shared" si="46"/>
        <v>rock</v>
      </c>
      <c r="S810" s="13">
        <f t="shared" si="47"/>
        <v>41995.207638888889</v>
      </c>
      <c r="T810" s="14">
        <f>(((J810/60)/60)/24)+DATE(1970,1,1)</f>
        <v>41962.100532407407</v>
      </c>
    </row>
    <row r="811" spans="1:20" ht="32" hidden="1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44"/>
        <v>1.03775</v>
      </c>
      <c r="P811" s="7">
        <f>AVERAGE(E811/L811)</f>
        <v>79.82692307692308</v>
      </c>
      <c r="Q811" t="str">
        <f t="shared" si="45"/>
        <v>music</v>
      </c>
      <c r="R811" t="str">
        <f t="shared" si="46"/>
        <v>rock</v>
      </c>
      <c r="S811" s="13">
        <f t="shared" si="47"/>
        <v>41658.833680555559</v>
      </c>
      <c r="T811" s="14">
        <f>(((J811/60)/60)/24)+DATE(1970,1,1)</f>
        <v>41628.833680555559</v>
      </c>
    </row>
    <row r="812" spans="1:20" ht="48" hidden="1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44"/>
        <v>1.05</v>
      </c>
      <c r="P812" s="7">
        <f>AVERAGE(E812/L812)</f>
        <v>58.333333333333336</v>
      </c>
      <c r="Q812" t="str">
        <f t="shared" si="45"/>
        <v>music</v>
      </c>
      <c r="R812" t="str">
        <f t="shared" si="46"/>
        <v>rock</v>
      </c>
      <c r="S812" s="13">
        <f t="shared" si="47"/>
        <v>41153.056273148148</v>
      </c>
      <c r="T812" s="14">
        <f>(((J812/60)/60)/24)+DATE(1970,1,1)</f>
        <v>41123.056273148148</v>
      </c>
    </row>
    <row r="813" spans="1:20" ht="32" hidden="1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44"/>
        <v>1.04</v>
      </c>
      <c r="P813" s="7">
        <f>AVERAGE(E813/L813)</f>
        <v>86.666666666666671</v>
      </c>
      <c r="Q813" t="str">
        <f t="shared" si="45"/>
        <v>music</v>
      </c>
      <c r="R813" t="str">
        <f t="shared" si="46"/>
        <v>rock</v>
      </c>
      <c r="S813" s="13">
        <f t="shared" si="47"/>
        <v>41465.702777777777</v>
      </c>
      <c r="T813" s="14">
        <f>(((J813/60)/60)/24)+DATE(1970,1,1)</f>
        <v>41443.643541666665</v>
      </c>
    </row>
    <row r="814" spans="1:20" ht="48" hidden="1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44"/>
        <v>1.5183333333333333</v>
      </c>
      <c r="P814" s="7">
        <f>AVERAGE(E814/L814)</f>
        <v>27.606060606060606</v>
      </c>
      <c r="Q814" t="str">
        <f t="shared" si="45"/>
        <v>music</v>
      </c>
      <c r="R814" t="str">
        <f t="shared" si="46"/>
        <v>rock</v>
      </c>
      <c r="S814" s="13">
        <f t="shared" si="47"/>
        <v>41334.581944444442</v>
      </c>
      <c r="T814" s="14">
        <f>(((J814/60)/60)/24)+DATE(1970,1,1)</f>
        <v>41282.017962962964</v>
      </c>
    </row>
    <row r="815" spans="1:20" ht="32" hidden="1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44"/>
        <v>1.59996</v>
      </c>
      <c r="P815" s="7">
        <f>AVERAGE(E815/L815)</f>
        <v>24.999375000000001</v>
      </c>
      <c r="Q815" t="str">
        <f t="shared" si="45"/>
        <v>music</v>
      </c>
      <c r="R815" t="str">
        <f t="shared" si="46"/>
        <v>rock</v>
      </c>
      <c r="S815" s="13">
        <f t="shared" si="47"/>
        <v>41110.960243055553</v>
      </c>
      <c r="T815" s="14">
        <f>(((J815/60)/60)/24)+DATE(1970,1,1)</f>
        <v>41080.960243055553</v>
      </c>
    </row>
    <row r="816" spans="1:20" ht="48" hidden="1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44"/>
        <v>1.2729999999999999</v>
      </c>
      <c r="P816" s="7">
        <f>AVERAGE(E816/L816)</f>
        <v>45.464285714285715</v>
      </c>
      <c r="Q816" t="str">
        <f t="shared" si="45"/>
        <v>music</v>
      </c>
      <c r="R816" t="str">
        <f t="shared" si="46"/>
        <v>rock</v>
      </c>
      <c r="S816" s="13">
        <f t="shared" si="47"/>
        <v>40694.75277777778</v>
      </c>
      <c r="T816" s="14">
        <f>(((J816/60)/60)/24)+DATE(1970,1,1)</f>
        <v>40679.743067129632</v>
      </c>
    </row>
    <row r="817" spans="1:20" ht="32" hidden="1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44"/>
        <v>1.07</v>
      </c>
      <c r="P817" s="7">
        <f>AVERAGE(E817/L817)</f>
        <v>99.534883720930239</v>
      </c>
      <c r="Q817" t="str">
        <f t="shared" si="45"/>
        <v>music</v>
      </c>
      <c r="R817" t="str">
        <f t="shared" si="46"/>
        <v>rock</v>
      </c>
      <c r="S817" s="13">
        <f t="shared" si="47"/>
        <v>41944.917858796296</v>
      </c>
      <c r="T817" s="14">
        <f>(((J817/60)/60)/24)+DATE(1970,1,1)</f>
        <v>41914.917858796296</v>
      </c>
    </row>
    <row r="818" spans="1:20" ht="32" hidden="1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44"/>
        <v>1.1512214285714286</v>
      </c>
      <c r="P818" s="7">
        <f>AVERAGE(E818/L818)</f>
        <v>39.31</v>
      </c>
      <c r="Q818" t="str">
        <f t="shared" si="45"/>
        <v>music</v>
      </c>
      <c r="R818" t="str">
        <f t="shared" si="46"/>
        <v>rock</v>
      </c>
      <c r="S818" s="13">
        <f t="shared" si="47"/>
        <v>41373.270833333336</v>
      </c>
      <c r="T818" s="14">
        <f>(((J818/60)/60)/24)+DATE(1970,1,1)</f>
        <v>41341.870868055557</v>
      </c>
    </row>
    <row r="819" spans="1:20" ht="48" hidden="1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44"/>
        <v>1.3711066666666665</v>
      </c>
      <c r="P819" s="7">
        <f>AVERAGE(E819/L819)</f>
        <v>89.419999999999987</v>
      </c>
      <c r="Q819" t="str">
        <f t="shared" si="45"/>
        <v>music</v>
      </c>
      <c r="R819" t="str">
        <f t="shared" si="46"/>
        <v>rock</v>
      </c>
      <c r="S819" s="13">
        <f t="shared" si="47"/>
        <v>40979.207638888889</v>
      </c>
      <c r="T819" s="14">
        <f>(((J819/60)/60)/24)+DATE(1970,1,1)</f>
        <v>40925.599664351852</v>
      </c>
    </row>
    <row r="820" spans="1:20" ht="48" hidden="1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44"/>
        <v>1.5571428571428572</v>
      </c>
      <c r="P820" s="7">
        <f>AVERAGE(E820/L820)</f>
        <v>28.684210526315791</v>
      </c>
      <c r="Q820" t="str">
        <f t="shared" si="45"/>
        <v>music</v>
      </c>
      <c r="R820" t="str">
        <f t="shared" si="46"/>
        <v>rock</v>
      </c>
      <c r="S820" s="13">
        <f t="shared" si="47"/>
        <v>41128.709027777775</v>
      </c>
      <c r="T820" s="14">
        <f>(((J820/60)/60)/24)+DATE(1970,1,1)</f>
        <v>41120.882881944446</v>
      </c>
    </row>
    <row r="821" spans="1:20" ht="32" hidden="1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44"/>
        <v>1.0874999999999999</v>
      </c>
      <c r="P821" s="7">
        <f>AVERAGE(E821/L821)</f>
        <v>31.071428571428573</v>
      </c>
      <c r="Q821" t="str">
        <f t="shared" si="45"/>
        <v>music</v>
      </c>
      <c r="R821" t="str">
        <f t="shared" si="46"/>
        <v>rock</v>
      </c>
      <c r="S821" s="13">
        <f t="shared" si="47"/>
        <v>41629.197222222225</v>
      </c>
      <c r="T821" s="14">
        <f>(((J821/60)/60)/24)+DATE(1970,1,1)</f>
        <v>41619.998310185183</v>
      </c>
    </row>
    <row r="822" spans="1:20" ht="48" hidden="1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44"/>
        <v>1.3405</v>
      </c>
      <c r="P822" s="7">
        <f>AVERAGE(E822/L822)</f>
        <v>70.55263157894737</v>
      </c>
      <c r="Q822" t="str">
        <f t="shared" si="45"/>
        <v>music</v>
      </c>
      <c r="R822" t="str">
        <f t="shared" si="46"/>
        <v>rock</v>
      </c>
      <c r="S822" s="13">
        <f t="shared" si="47"/>
        <v>41799.208333333336</v>
      </c>
      <c r="T822" s="14">
        <f>(((J822/60)/60)/24)+DATE(1970,1,1)</f>
        <v>41768.841921296298</v>
      </c>
    </row>
    <row r="823" spans="1:20" ht="48" hidden="1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44"/>
        <v>1</v>
      </c>
      <c r="P823" s="7">
        <f>AVERAGE(E823/L823)</f>
        <v>224.12820512820514</v>
      </c>
      <c r="Q823" t="str">
        <f t="shared" si="45"/>
        <v>music</v>
      </c>
      <c r="R823" t="str">
        <f t="shared" si="46"/>
        <v>rock</v>
      </c>
      <c r="S823" s="13">
        <f t="shared" si="47"/>
        <v>42128.167361111111</v>
      </c>
      <c r="T823" s="14">
        <f>(((J823/60)/60)/24)+DATE(1970,1,1)</f>
        <v>42093.922048611115</v>
      </c>
    </row>
    <row r="824" spans="1:20" ht="32" hidden="1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44"/>
        <v>1.1916666666666667</v>
      </c>
      <c r="P824" s="7">
        <f>AVERAGE(E824/L824)</f>
        <v>51.811594202898547</v>
      </c>
      <c r="Q824" t="str">
        <f t="shared" si="45"/>
        <v>music</v>
      </c>
      <c r="R824" t="str">
        <f t="shared" si="46"/>
        <v>rock</v>
      </c>
      <c r="S824" s="13">
        <f t="shared" si="47"/>
        <v>41187.947337962964</v>
      </c>
      <c r="T824" s="14">
        <f>(((J824/60)/60)/24)+DATE(1970,1,1)</f>
        <v>41157.947337962964</v>
      </c>
    </row>
    <row r="825" spans="1:20" ht="48" hidden="1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44"/>
        <v>1.7949999999999999</v>
      </c>
      <c r="P825" s="7">
        <f>AVERAGE(E825/L825)</f>
        <v>43.515151515151516</v>
      </c>
      <c r="Q825" t="str">
        <f t="shared" si="45"/>
        <v>music</v>
      </c>
      <c r="R825" t="str">
        <f t="shared" si="46"/>
        <v>rock</v>
      </c>
      <c r="S825" s="13">
        <f t="shared" si="47"/>
        <v>42085.931157407409</v>
      </c>
      <c r="T825" s="14">
        <f>(((J825/60)/60)/24)+DATE(1970,1,1)</f>
        <v>42055.972824074073</v>
      </c>
    </row>
    <row r="826" spans="1:20" ht="48" hidden="1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44"/>
        <v>1.3438124999999999</v>
      </c>
      <c r="P826" s="7">
        <f>AVERAGE(E826/L826)</f>
        <v>39.816666666666663</v>
      </c>
      <c r="Q826" t="str">
        <f t="shared" si="45"/>
        <v>music</v>
      </c>
      <c r="R826" t="str">
        <f t="shared" si="46"/>
        <v>rock</v>
      </c>
      <c r="S826" s="13">
        <f t="shared" si="47"/>
        <v>40286.290972222225</v>
      </c>
      <c r="T826" s="14">
        <f>(((J826/60)/60)/24)+DATE(1970,1,1)</f>
        <v>40250.242106481484</v>
      </c>
    </row>
    <row r="827" spans="1:20" ht="32" hidden="1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44"/>
        <v>1.0043200000000001</v>
      </c>
      <c r="P827" s="7">
        <f>AVERAGE(E827/L827)</f>
        <v>126.8080808080808</v>
      </c>
      <c r="Q827" t="str">
        <f t="shared" si="45"/>
        <v>music</v>
      </c>
      <c r="R827" t="str">
        <f t="shared" si="46"/>
        <v>rock</v>
      </c>
      <c r="S827" s="13">
        <f t="shared" si="47"/>
        <v>41211.306527777779</v>
      </c>
      <c r="T827" s="14">
        <f>(((J827/60)/60)/24)+DATE(1970,1,1)</f>
        <v>41186.306527777779</v>
      </c>
    </row>
    <row r="828" spans="1:20" ht="48" hidden="1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44"/>
        <v>1.0145454545454546</v>
      </c>
      <c r="P828" s="7">
        <f>AVERAGE(E828/L828)</f>
        <v>113.87755102040816</v>
      </c>
      <c r="Q828" t="str">
        <f t="shared" si="45"/>
        <v>music</v>
      </c>
      <c r="R828" t="str">
        <f t="shared" si="46"/>
        <v>rock</v>
      </c>
      <c r="S828" s="13">
        <f t="shared" si="47"/>
        <v>40993.996874999997</v>
      </c>
      <c r="T828" s="14">
        <f>(((J828/60)/60)/24)+DATE(1970,1,1)</f>
        <v>40973.038541666669</v>
      </c>
    </row>
    <row r="829" spans="1:20" ht="48" hidden="1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44"/>
        <v>1.0333333333333334</v>
      </c>
      <c r="P829" s="7">
        <f>AVERAGE(E829/L829)</f>
        <v>28.181818181818183</v>
      </c>
      <c r="Q829" t="str">
        <f t="shared" si="45"/>
        <v>music</v>
      </c>
      <c r="R829" t="str">
        <f t="shared" si="46"/>
        <v>rock</v>
      </c>
      <c r="S829" s="13">
        <f t="shared" si="47"/>
        <v>40953.825694444444</v>
      </c>
      <c r="T829" s="14">
        <f>(((J829/60)/60)/24)+DATE(1970,1,1)</f>
        <v>40927.473460648151</v>
      </c>
    </row>
    <row r="830" spans="1:20" ht="48" hidden="1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44"/>
        <v>1.07</v>
      </c>
      <c r="P830" s="7">
        <f>AVERAGE(E830/L830)</f>
        <v>36.60526315789474</v>
      </c>
      <c r="Q830" t="str">
        <f t="shared" si="45"/>
        <v>music</v>
      </c>
      <c r="R830" t="str">
        <f t="shared" si="46"/>
        <v>rock</v>
      </c>
      <c r="S830" s="13">
        <f t="shared" si="47"/>
        <v>41085.683333333334</v>
      </c>
      <c r="T830" s="14">
        <f>(((J830/60)/60)/24)+DATE(1970,1,1)</f>
        <v>41073.050717592596</v>
      </c>
    </row>
    <row r="831" spans="1:20" ht="48" hidden="1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44"/>
        <v>1.04</v>
      </c>
      <c r="P831" s="7">
        <f>AVERAGE(E831/L831)</f>
        <v>32.5</v>
      </c>
      <c r="Q831" t="str">
        <f t="shared" si="45"/>
        <v>music</v>
      </c>
      <c r="R831" t="str">
        <f t="shared" si="46"/>
        <v>rock</v>
      </c>
      <c r="S831" s="13">
        <f t="shared" si="47"/>
        <v>42564.801388888889</v>
      </c>
      <c r="T831" s="14">
        <f>(((J831/60)/60)/24)+DATE(1970,1,1)</f>
        <v>42504.801388888889</v>
      </c>
    </row>
    <row r="832" spans="1:20" ht="48" hidden="1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44"/>
        <v>1.0783333333333334</v>
      </c>
      <c r="P832" s="7">
        <f>AVERAGE(E832/L832)</f>
        <v>60.65625</v>
      </c>
      <c r="Q832" t="str">
        <f t="shared" si="45"/>
        <v>music</v>
      </c>
      <c r="R832" t="str">
        <f t="shared" si="46"/>
        <v>rock</v>
      </c>
      <c r="S832" s="13">
        <f t="shared" si="47"/>
        <v>41355.484085648146</v>
      </c>
      <c r="T832" s="14">
        <f>(((J832/60)/60)/24)+DATE(1970,1,1)</f>
        <v>41325.525752314818</v>
      </c>
    </row>
    <row r="833" spans="1:20" ht="32" hidden="1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44"/>
        <v>2.3333333333333335</v>
      </c>
      <c r="P833" s="7">
        <f>AVERAGE(E833/L833)</f>
        <v>175</v>
      </c>
      <c r="Q833" t="str">
        <f t="shared" si="45"/>
        <v>music</v>
      </c>
      <c r="R833" t="str">
        <f t="shared" si="46"/>
        <v>rock</v>
      </c>
      <c r="S833" s="13">
        <f t="shared" si="47"/>
        <v>41026.646921296298</v>
      </c>
      <c r="T833" s="14">
        <f>(((J833/60)/60)/24)+DATE(1970,1,1)</f>
        <v>40996.646921296298</v>
      </c>
    </row>
    <row r="834" spans="1:20" ht="48" hidden="1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44"/>
        <v>1.0060706666666666</v>
      </c>
      <c r="P834" s="7">
        <f>AVERAGE(E834/L834)</f>
        <v>97.993896103896105</v>
      </c>
      <c r="Q834" t="str">
        <f t="shared" si="45"/>
        <v>music</v>
      </c>
      <c r="R834" t="str">
        <f t="shared" si="46"/>
        <v>rock</v>
      </c>
      <c r="S834" s="13">
        <f t="shared" si="47"/>
        <v>40929.342361111114</v>
      </c>
      <c r="T834" s="14">
        <f>(((J834/60)/60)/24)+DATE(1970,1,1)</f>
        <v>40869.675173611111</v>
      </c>
    </row>
    <row r="835" spans="1:20" ht="16" hidden="1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ref="O835:O898" si="48">E835/D835</f>
        <v>1.0166666666666666</v>
      </c>
      <c r="P835" s="7">
        <f>AVERAGE(E835/L835)</f>
        <v>148.78048780487805</v>
      </c>
      <c r="Q835" t="str">
        <f t="shared" ref="Q835:Q898" si="49">LEFT(N835,FIND("/",N835)-1)</f>
        <v>music</v>
      </c>
      <c r="R835" t="str">
        <f t="shared" ref="R835:R898" si="50">RIGHT(N835, LEN(N835)-FIND("/",N835))</f>
        <v>rock</v>
      </c>
      <c r="S835" s="13">
        <f t="shared" si="47"/>
        <v>41748.878182870372</v>
      </c>
      <c r="T835" s="14">
        <f>(((J835/60)/60)/24)+DATE(1970,1,1)</f>
        <v>41718.878182870372</v>
      </c>
    </row>
    <row r="836" spans="1:20" ht="48" hidden="1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48"/>
        <v>1.3101818181818181</v>
      </c>
      <c r="P836" s="7">
        <f>AVERAGE(E836/L836)</f>
        <v>96.08</v>
      </c>
      <c r="Q836" t="str">
        <f t="shared" si="49"/>
        <v>music</v>
      </c>
      <c r="R836" t="str">
        <f t="shared" si="50"/>
        <v>rock</v>
      </c>
      <c r="S836" s="13">
        <f t="shared" si="47"/>
        <v>41456.165972222225</v>
      </c>
      <c r="T836" s="14">
        <f>(((J836/60)/60)/24)+DATE(1970,1,1)</f>
        <v>41422.822824074072</v>
      </c>
    </row>
    <row r="837" spans="1:20" ht="48" hidden="1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48"/>
        <v>1.1725000000000001</v>
      </c>
      <c r="P837" s="7">
        <f>AVERAGE(E837/L837)</f>
        <v>58.625</v>
      </c>
      <c r="Q837" t="str">
        <f t="shared" si="49"/>
        <v>music</v>
      </c>
      <c r="R837" t="str">
        <f t="shared" si="50"/>
        <v>rock</v>
      </c>
      <c r="S837" s="13">
        <f t="shared" si="47"/>
        <v>41048.125</v>
      </c>
      <c r="T837" s="14">
        <f>(((J837/60)/60)/24)+DATE(1970,1,1)</f>
        <v>41005.45784722222</v>
      </c>
    </row>
    <row r="838" spans="1:20" ht="16" hidden="1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48"/>
        <v>1.009304</v>
      </c>
      <c r="P838" s="7">
        <f>AVERAGE(E838/L838)</f>
        <v>109.70695652173914</v>
      </c>
      <c r="Q838" t="str">
        <f t="shared" si="49"/>
        <v>music</v>
      </c>
      <c r="R838" t="str">
        <f t="shared" si="50"/>
        <v>rock</v>
      </c>
      <c r="S838" s="13">
        <f t="shared" si="47"/>
        <v>41554.056921296295</v>
      </c>
      <c r="T838" s="14">
        <f>(((J838/60)/60)/24)+DATE(1970,1,1)</f>
        <v>41524.056921296295</v>
      </c>
    </row>
    <row r="839" spans="1:20" ht="32" hidden="1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48"/>
        <v>1.218</v>
      </c>
      <c r="P839" s="7">
        <f>AVERAGE(E839/L839)</f>
        <v>49.112903225806448</v>
      </c>
      <c r="Q839" t="str">
        <f t="shared" si="49"/>
        <v>music</v>
      </c>
      <c r="R839" t="str">
        <f t="shared" si="50"/>
        <v>rock</v>
      </c>
      <c r="S839" s="13">
        <f t="shared" si="47"/>
        <v>41760.998402777775</v>
      </c>
      <c r="T839" s="14">
        <f>(((J839/60)/60)/24)+DATE(1970,1,1)</f>
        <v>41730.998402777775</v>
      </c>
    </row>
    <row r="840" spans="1:20" ht="48" hidden="1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48"/>
        <v>1.454</v>
      </c>
      <c r="P840" s="7">
        <f>AVERAGE(E840/L840)</f>
        <v>47.672131147540981</v>
      </c>
      <c r="Q840" t="str">
        <f t="shared" si="49"/>
        <v>music</v>
      </c>
      <c r="R840" t="str">
        <f t="shared" si="50"/>
        <v>rock</v>
      </c>
      <c r="S840" s="13">
        <f t="shared" si="47"/>
        <v>40925.897974537038</v>
      </c>
      <c r="T840" s="14">
        <f>(((J840/60)/60)/24)+DATE(1970,1,1)</f>
        <v>40895.897974537038</v>
      </c>
    </row>
    <row r="841" spans="1:20" ht="48" hidden="1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48"/>
        <v>1.166166</v>
      </c>
      <c r="P841" s="7">
        <f>AVERAGE(E841/L841)</f>
        <v>60.737812499999997</v>
      </c>
      <c r="Q841" t="str">
        <f t="shared" si="49"/>
        <v>music</v>
      </c>
      <c r="R841" t="str">
        <f t="shared" si="50"/>
        <v>rock</v>
      </c>
      <c r="S841" s="13">
        <f t="shared" si="47"/>
        <v>41174.763379629629</v>
      </c>
      <c r="T841" s="14">
        <f>(((J841/60)/60)/24)+DATE(1970,1,1)</f>
        <v>41144.763379629629</v>
      </c>
    </row>
    <row r="842" spans="1:20" ht="32" hidden="1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48"/>
        <v>1.2041660000000001</v>
      </c>
      <c r="P842" s="7">
        <f>AVERAGE(E842/L842)</f>
        <v>63.37715789473684</v>
      </c>
      <c r="Q842" t="str">
        <f t="shared" si="49"/>
        <v>music</v>
      </c>
      <c r="R842" t="str">
        <f t="shared" si="50"/>
        <v>metal</v>
      </c>
      <c r="S842" s="13">
        <f t="shared" si="47"/>
        <v>42637.226701388892</v>
      </c>
      <c r="T842" s="14">
        <f>(((J842/60)/60)/24)+DATE(1970,1,1)</f>
        <v>42607.226701388892</v>
      </c>
    </row>
    <row r="843" spans="1:20" ht="48" hidden="1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48"/>
        <v>1.0132000000000001</v>
      </c>
      <c r="P843" s="7">
        <f>AVERAGE(E843/L843)</f>
        <v>53.893617021276597</v>
      </c>
      <c r="Q843" t="str">
        <f t="shared" si="49"/>
        <v>music</v>
      </c>
      <c r="R843" t="str">
        <f t="shared" si="50"/>
        <v>metal</v>
      </c>
      <c r="S843" s="13">
        <f t="shared" si="47"/>
        <v>41953.88035879629</v>
      </c>
      <c r="T843" s="14">
        <f>(((J843/60)/60)/24)+DATE(1970,1,1)</f>
        <v>41923.838692129626</v>
      </c>
    </row>
    <row r="844" spans="1:20" ht="48" hidden="1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48"/>
        <v>1.0431999999999999</v>
      </c>
      <c r="P844" s="7">
        <f>AVERAGE(E844/L844)</f>
        <v>66.871794871794876</v>
      </c>
      <c r="Q844" t="str">
        <f t="shared" si="49"/>
        <v>music</v>
      </c>
      <c r="R844" t="str">
        <f t="shared" si="50"/>
        <v>metal</v>
      </c>
      <c r="S844" s="13">
        <f t="shared" si="47"/>
        <v>41561.165972222225</v>
      </c>
      <c r="T844" s="14">
        <f>(((J844/60)/60)/24)+DATE(1970,1,1)</f>
        <v>41526.592395833337</v>
      </c>
    </row>
    <row r="845" spans="1:20" ht="48" hidden="1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48"/>
        <v>2.6713333333333331</v>
      </c>
      <c r="P845" s="7">
        <f>AVERAGE(E845/L845)</f>
        <v>63.102362204724407</v>
      </c>
      <c r="Q845" t="str">
        <f t="shared" si="49"/>
        <v>music</v>
      </c>
      <c r="R845" t="str">
        <f t="shared" si="50"/>
        <v>metal</v>
      </c>
      <c r="S845" s="13">
        <f t="shared" si="47"/>
        <v>42712.333333333328</v>
      </c>
      <c r="T845" s="14">
        <f>(((J845/60)/60)/24)+DATE(1970,1,1)</f>
        <v>42695.257870370369</v>
      </c>
    </row>
    <row r="846" spans="1:20" ht="48" hidden="1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48"/>
        <v>1.9413333333333334</v>
      </c>
      <c r="P846" s="7">
        <f>AVERAGE(E846/L846)</f>
        <v>36.628930817610062</v>
      </c>
      <c r="Q846" t="str">
        <f t="shared" si="49"/>
        <v>music</v>
      </c>
      <c r="R846" t="str">
        <f t="shared" si="50"/>
        <v>metal</v>
      </c>
      <c r="S846" s="13">
        <f t="shared" ref="S846:S861" si="51">(((I846/60)/60)/24)+DATE(1970,1,1)</f>
        <v>41944.207638888889</v>
      </c>
      <c r="T846" s="14">
        <f>(((J846/60)/60)/24)+DATE(1970,1,1)</f>
        <v>41905.684629629628</v>
      </c>
    </row>
    <row r="847" spans="1:20" ht="48" hidden="1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48"/>
        <v>1.203802</v>
      </c>
      <c r="P847" s="7">
        <f>AVERAGE(E847/L847)</f>
        <v>34.005706214689269</v>
      </c>
      <c r="Q847" t="str">
        <f t="shared" si="49"/>
        <v>music</v>
      </c>
      <c r="R847" t="str">
        <f t="shared" si="50"/>
        <v>metal</v>
      </c>
      <c r="S847" s="13">
        <f t="shared" si="51"/>
        <v>42618.165972222225</v>
      </c>
      <c r="T847" s="14">
        <f>(((J847/60)/60)/24)+DATE(1970,1,1)</f>
        <v>42578.205972222218</v>
      </c>
    </row>
    <row r="848" spans="1:20" ht="32" hidden="1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48"/>
        <v>1.2200090909090908</v>
      </c>
      <c r="P848" s="7">
        <f>AVERAGE(E848/L848)</f>
        <v>28.553404255319148</v>
      </c>
      <c r="Q848" t="str">
        <f t="shared" si="49"/>
        <v>music</v>
      </c>
      <c r="R848" t="str">
        <f t="shared" si="50"/>
        <v>metal</v>
      </c>
      <c r="S848" s="13">
        <f t="shared" si="51"/>
        <v>41708.583333333336</v>
      </c>
      <c r="T848" s="14">
        <f>(((J848/60)/60)/24)+DATE(1970,1,1)</f>
        <v>41694.391840277778</v>
      </c>
    </row>
    <row r="849" spans="1:20" ht="16" hidden="1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48"/>
        <v>1</v>
      </c>
      <c r="P849" s="7">
        <f>AVERAGE(E849/L849)</f>
        <v>10</v>
      </c>
      <c r="Q849" t="str">
        <f t="shared" si="49"/>
        <v>music</v>
      </c>
      <c r="R849" t="str">
        <f t="shared" si="50"/>
        <v>metal</v>
      </c>
      <c r="S849" s="13">
        <f t="shared" si="51"/>
        <v>42195.79833333334</v>
      </c>
      <c r="T849" s="14">
        <f>(((J849/60)/60)/24)+DATE(1970,1,1)</f>
        <v>42165.79833333334</v>
      </c>
    </row>
    <row r="850" spans="1:20" ht="48" hidden="1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48"/>
        <v>1</v>
      </c>
      <c r="P850" s="7">
        <f>AVERAGE(E850/L850)</f>
        <v>18.75</v>
      </c>
      <c r="Q850" t="str">
        <f t="shared" si="49"/>
        <v>music</v>
      </c>
      <c r="R850" t="str">
        <f t="shared" si="50"/>
        <v>metal</v>
      </c>
      <c r="S850" s="13">
        <f t="shared" si="51"/>
        <v>42108.792048611111</v>
      </c>
      <c r="T850" s="14">
        <f>(((J850/60)/60)/24)+DATE(1970,1,1)</f>
        <v>42078.792048611111</v>
      </c>
    </row>
    <row r="851" spans="1:20" ht="64" hidden="1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48"/>
        <v>1.1990000000000001</v>
      </c>
      <c r="P851" s="7">
        <f>AVERAGE(E851/L851)</f>
        <v>41.704347826086959</v>
      </c>
      <c r="Q851" t="str">
        <f t="shared" si="49"/>
        <v>music</v>
      </c>
      <c r="R851" t="str">
        <f t="shared" si="50"/>
        <v>metal</v>
      </c>
      <c r="S851" s="13">
        <f t="shared" si="51"/>
        <v>42079.107222222221</v>
      </c>
      <c r="T851" s="14">
        <f>(((J851/60)/60)/24)+DATE(1970,1,1)</f>
        <v>42051.148888888885</v>
      </c>
    </row>
    <row r="852" spans="1:20" ht="48" hidden="1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48"/>
        <v>1.55175</v>
      </c>
      <c r="P852" s="7">
        <f>AVERAGE(E852/L852)</f>
        <v>46.669172932330824</v>
      </c>
      <c r="Q852" t="str">
        <f t="shared" si="49"/>
        <v>music</v>
      </c>
      <c r="R852" t="str">
        <f t="shared" si="50"/>
        <v>metal</v>
      </c>
      <c r="S852" s="13">
        <f t="shared" si="51"/>
        <v>42485.207638888889</v>
      </c>
      <c r="T852" s="14">
        <f>(((J852/60)/60)/24)+DATE(1970,1,1)</f>
        <v>42452.827743055561</v>
      </c>
    </row>
    <row r="853" spans="1:20" ht="32" hidden="1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48"/>
        <v>1.3045</v>
      </c>
      <c r="P853" s="7">
        <f>AVERAGE(E853/L853)</f>
        <v>37.271428571428572</v>
      </c>
      <c r="Q853" t="str">
        <f t="shared" si="49"/>
        <v>music</v>
      </c>
      <c r="R853" t="str">
        <f t="shared" si="50"/>
        <v>metal</v>
      </c>
      <c r="S853" s="13">
        <f t="shared" si="51"/>
        <v>42582.822916666672</v>
      </c>
      <c r="T853" s="14">
        <f>(((J853/60)/60)/24)+DATE(1970,1,1)</f>
        <v>42522.880243055552</v>
      </c>
    </row>
    <row r="854" spans="1:20" ht="32" hidden="1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48"/>
        <v>1.0497142857142858</v>
      </c>
      <c r="P854" s="7">
        <f>AVERAGE(E854/L854)</f>
        <v>59.258064516129032</v>
      </c>
      <c r="Q854" t="str">
        <f t="shared" si="49"/>
        <v>music</v>
      </c>
      <c r="R854" t="str">
        <f t="shared" si="50"/>
        <v>metal</v>
      </c>
      <c r="S854" s="13">
        <f t="shared" si="51"/>
        <v>42667.875</v>
      </c>
      <c r="T854" s="14">
        <f>(((J854/60)/60)/24)+DATE(1970,1,1)</f>
        <v>42656.805497685185</v>
      </c>
    </row>
    <row r="855" spans="1:20" ht="48" hidden="1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48"/>
        <v>1</v>
      </c>
      <c r="P855" s="7">
        <f>AVERAGE(E855/L855)</f>
        <v>30</v>
      </c>
      <c r="Q855" t="str">
        <f t="shared" si="49"/>
        <v>music</v>
      </c>
      <c r="R855" t="str">
        <f t="shared" si="50"/>
        <v>metal</v>
      </c>
      <c r="S855" s="13">
        <f t="shared" si="51"/>
        <v>42051.832280092596</v>
      </c>
      <c r="T855" s="14">
        <f>(((J855/60)/60)/24)+DATE(1970,1,1)</f>
        <v>42021.832280092596</v>
      </c>
    </row>
    <row r="856" spans="1:20" ht="48" hidden="1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48"/>
        <v>1.1822050359712231</v>
      </c>
      <c r="P856" s="7">
        <f>AVERAGE(E856/L856)</f>
        <v>65.8623246492986</v>
      </c>
      <c r="Q856" t="str">
        <f t="shared" si="49"/>
        <v>music</v>
      </c>
      <c r="R856" t="str">
        <f t="shared" si="50"/>
        <v>metal</v>
      </c>
      <c r="S856" s="13">
        <f t="shared" si="51"/>
        <v>42732.212337962963</v>
      </c>
      <c r="T856" s="14">
        <f>(((J856/60)/60)/24)+DATE(1970,1,1)</f>
        <v>42702.212337962963</v>
      </c>
    </row>
    <row r="857" spans="1:20" ht="32" hidden="1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48"/>
        <v>1.0344827586206897</v>
      </c>
      <c r="P857" s="7">
        <f>AVERAGE(E857/L857)</f>
        <v>31.914893617021278</v>
      </c>
      <c r="Q857" t="str">
        <f t="shared" si="49"/>
        <v>music</v>
      </c>
      <c r="R857" t="str">
        <f t="shared" si="50"/>
        <v>metal</v>
      </c>
      <c r="S857" s="13">
        <f t="shared" si="51"/>
        <v>42575.125196759262</v>
      </c>
      <c r="T857" s="14">
        <f>(((J857/60)/60)/24)+DATE(1970,1,1)</f>
        <v>42545.125196759262</v>
      </c>
    </row>
    <row r="858" spans="1:20" ht="48" hidden="1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48"/>
        <v>2.1800000000000002</v>
      </c>
      <c r="P858" s="7">
        <f>AVERAGE(E858/L858)</f>
        <v>19.464285714285715</v>
      </c>
      <c r="Q858" t="str">
        <f t="shared" si="49"/>
        <v>music</v>
      </c>
      <c r="R858" t="str">
        <f t="shared" si="50"/>
        <v>metal</v>
      </c>
      <c r="S858" s="13">
        <f t="shared" si="51"/>
        <v>42668.791666666672</v>
      </c>
      <c r="T858" s="14">
        <f>(((J858/60)/60)/24)+DATE(1970,1,1)</f>
        <v>42609.311990740738</v>
      </c>
    </row>
    <row r="859" spans="1:20" ht="32" hidden="1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48"/>
        <v>1</v>
      </c>
      <c r="P859" s="7">
        <f>AVERAGE(E859/L859)</f>
        <v>50</v>
      </c>
      <c r="Q859" t="str">
        <f t="shared" si="49"/>
        <v>music</v>
      </c>
      <c r="R859" t="str">
        <f t="shared" si="50"/>
        <v>metal</v>
      </c>
      <c r="S859" s="13">
        <f t="shared" si="51"/>
        <v>42333.623043981483</v>
      </c>
      <c r="T859" s="14">
        <f>(((J859/60)/60)/24)+DATE(1970,1,1)</f>
        <v>42291.581377314811</v>
      </c>
    </row>
    <row r="860" spans="1:20" ht="48" hidden="1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48"/>
        <v>1.4400583333333332</v>
      </c>
      <c r="P860" s="7">
        <f>AVERAGE(E860/L860)</f>
        <v>22.737763157894737</v>
      </c>
      <c r="Q860" t="str">
        <f t="shared" si="49"/>
        <v>music</v>
      </c>
      <c r="R860" t="str">
        <f t="shared" si="50"/>
        <v>metal</v>
      </c>
      <c r="S860" s="13">
        <f t="shared" si="51"/>
        <v>42109.957638888889</v>
      </c>
      <c r="T860" s="14">
        <f>(((J860/60)/60)/24)+DATE(1970,1,1)</f>
        <v>42079.745578703703</v>
      </c>
    </row>
    <row r="861" spans="1:20" ht="32" hidden="1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48"/>
        <v>1.0467500000000001</v>
      </c>
      <c r="P861" s="7">
        <f>AVERAGE(E861/L861)</f>
        <v>42.724489795918366</v>
      </c>
      <c r="Q861" t="str">
        <f t="shared" si="49"/>
        <v>music</v>
      </c>
      <c r="R861" t="str">
        <f t="shared" si="50"/>
        <v>metal</v>
      </c>
      <c r="S861" s="13">
        <f t="shared" si="51"/>
        <v>42159</v>
      </c>
      <c r="T861" s="14">
        <f>(((J861/60)/60)/24)+DATE(1970,1,1)</f>
        <v>42128.820231481484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48"/>
        <v>0.18142857142857144</v>
      </c>
      <c r="P862" s="7">
        <f>AVERAGE(E862/L862)</f>
        <v>52.916666666666664</v>
      </c>
      <c r="Q862" t="str">
        <f t="shared" si="49"/>
        <v>music</v>
      </c>
      <c r="R862" t="str">
        <f t="shared" si="50"/>
        <v>jazz</v>
      </c>
      <c r="S862" s="13">
        <f>(((I862/60)/60)/24)+DATE(S32830,1,1)</f>
        <v>16032.524456018517</v>
      </c>
      <c r="T862" s="14">
        <f>(((J862/60)/60)/24)+DATE(1970,1,1)</f>
        <v>41570.482789351852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48"/>
        <v>2.2444444444444444E-2</v>
      </c>
      <c r="P863" s="7">
        <f>AVERAGE(E863/L863)</f>
        <v>50.5</v>
      </c>
      <c r="Q863" t="str">
        <f t="shared" si="49"/>
        <v>music</v>
      </c>
      <c r="R863" t="str">
        <f t="shared" si="50"/>
        <v>jazz</v>
      </c>
      <c r="S863" s="13">
        <f>(((I863/60)/60)/24)+DATE(S32831,1,1)</f>
        <v>17061.965324074074</v>
      </c>
      <c r="T863" s="14">
        <f>(((J863/60)/60)/24)+DATE(1970,1,1)</f>
        <v>42599.965324074074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48"/>
        <v>3.3999999999999998E-3</v>
      </c>
      <c r="P864" s="7">
        <f>AVERAGE(E864/L864)</f>
        <v>42.5</v>
      </c>
      <c r="Q864" t="str">
        <f t="shared" si="49"/>
        <v>music</v>
      </c>
      <c r="R864" t="str">
        <f t="shared" si="50"/>
        <v>jazz</v>
      </c>
      <c r="S864" s="13">
        <f>(((I864/60)/60)/24)+DATE(S32832,1,1)</f>
        <v>16021.59662037037</v>
      </c>
      <c r="T864" s="14">
        <f>(((J864/60)/60)/24)+DATE(1970,1,1)</f>
        <v>41559.5549537037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48"/>
        <v>4.4999999999999998E-2</v>
      </c>
      <c r="P865" s="7">
        <f>AVERAGE(E865/L865)</f>
        <v>18</v>
      </c>
      <c r="Q865" t="str">
        <f t="shared" si="49"/>
        <v>music</v>
      </c>
      <c r="R865" t="str">
        <f t="shared" si="50"/>
        <v>jazz</v>
      </c>
      <c r="S865" s="13">
        <f>(((I865/60)/60)/24)+DATE(S32833,1,1)</f>
        <v>15383.117662037037</v>
      </c>
      <c r="T865" s="14">
        <f>(((J865/60)/60)/24)+DATE(1970,1,1)</f>
        <v>40921.117662037039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48"/>
        <v>0.41538461538461541</v>
      </c>
      <c r="P866" s="7">
        <f>AVERAGE(E866/L866)</f>
        <v>34.177215189873415</v>
      </c>
      <c r="Q866" t="str">
        <f t="shared" si="49"/>
        <v>music</v>
      </c>
      <c r="R866" t="str">
        <f t="shared" si="50"/>
        <v>jazz</v>
      </c>
      <c r="S866" s="13">
        <f>(((I866/60)/60)/24)+DATE(S32834,1,1)</f>
        <v>15995.415972222223</v>
      </c>
      <c r="T866" s="14">
        <f>(((J866/60)/60)/24)+DATE(1970,1,1)</f>
        <v>41541.106921296298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48"/>
        <v>2.0454545454545454E-2</v>
      </c>
      <c r="P867" s="7">
        <f>AVERAGE(E867/L867)</f>
        <v>22.5</v>
      </c>
      <c r="Q867" t="str">
        <f t="shared" si="49"/>
        <v>music</v>
      </c>
      <c r="R867" t="str">
        <f t="shared" si="50"/>
        <v>jazz</v>
      </c>
      <c r="S867" s="13">
        <f>(((I867/60)/60)/24)+DATE(S32835,1,1)</f>
        <v>15722.773113425928</v>
      </c>
      <c r="T867" s="14">
        <f>(((J867/60)/60)/24)+DATE(1970,1,1)</f>
        <v>41230.77311342593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48"/>
        <v>0.18285714285714286</v>
      </c>
      <c r="P868" s="7">
        <f>AVERAGE(E868/L868)</f>
        <v>58.18181818181818</v>
      </c>
      <c r="Q868" t="str">
        <f t="shared" si="49"/>
        <v>music</v>
      </c>
      <c r="R868" t="str">
        <f t="shared" si="50"/>
        <v>jazz</v>
      </c>
      <c r="S868" s="13">
        <f>(((I868/60)/60)/24)+DATE(S32836,1,1)</f>
        <v>16495.631944444445</v>
      </c>
      <c r="T868" s="14">
        <f>(((J868/60)/60)/24)+DATE(1970,1,1)</f>
        <v>42025.637939814813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48"/>
        <v>0.2402</v>
      </c>
      <c r="P869" s="7">
        <f>AVERAGE(E869/L869)</f>
        <v>109.18181818181819</v>
      </c>
      <c r="Q869" t="str">
        <f t="shared" si="49"/>
        <v>music</v>
      </c>
      <c r="R869" t="str">
        <f t="shared" si="50"/>
        <v>jazz</v>
      </c>
      <c r="S869" s="13">
        <f>(((I869/60)/60)/24)+DATE(S32837,1,1)</f>
        <v>14580.207638888889</v>
      </c>
      <c r="T869" s="14">
        <f>(((J869/60)/60)/24)+DATE(1970,1,1)</f>
        <v>40088.105393518519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48"/>
        <v>1.1111111111111111E-3</v>
      </c>
      <c r="P870" s="7">
        <f>AVERAGE(E870/L870)</f>
        <v>50</v>
      </c>
      <c r="Q870" t="str">
        <f t="shared" si="49"/>
        <v>music</v>
      </c>
      <c r="R870" t="str">
        <f t="shared" si="50"/>
        <v>jazz</v>
      </c>
      <c r="S870" s="13">
        <f>(((I870/60)/60)/24)+DATE(S32838,1,1)</f>
        <v>16078.027754629627</v>
      </c>
      <c r="T870" s="14">
        <f>(((J870/60)/60)/24)+DATE(1970,1,1)</f>
        <v>41616.027754629627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48"/>
        <v>0.11818181818181818</v>
      </c>
      <c r="P871" s="7">
        <f>AVERAGE(E871/L871)</f>
        <v>346.66666666666669</v>
      </c>
      <c r="Q871" t="str">
        <f t="shared" si="49"/>
        <v>music</v>
      </c>
      <c r="R871" t="str">
        <f t="shared" si="50"/>
        <v>jazz</v>
      </c>
      <c r="S871" s="13">
        <f>(((I871/60)/60)/24)+DATE(S32839,1,1)</f>
        <v>15804.803900462963</v>
      </c>
      <c r="T871" s="14">
        <f>(((J871/60)/60)/24)+DATE(1970,1,1)</f>
        <v>41342.845567129632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48"/>
        <v>3.0999999999999999E-3</v>
      </c>
      <c r="P872" s="7">
        <f>AVERAGE(E872/L872)</f>
        <v>12.4</v>
      </c>
      <c r="Q872" t="str">
        <f t="shared" si="49"/>
        <v>music</v>
      </c>
      <c r="R872" t="str">
        <f t="shared" si="50"/>
        <v>jazz</v>
      </c>
      <c r="S872" s="13">
        <f>(((I872/60)/60)/24)+DATE(S32840,1,1)</f>
        <v>15950.022256944445</v>
      </c>
      <c r="T872" s="14">
        <f>(((J872/60)/60)/24)+DATE(1970,1,1)</f>
        <v>41488.022256944445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48"/>
        <v>5.4166666666666669E-2</v>
      </c>
      <c r="P873" s="7">
        <f>AVERAGE(E873/L873)</f>
        <v>27.083333333333332</v>
      </c>
      <c r="Q873" t="str">
        <f t="shared" si="49"/>
        <v>music</v>
      </c>
      <c r="R873" t="str">
        <f t="shared" si="50"/>
        <v>jazz</v>
      </c>
      <c r="S873" s="13">
        <f>(((I873/60)/60)/24)+DATE(S32841,1,1)</f>
        <v>16039.602951388888</v>
      </c>
      <c r="T873" s="14">
        <f>(((J873/60)/60)/24)+DATE(1970,1,1)</f>
        <v>41577.561284722222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48"/>
        <v>8.1250000000000003E-3</v>
      </c>
      <c r="P874" s="7">
        <f>AVERAGE(E874/L874)</f>
        <v>32.5</v>
      </c>
      <c r="Q874" t="str">
        <f t="shared" si="49"/>
        <v>music</v>
      </c>
      <c r="R874" t="str">
        <f t="shared" si="50"/>
        <v>jazz</v>
      </c>
      <c r="S874" s="13">
        <f>(((I874/60)/60)/24)+DATE(S32842,1,1)</f>
        <v>15044.825543981482</v>
      </c>
      <c r="T874" s="14">
        <f>(((J874/60)/60)/24)+DATE(1970,1,1)</f>
        <v>40567.825543981482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48"/>
        <v>1.2857142857142857E-2</v>
      </c>
      <c r="P875" s="7">
        <f>AVERAGE(E875/L875)</f>
        <v>9</v>
      </c>
      <c r="Q875" t="str">
        <f t="shared" si="49"/>
        <v>music</v>
      </c>
      <c r="R875" t="str">
        <f t="shared" si="50"/>
        <v>jazz</v>
      </c>
      <c r="S875" s="13">
        <f>(((I875/60)/60)/24)+DATE(S32843,1,1)</f>
        <v>15656.208796296298</v>
      </c>
      <c r="T875" s="14">
        <f>(((J875/60)/60)/24)+DATE(1970,1,1)</f>
        <v>41184.167129629634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48"/>
        <v>0.24333333333333335</v>
      </c>
      <c r="P876" s="7">
        <f>AVERAGE(E876/L876)</f>
        <v>34.761904761904759</v>
      </c>
      <c r="Q876" t="str">
        <f t="shared" si="49"/>
        <v>music</v>
      </c>
      <c r="R876" t="str">
        <f t="shared" si="50"/>
        <v>jazz</v>
      </c>
      <c r="S876" s="13">
        <f>(((I876/60)/60)/24)+DATE(S32844,1,1)</f>
        <v>15830.583726851852</v>
      </c>
      <c r="T876" s="14">
        <f>(((J876/60)/60)/24)+DATE(1970,1,1)</f>
        <v>41368.583726851852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48"/>
        <v>0</v>
      </c>
      <c r="P877" s="7" t="e">
        <f>AVERAGE(E877/L877)</f>
        <v>#DIV/0!</v>
      </c>
      <c r="Q877" t="str">
        <f t="shared" si="49"/>
        <v>music</v>
      </c>
      <c r="R877" t="str">
        <f t="shared" si="50"/>
        <v>jazz</v>
      </c>
      <c r="S877" s="13">
        <f>(((I877/60)/60)/24)+DATE(S32845,1,1)</f>
        <v>16700.723738425924</v>
      </c>
      <c r="T877" s="14">
        <f>(((J877/60)/60)/24)+DATE(1970,1,1)</f>
        <v>42248.723738425921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48"/>
        <v>0.40799492385786801</v>
      </c>
      <c r="P878" s="7">
        <f>AVERAGE(E878/L878)</f>
        <v>28.577777777777779</v>
      </c>
      <c r="Q878" t="str">
        <f t="shared" si="49"/>
        <v>music</v>
      </c>
      <c r="R878" t="str">
        <f t="shared" si="50"/>
        <v>jazz</v>
      </c>
      <c r="S878" s="13">
        <f>(((I878/60)/60)/24)+DATE(S32846,1,1)</f>
        <v>15741.496840277776</v>
      </c>
      <c r="T878" s="14">
        <f>(((J878/60)/60)/24)+DATE(1970,1,1)</f>
        <v>41276.496840277774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48"/>
        <v>0.67549999999999999</v>
      </c>
      <c r="P879" s="7">
        <f>AVERAGE(E879/L879)</f>
        <v>46.586206896551722</v>
      </c>
      <c r="Q879" t="str">
        <f t="shared" si="49"/>
        <v>music</v>
      </c>
      <c r="R879" t="str">
        <f t="shared" si="50"/>
        <v>jazz</v>
      </c>
      <c r="S879" s="13">
        <f>(((I879/60)/60)/24)+DATE(S32847,1,1)</f>
        <v>16059.78888888889</v>
      </c>
      <c r="T879" s="14">
        <f>(((J879/60)/60)/24)+DATE(1970,1,1)</f>
        <v>41597.788888888892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48"/>
        <v>1.2999999999999999E-2</v>
      </c>
      <c r="P880" s="7">
        <f>AVERAGE(E880/L880)</f>
        <v>32.5</v>
      </c>
      <c r="Q880" t="str">
        <f t="shared" si="49"/>
        <v>music</v>
      </c>
      <c r="R880" t="str">
        <f t="shared" si="50"/>
        <v>jazz</v>
      </c>
      <c r="S880" s="13">
        <f>(((I880/60)/60)/24)+DATE(S32848,1,1)</f>
        <v>14967.232916666666</v>
      </c>
      <c r="T880" s="14">
        <f>(((J880/60)/60)/24)+DATE(1970,1,1)</f>
        <v>40505.232916666668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48"/>
        <v>0.30666666666666664</v>
      </c>
      <c r="P881" s="7">
        <f>AVERAGE(E881/L881)</f>
        <v>21.466666666666665</v>
      </c>
      <c r="Q881" t="str">
        <f t="shared" si="49"/>
        <v>music</v>
      </c>
      <c r="R881" t="str">
        <f t="shared" si="50"/>
        <v>jazz</v>
      </c>
      <c r="S881" s="13">
        <f>(((I881/60)/60)/24)+DATE(S32849,1,1)</f>
        <v>15490.829918981481</v>
      </c>
      <c r="T881" s="14">
        <f>(((J881/60)/60)/24)+DATE(1970,1,1)</f>
        <v>41037.829918981479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48"/>
        <v>2.9894179894179893E-2</v>
      </c>
      <c r="P882" s="7">
        <f>AVERAGE(E882/L882)</f>
        <v>14.125</v>
      </c>
      <c r="Q882" t="str">
        <f t="shared" si="49"/>
        <v>music</v>
      </c>
      <c r="R882" t="str">
        <f t="shared" si="50"/>
        <v>indie rock</v>
      </c>
      <c r="S882" s="13">
        <f>(((I882/60)/60)/24)+DATE(S32850,1,1)</f>
        <v>15644.321041666668</v>
      </c>
      <c r="T882" s="14">
        <f>(((J882/60)/60)/24)+DATE(1970,1,1)</f>
        <v>41179.32104166667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48"/>
        <v>8.0000000000000002E-3</v>
      </c>
      <c r="P883" s="7">
        <f>AVERAGE(E883/L883)</f>
        <v>30</v>
      </c>
      <c r="Q883" t="str">
        <f t="shared" si="49"/>
        <v>music</v>
      </c>
      <c r="R883" t="str">
        <f t="shared" si="50"/>
        <v>indie rock</v>
      </c>
      <c r="S883" s="13">
        <f>(((I883/60)/60)/24)+DATE(S32851,1,1)</f>
        <v>15354.25099537037</v>
      </c>
      <c r="T883" s="14">
        <f>(((J883/60)/60)/24)+DATE(1970,1,1)</f>
        <v>40877.25099537037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48"/>
        <v>0.20133333333333334</v>
      </c>
      <c r="P884" s="7">
        <f>AVERAGE(E884/L884)</f>
        <v>21.571428571428573</v>
      </c>
      <c r="Q884" t="str">
        <f t="shared" si="49"/>
        <v>music</v>
      </c>
      <c r="R884" t="str">
        <f t="shared" si="50"/>
        <v>indie rock</v>
      </c>
      <c r="S884" s="13">
        <f>(((I884/60)/60)/24)+DATE(S32852,1,1)</f>
        <v>15224.860532407409</v>
      </c>
      <c r="T884" s="14">
        <f>(((J884/60)/60)/24)+DATE(1970,1,1)</f>
        <v>40759.860532407409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48"/>
        <v>0.4002</v>
      </c>
      <c r="P885" s="7">
        <f>AVERAGE(E885/L885)</f>
        <v>83.375</v>
      </c>
      <c r="Q885" t="str">
        <f t="shared" si="49"/>
        <v>music</v>
      </c>
      <c r="R885" t="str">
        <f t="shared" si="50"/>
        <v>indie rock</v>
      </c>
      <c r="S885" s="13">
        <f>(((I885/60)/60)/24)+DATE(S32853,1,1)</f>
        <v>16863.935590277779</v>
      </c>
      <c r="T885" s="14">
        <f>(((J885/60)/60)/24)+DATE(1970,1,1)</f>
        <v>42371.935590277775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48"/>
        <v>0.01</v>
      </c>
      <c r="P886" s="7">
        <f>AVERAGE(E886/L886)</f>
        <v>10</v>
      </c>
      <c r="Q886" t="str">
        <f t="shared" si="49"/>
        <v>music</v>
      </c>
      <c r="R886" t="str">
        <f t="shared" si="50"/>
        <v>indie rock</v>
      </c>
      <c r="S886" s="13">
        <f>(((I886/60)/60)/24)+DATE(S32854,1,1)</f>
        <v>15473.104861111111</v>
      </c>
      <c r="T886" s="14">
        <f>(((J886/60)/60)/24)+DATE(1970,1,1)</f>
        <v>40981.802615740737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48"/>
        <v>0.75</v>
      </c>
      <c r="P887" s="7">
        <f>AVERAGE(E887/L887)</f>
        <v>35.714285714285715</v>
      </c>
      <c r="Q887" t="str">
        <f t="shared" si="49"/>
        <v>music</v>
      </c>
      <c r="R887" t="str">
        <f t="shared" si="50"/>
        <v>indie rock</v>
      </c>
      <c r="S887" s="13">
        <f>(((I887/60)/60)/24)+DATE(S32855,1,1)</f>
        <v>17166.941099537038</v>
      </c>
      <c r="T887" s="14">
        <f>(((J887/60)/60)/24)+DATE(1970,1,1)</f>
        <v>42713.941099537042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48"/>
        <v>0.41</v>
      </c>
      <c r="P888" s="7">
        <f>AVERAGE(E888/L888)</f>
        <v>29.285714285714285</v>
      </c>
      <c r="Q888" t="str">
        <f t="shared" si="49"/>
        <v>music</v>
      </c>
      <c r="R888" t="str">
        <f t="shared" si="50"/>
        <v>indie rock</v>
      </c>
      <c r="S888" s="13">
        <f>(((I888/60)/60)/24)+DATE(S32856,1,1)</f>
        <v>17060.870520833334</v>
      </c>
      <c r="T888" s="14">
        <f>(((J888/60)/60)/24)+DATE(1970,1,1)</f>
        <v>42603.870520833334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48"/>
        <v>0</v>
      </c>
      <c r="P889" s="7" t="e">
        <f>AVERAGE(E889/L889)</f>
        <v>#DIV/0!</v>
      </c>
      <c r="Q889" t="str">
        <f t="shared" si="49"/>
        <v>music</v>
      </c>
      <c r="R889" t="str">
        <f t="shared" si="50"/>
        <v>indie rock</v>
      </c>
      <c r="S889" s="13">
        <f>(((I889/60)/60)/24)+DATE(S32857,1,1)</f>
        <v>15488.958969907408</v>
      </c>
      <c r="T889" s="14">
        <f>(((J889/60)/60)/24)+DATE(1970,1,1)</f>
        <v>41026.958969907406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48"/>
        <v>7.1999999999999995E-2</v>
      </c>
      <c r="P890" s="7">
        <f>AVERAGE(E890/L890)</f>
        <v>18</v>
      </c>
      <c r="Q890" t="str">
        <f t="shared" si="49"/>
        <v>music</v>
      </c>
      <c r="R890" t="str">
        <f t="shared" si="50"/>
        <v>indie rock</v>
      </c>
      <c r="S890" s="13">
        <f>(((I890/60)/60)/24)+DATE(S32858,1,1)</f>
        <v>15219.25</v>
      </c>
      <c r="T890" s="14">
        <f>(((J890/60)/60)/24)+DATE(1970,1,1)</f>
        <v>40751.753298611111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48"/>
        <v>9.4412800000000005E-2</v>
      </c>
      <c r="P891" s="7">
        <f>AVERAGE(E891/L891)</f>
        <v>73.760000000000005</v>
      </c>
      <c r="Q891" t="str">
        <f t="shared" si="49"/>
        <v>music</v>
      </c>
      <c r="R891" t="str">
        <f t="shared" si="50"/>
        <v>indie rock</v>
      </c>
      <c r="S891" s="13">
        <f>(((I891/60)/60)/24)+DATE(S32859,1,1)</f>
        <v>16349.784062500001</v>
      </c>
      <c r="T891" s="14">
        <f>(((J891/60)/60)/24)+DATE(1970,1,1)</f>
        <v>41887.784062500003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48"/>
        <v>4.1666666666666664E-2</v>
      </c>
      <c r="P892" s="7">
        <f>AVERAGE(E892/L892)</f>
        <v>31.25</v>
      </c>
      <c r="Q892" t="str">
        <f t="shared" si="49"/>
        <v>music</v>
      </c>
      <c r="R892" t="str">
        <f t="shared" si="50"/>
        <v>indie rock</v>
      </c>
      <c r="S892" s="13">
        <f>(((I892/60)/60)/24)+DATE(S32860,1,1)</f>
        <v>16031.740497685185</v>
      </c>
      <c r="T892" s="14">
        <f>(((J892/60)/60)/24)+DATE(1970,1,1)</f>
        <v>41569.698831018519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48"/>
        <v>3.2500000000000001E-2</v>
      </c>
      <c r="P893" s="7">
        <f>AVERAGE(E893/L893)</f>
        <v>28.888888888888889</v>
      </c>
      <c r="Q893" t="str">
        <f t="shared" si="49"/>
        <v>music</v>
      </c>
      <c r="R893" t="str">
        <f t="shared" si="50"/>
        <v>indie rock</v>
      </c>
      <c r="S893" s="13">
        <f>(((I893/60)/60)/24)+DATE(S32861,1,1)</f>
        <v>16304.031597222223</v>
      </c>
      <c r="T893" s="14">
        <f>(((J893/60)/60)/24)+DATE(1970,1,1)</f>
        <v>41842.031597222223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48"/>
        <v>0.40749999999999997</v>
      </c>
      <c r="P894" s="7">
        <f>AVERAGE(E894/L894)</f>
        <v>143.8235294117647</v>
      </c>
      <c r="Q894" t="str">
        <f t="shared" si="49"/>
        <v>music</v>
      </c>
      <c r="R894" t="str">
        <f t="shared" si="50"/>
        <v>indie rock</v>
      </c>
      <c r="S894" s="13">
        <f>(((I894/60)/60)/24)+DATE(S32862,1,1)</f>
        <v>14823.166666666666</v>
      </c>
      <c r="T894" s="14">
        <f>(((J894/60)/60)/24)+DATE(1970,1,1)</f>
        <v>40304.20003472222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48"/>
        <v>0.1</v>
      </c>
      <c r="P895" s="7">
        <f>AVERAGE(E895/L895)</f>
        <v>40</v>
      </c>
      <c r="Q895" t="str">
        <f t="shared" si="49"/>
        <v>music</v>
      </c>
      <c r="R895" t="str">
        <f t="shared" si="50"/>
        <v>indie rock</v>
      </c>
      <c r="S895" s="13">
        <f>(((I895/60)/60)/24)+DATE(S32863,1,1)</f>
        <v>16527.856053240739</v>
      </c>
      <c r="T895" s="14">
        <f>(((J895/60)/60)/24)+DATE(1970,1,1)</f>
        <v>42065.897719907407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48"/>
        <v>0.39169999999999999</v>
      </c>
      <c r="P896" s="7">
        <f>AVERAGE(E896/L896)</f>
        <v>147.81132075471697</v>
      </c>
      <c r="Q896" t="str">
        <f t="shared" si="49"/>
        <v>music</v>
      </c>
      <c r="R896" t="str">
        <f t="shared" si="50"/>
        <v>indie rock</v>
      </c>
      <c r="S896" s="13">
        <f>(((I896/60)/60)/24)+DATE(S32864,1,1)</f>
        <v>16958.981597222224</v>
      </c>
      <c r="T896" s="14">
        <f>(((J896/60)/60)/24)+DATE(1970,1,1)</f>
        <v>42496.981597222228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48"/>
        <v>2.4375000000000001E-2</v>
      </c>
      <c r="P897" s="7">
        <f>AVERAGE(E897/L897)</f>
        <v>27.857142857142858</v>
      </c>
      <c r="Q897" t="str">
        <f t="shared" si="49"/>
        <v>music</v>
      </c>
      <c r="R897" t="str">
        <f t="shared" si="50"/>
        <v>indie rock</v>
      </c>
      <c r="S897" s="13">
        <f>(((I897/60)/60)/24)+DATE(S32865,1,1)</f>
        <v>14908.127650462962</v>
      </c>
      <c r="T897" s="14">
        <f>(((J897/60)/60)/24)+DATE(1970,1,1)</f>
        <v>40431.127650462964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48"/>
        <v>0.4</v>
      </c>
      <c r="P898" s="7">
        <f>AVERAGE(E898/L898)</f>
        <v>44.444444444444443</v>
      </c>
      <c r="Q898" t="str">
        <f t="shared" si="49"/>
        <v>music</v>
      </c>
      <c r="R898" t="str">
        <f t="shared" si="50"/>
        <v>indie rock</v>
      </c>
      <c r="S898" s="13">
        <f>(((I898/60)/60)/24)+DATE(S32866,1,1)</f>
        <v>16676.166666666668</v>
      </c>
      <c r="T898" s="14">
        <f>(((J898/60)/60)/24)+DATE(1970,1,1)</f>
        <v>42218.872986111113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ref="O899:O962" si="52">E899/D899</f>
        <v>0</v>
      </c>
      <c r="P899" s="7" t="e">
        <f>AVERAGE(E899/L899)</f>
        <v>#DIV/0!</v>
      </c>
      <c r="Q899" t="str">
        <f t="shared" ref="Q899:Q962" si="53">LEFT(N899,FIND("/",N899)-1)</f>
        <v>music</v>
      </c>
      <c r="R899" t="str">
        <f t="shared" ref="R899:R962" si="54">RIGHT(N899, LEN(N899)-FIND("/",N899))</f>
        <v>indie rock</v>
      </c>
      <c r="S899" s="13">
        <f>(((I899/60)/60)/24)+DATE(S32867,1,1)</f>
        <v>15673.730416666667</v>
      </c>
      <c r="T899" s="14">
        <f>(((J899/60)/60)/24)+DATE(1970,1,1)</f>
        <v>41211.688750000001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52"/>
        <v>2.8000000000000001E-2</v>
      </c>
      <c r="P900" s="7">
        <f>AVERAGE(E900/L900)</f>
        <v>35</v>
      </c>
      <c r="Q900" t="str">
        <f t="shared" si="53"/>
        <v>music</v>
      </c>
      <c r="R900" t="str">
        <f t="shared" si="54"/>
        <v>indie rock</v>
      </c>
      <c r="S900" s="13">
        <f>(((I900/60)/60)/24)+DATE(S32868,1,1)</f>
        <v>15355.758217592593</v>
      </c>
      <c r="T900" s="14">
        <f>(((J900/60)/60)/24)+DATE(1970,1,1)</f>
        <v>40878.758217592593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52"/>
        <v>0.37333333333333335</v>
      </c>
      <c r="P901" s="7">
        <f>AVERAGE(E901/L901)</f>
        <v>35</v>
      </c>
      <c r="Q901" t="str">
        <f t="shared" si="53"/>
        <v>music</v>
      </c>
      <c r="R901" t="str">
        <f t="shared" si="54"/>
        <v>indie rock</v>
      </c>
      <c r="S901" s="13">
        <f>(((I901/60)/60)/24)+DATE(S32869,1,1)</f>
        <v>15123.099097222221</v>
      </c>
      <c r="T901" s="14">
        <f>(((J901/60)/60)/24)+DATE(1970,1,1)</f>
        <v>40646.099097222221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52"/>
        <v>4.1999999999999997E-3</v>
      </c>
      <c r="P902" s="7">
        <f>AVERAGE(E902/L902)</f>
        <v>10.5</v>
      </c>
      <c r="Q902" t="str">
        <f t="shared" si="53"/>
        <v>music</v>
      </c>
      <c r="R902" t="str">
        <f t="shared" si="54"/>
        <v>jazz</v>
      </c>
      <c r="S902" s="13">
        <f>(((I902/60)/60)/24)+DATE(S32870,1,1)</f>
        <v>16891.807893518519</v>
      </c>
      <c r="T902" s="14">
        <f>(((J902/60)/60)/24)+DATE(1970,1,1)</f>
        <v>42429.84956018519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52"/>
        <v>0</v>
      </c>
      <c r="P903" s="7" t="e">
        <f>AVERAGE(E903/L903)</f>
        <v>#DIV/0!</v>
      </c>
      <c r="Q903" t="str">
        <f t="shared" si="53"/>
        <v>music</v>
      </c>
      <c r="R903" t="str">
        <f t="shared" si="54"/>
        <v>jazz</v>
      </c>
      <c r="S903" s="13">
        <f>(((I903/60)/60)/24)+DATE(S32871,1,1)</f>
        <v>14769.799305555556</v>
      </c>
      <c r="T903" s="14">
        <f>(((J903/60)/60)/24)+DATE(1970,1,1)</f>
        <v>40291.81150462963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52"/>
        <v>3.0000000000000001E-3</v>
      </c>
      <c r="P904" s="7">
        <f>AVERAGE(E904/L904)</f>
        <v>30</v>
      </c>
      <c r="Q904" t="str">
        <f t="shared" si="53"/>
        <v>music</v>
      </c>
      <c r="R904" t="str">
        <f t="shared" si="54"/>
        <v>jazz</v>
      </c>
      <c r="S904" s="13">
        <f>(((I904/60)/60)/24)+DATE(S32872,1,1)</f>
        <v>16313.645833333334</v>
      </c>
      <c r="T904" s="14">
        <f>(((J904/60)/60)/24)+DATE(1970,1,1)</f>
        <v>41829.965532407405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52"/>
        <v>3.2000000000000001E-2</v>
      </c>
      <c r="P905" s="7">
        <f>AVERAGE(E905/L905)</f>
        <v>40</v>
      </c>
      <c r="Q905" t="str">
        <f t="shared" si="53"/>
        <v>music</v>
      </c>
      <c r="R905" t="str">
        <f t="shared" si="54"/>
        <v>jazz</v>
      </c>
      <c r="S905" s="13">
        <f>(((I905/60)/60)/24)+DATE(S32873,1,1)</f>
        <v>15607.100694444445</v>
      </c>
      <c r="T905" s="14">
        <f>(((J905/60)/60)/24)+DATE(1970,1,1)</f>
        <v>41149.796064814815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52"/>
        <v>3.0200000000000001E-3</v>
      </c>
      <c r="P906" s="7">
        <f>AVERAGE(E906/L906)</f>
        <v>50.333333333333336</v>
      </c>
      <c r="Q906" t="str">
        <f t="shared" si="53"/>
        <v>music</v>
      </c>
      <c r="R906" t="str">
        <f t="shared" si="54"/>
        <v>jazz</v>
      </c>
      <c r="S906" s="13">
        <f>(((I906/60)/60)/24)+DATE(S32874,1,1)</f>
        <v>16804.080289351852</v>
      </c>
      <c r="T906" s="14">
        <f>(((J906/60)/60)/24)+DATE(1970,1,1)</f>
        <v>42342.080289351856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52"/>
        <v>3.0153846153846153E-2</v>
      </c>
      <c r="P907" s="7">
        <f>AVERAGE(E907/L907)</f>
        <v>32.666666666666664</v>
      </c>
      <c r="Q907" t="str">
        <f t="shared" si="53"/>
        <v>music</v>
      </c>
      <c r="R907" t="str">
        <f t="shared" si="54"/>
        <v>jazz</v>
      </c>
      <c r="S907" s="13">
        <f>(((I907/60)/60)/24)+DATE(S32875,1,1)</f>
        <v>14999.239884259259</v>
      </c>
      <c r="T907" s="14">
        <f>(((J907/60)/60)/24)+DATE(1970,1,1)</f>
        <v>40507.239884259259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52"/>
        <v>0</v>
      </c>
      <c r="P908" s="7" t="e">
        <f>AVERAGE(E908/L908)</f>
        <v>#DIV/0!</v>
      </c>
      <c r="Q908" t="str">
        <f t="shared" si="53"/>
        <v>music</v>
      </c>
      <c r="R908" t="str">
        <f t="shared" si="54"/>
        <v>jazz</v>
      </c>
      <c r="S908" s="13">
        <f>(((I908/60)/60)/24)+DATE(S32876,1,1)</f>
        <v>16143.148032407407</v>
      </c>
      <c r="T908" s="14">
        <f>(((J908/60)/60)/24)+DATE(1970,1,1)</f>
        <v>41681.189699074072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52"/>
        <v>0</v>
      </c>
      <c r="P909" s="7" t="e">
        <f>AVERAGE(E909/L909)</f>
        <v>#DIV/0!</v>
      </c>
      <c r="Q909" t="str">
        <f t="shared" si="53"/>
        <v>music</v>
      </c>
      <c r="R909" t="str">
        <f t="shared" si="54"/>
        <v>jazz</v>
      </c>
      <c r="S909" s="13">
        <f>(((I909/60)/60)/24)+DATE(S32877,1,1)</f>
        <v>15229.192395833334</v>
      </c>
      <c r="T909" s="14">
        <f>(((J909/60)/60)/24)+DATE(1970,1,1)</f>
        <v>40767.192395833335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52"/>
        <v>0</v>
      </c>
      <c r="P910" s="7" t="e">
        <f>AVERAGE(E910/L910)</f>
        <v>#DIV/0!</v>
      </c>
      <c r="Q910" t="str">
        <f t="shared" si="53"/>
        <v>music</v>
      </c>
      <c r="R910" t="str">
        <f t="shared" si="54"/>
        <v>jazz</v>
      </c>
      <c r="S910" s="13">
        <f>(((I910/60)/60)/24)+DATE(S32878,1,1)</f>
        <v>14818.207638888889</v>
      </c>
      <c r="T910" s="14">
        <f>(((J910/60)/60)/24)+DATE(1970,1,1)</f>
        <v>40340.801562499997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52"/>
        <v>3.2500000000000001E-2</v>
      </c>
      <c r="P911" s="7">
        <f>AVERAGE(E911/L911)</f>
        <v>65</v>
      </c>
      <c r="Q911" t="str">
        <f t="shared" si="53"/>
        <v>music</v>
      </c>
      <c r="R911" t="str">
        <f t="shared" si="54"/>
        <v>jazz</v>
      </c>
      <c r="S911" s="13">
        <f>(((I911/60)/60)/24)+DATE(S32879,1,1)</f>
        <v>15545.166666666666</v>
      </c>
      <c r="T911" s="14">
        <f>(((J911/60)/60)/24)+DATE(1970,1,1)</f>
        <v>41081.69027777778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52"/>
        <v>0.22363636363636363</v>
      </c>
      <c r="P912" s="7">
        <f>AVERAGE(E912/L912)</f>
        <v>24.6</v>
      </c>
      <c r="Q912" t="str">
        <f t="shared" si="53"/>
        <v>music</v>
      </c>
      <c r="R912" t="str">
        <f t="shared" si="54"/>
        <v>jazz</v>
      </c>
      <c r="S912" s="13">
        <f>(((I912/60)/60)/24)+DATE(S32880,1,1)</f>
        <v>17229.545358796295</v>
      </c>
      <c r="T912" s="14">
        <f>(((J912/60)/60)/24)+DATE(1970,1,1)</f>
        <v>42737.545358796298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52"/>
        <v>0</v>
      </c>
      <c r="P913" s="7" t="e">
        <f>AVERAGE(E913/L913)</f>
        <v>#DIV/0!</v>
      </c>
      <c r="Q913" t="str">
        <f t="shared" si="53"/>
        <v>music</v>
      </c>
      <c r="R913" t="str">
        <f t="shared" si="54"/>
        <v>jazz</v>
      </c>
      <c r="S913" s="13">
        <f>(((I913/60)/60)/24)+DATE(S32881,1,1)</f>
        <v>16095.005150462965</v>
      </c>
      <c r="T913" s="14">
        <f>(((J913/60)/60)/24)+DATE(1970,1,1)</f>
        <v>41642.005150462966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52"/>
        <v>8.5714285714285719E-3</v>
      </c>
      <c r="P914" s="7">
        <f>AVERAGE(E914/L914)</f>
        <v>15</v>
      </c>
      <c r="Q914" t="str">
        <f t="shared" si="53"/>
        <v>music</v>
      </c>
      <c r="R914" t="str">
        <f t="shared" si="54"/>
        <v>jazz</v>
      </c>
      <c r="S914" s="13">
        <f>(((I914/60)/60)/24)+DATE(S32882,1,1)</f>
        <v>15686.151006944443</v>
      </c>
      <c r="T914" s="14">
        <f>(((J914/60)/60)/24)+DATE(1970,1,1)</f>
        <v>41194.109340277777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52"/>
        <v>6.6066666666666662E-2</v>
      </c>
      <c r="P915" s="7">
        <f>AVERAGE(E915/L915)</f>
        <v>82.583333333333329</v>
      </c>
      <c r="Q915" t="str">
        <f t="shared" si="53"/>
        <v>music</v>
      </c>
      <c r="R915" t="str">
        <f t="shared" si="54"/>
        <v>jazz</v>
      </c>
      <c r="S915" s="13">
        <f>(((I915/60)/60)/24)+DATE(S32883,1,1)</f>
        <v>15466.139108796297</v>
      </c>
      <c r="T915" s="14">
        <f>(((J915/60)/60)/24)+DATE(1970,1,1)</f>
        <v>41004.139108796298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52"/>
        <v>0</v>
      </c>
      <c r="P916" s="7" t="e">
        <f>AVERAGE(E916/L916)</f>
        <v>#DIV/0!</v>
      </c>
      <c r="Q916" t="str">
        <f t="shared" si="53"/>
        <v>music</v>
      </c>
      <c r="R916" t="str">
        <f t="shared" si="54"/>
        <v>jazz</v>
      </c>
      <c r="S916" s="13">
        <f>(((I916/60)/60)/24)+DATE(S32884,1,1)</f>
        <v>15578.763275462965</v>
      </c>
      <c r="T916" s="14">
        <f>(((J916/60)/60)/24)+DATE(1970,1,1)</f>
        <v>41116.763275462967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52"/>
        <v>5.7692307692307696E-2</v>
      </c>
      <c r="P917" s="7">
        <f>AVERAGE(E917/L917)</f>
        <v>41.666666666666664</v>
      </c>
      <c r="Q917" t="str">
        <f t="shared" si="53"/>
        <v>music</v>
      </c>
      <c r="R917" t="str">
        <f t="shared" si="54"/>
        <v>jazz</v>
      </c>
      <c r="S917" s="13">
        <f>(((I917/60)/60)/24)+DATE(S32885,1,1)</f>
        <v>15401.207638888889</v>
      </c>
      <c r="T917" s="14">
        <f>(((J917/60)/60)/24)+DATE(1970,1,1)</f>
        <v>40937.679560185185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52"/>
        <v>0</v>
      </c>
      <c r="P918" s="7" t="e">
        <f>AVERAGE(E918/L918)</f>
        <v>#DIV/0!</v>
      </c>
      <c r="Q918" t="str">
        <f t="shared" si="53"/>
        <v>music</v>
      </c>
      <c r="R918" t="str">
        <f t="shared" si="54"/>
        <v>jazz</v>
      </c>
      <c r="S918" s="13">
        <f>(((I918/60)/60)/24)+DATE(S32886,1,1)</f>
        <v>14905.208333333334</v>
      </c>
      <c r="T918" s="14">
        <f>(((J918/60)/60)/24)+DATE(1970,1,1)</f>
        <v>40434.853402777779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52"/>
        <v>6.0000000000000001E-3</v>
      </c>
      <c r="P919" s="7">
        <f>AVERAGE(E919/L919)</f>
        <v>30</v>
      </c>
      <c r="Q919" t="str">
        <f t="shared" si="53"/>
        <v>music</v>
      </c>
      <c r="R919" t="str">
        <f t="shared" si="54"/>
        <v>jazz</v>
      </c>
      <c r="S919" s="13">
        <f>(((I919/60)/60)/24)+DATE(S32887,1,1)</f>
        <v>16266.104166666666</v>
      </c>
      <c r="T919" s="14">
        <f>(((J919/60)/60)/24)+DATE(1970,1,1)</f>
        <v>41802.94363425926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52"/>
        <v>5.0256410256410255E-2</v>
      </c>
      <c r="P920" s="7">
        <f>AVERAGE(E920/L920)</f>
        <v>19.600000000000001</v>
      </c>
      <c r="Q920" t="str">
        <f t="shared" si="53"/>
        <v>music</v>
      </c>
      <c r="R920" t="str">
        <f t="shared" si="54"/>
        <v>jazz</v>
      </c>
      <c r="S920" s="13">
        <f>(((I920/60)/60)/24)+DATE(S32888,1,1)</f>
        <v>16406.957881944447</v>
      </c>
      <c r="T920" s="14">
        <f>(((J920/60)/60)/24)+DATE(1970,1,1)</f>
        <v>41944.916215277779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52"/>
        <v>5.0000000000000001E-3</v>
      </c>
      <c r="P921" s="7">
        <f>AVERAGE(E921/L921)</f>
        <v>100</v>
      </c>
      <c r="Q921" t="str">
        <f t="shared" si="53"/>
        <v>music</v>
      </c>
      <c r="R921" t="str">
        <f t="shared" si="54"/>
        <v>jazz</v>
      </c>
      <c r="S921" s="13">
        <f>(((I921/60)/60)/24)+DATE(S32889,1,1)</f>
        <v>15694.641724537038</v>
      </c>
      <c r="T921" s="14">
        <f>(((J921/60)/60)/24)+DATE(1970,1,1)</f>
        <v>41227.641724537039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52"/>
        <v>0</v>
      </c>
      <c r="P922" s="7" t="e">
        <f>AVERAGE(E922/L922)</f>
        <v>#DIV/0!</v>
      </c>
      <c r="Q922" t="str">
        <f t="shared" si="53"/>
        <v>music</v>
      </c>
      <c r="R922" t="str">
        <f t="shared" si="54"/>
        <v>jazz</v>
      </c>
      <c r="S922" s="13">
        <f>(((I922/60)/60)/24)+DATE(S32890,1,1)</f>
        <v>16024.713217592594</v>
      </c>
      <c r="T922" s="14">
        <f>(((J922/60)/60)/24)+DATE(1970,1,1)</f>
        <v>41562.67155092593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52"/>
        <v>0.309</v>
      </c>
      <c r="P923" s="7">
        <f>AVERAGE(E923/L923)</f>
        <v>231.75</v>
      </c>
      <c r="Q923" t="str">
        <f t="shared" si="53"/>
        <v>music</v>
      </c>
      <c r="R923" t="str">
        <f t="shared" si="54"/>
        <v>jazz</v>
      </c>
      <c r="S923" s="13">
        <f>(((I923/60)/60)/24)+DATE(S32891,1,1)</f>
        <v>15321.212685185184</v>
      </c>
      <c r="T923" s="14">
        <f>(((J923/60)/60)/24)+DATE(1970,1,1)</f>
        <v>40847.171018518515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52"/>
        <v>0.21037037037037037</v>
      </c>
      <c r="P924" s="7">
        <f>AVERAGE(E924/L924)</f>
        <v>189.33333333333334</v>
      </c>
      <c r="Q924" t="str">
        <f t="shared" si="53"/>
        <v>music</v>
      </c>
      <c r="R924" t="str">
        <f t="shared" si="54"/>
        <v>jazz</v>
      </c>
      <c r="S924" s="13">
        <f>(((I924/60)/60)/24)+DATE(S32892,1,1)</f>
        <v>16345.530011574074</v>
      </c>
      <c r="T924" s="14">
        <f>(((J924/60)/60)/24)+DATE(1970,1,1)</f>
        <v>41878.530011574076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52"/>
        <v>2.1999999999999999E-2</v>
      </c>
      <c r="P925" s="7">
        <f>AVERAGE(E925/L925)</f>
        <v>55</v>
      </c>
      <c r="Q925" t="str">
        <f t="shared" si="53"/>
        <v>music</v>
      </c>
      <c r="R925" t="str">
        <f t="shared" si="54"/>
        <v>jazz</v>
      </c>
      <c r="S925" s="13">
        <f>(((I925/60)/60)/24)+DATE(S32893,1,1)</f>
        <v>16397.001423611113</v>
      </c>
      <c r="T925" s="14">
        <f>(((J925/60)/60)/24)+DATE(1970,1,1)</f>
        <v>41934.959756944445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52"/>
        <v>0.109</v>
      </c>
      <c r="P926" s="7">
        <f>AVERAGE(E926/L926)</f>
        <v>21.8</v>
      </c>
      <c r="Q926" t="str">
        <f t="shared" si="53"/>
        <v>music</v>
      </c>
      <c r="R926" t="str">
        <f t="shared" si="54"/>
        <v>jazz</v>
      </c>
      <c r="S926" s="13">
        <f>(((I926/60)/60)/24)+DATE(S32894,1,1)</f>
        <v>15750.942928240742</v>
      </c>
      <c r="T926" s="14">
        <f>(((J926/60)/60)/24)+DATE(1970,1,1)</f>
        <v>41288.942928240744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52"/>
        <v>2.6666666666666668E-2</v>
      </c>
      <c r="P927" s="7">
        <f>AVERAGE(E927/L927)</f>
        <v>32</v>
      </c>
      <c r="Q927" t="str">
        <f t="shared" si="53"/>
        <v>music</v>
      </c>
      <c r="R927" t="str">
        <f t="shared" si="54"/>
        <v>jazz</v>
      </c>
      <c r="S927" s="13">
        <f>(((I927/60)/60)/24)+DATE(S32895,1,1)</f>
        <v>16037.922581018518</v>
      </c>
      <c r="T927" s="14">
        <f>(((J927/60)/60)/24)+DATE(1970,1,1)</f>
        <v>41575.880914351852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52"/>
        <v>0</v>
      </c>
      <c r="P928" s="7" t="e">
        <f>AVERAGE(E928/L928)</f>
        <v>#DIV/0!</v>
      </c>
      <c r="Q928" t="str">
        <f t="shared" si="53"/>
        <v>music</v>
      </c>
      <c r="R928" t="str">
        <f t="shared" si="54"/>
        <v>jazz</v>
      </c>
      <c r="S928" s="13">
        <f>(((I928/60)/60)/24)+DATE(S32896,1,1)</f>
        <v>14799.944444444445</v>
      </c>
      <c r="T928" s="14">
        <f>(((J928/60)/60)/24)+DATE(1970,1,1)</f>
        <v>40338.02002314815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52"/>
        <v>0</v>
      </c>
      <c r="P929" s="7" t="e">
        <f>AVERAGE(E929/L929)</f>
        <v>#DIV/0!</v>
      </c>
      <c r="Q929" t="str">
        <f t="shared" si="53"/>
        <v>music</v>
      </c>
      <c r="R929" t="str">
        <f t="shared" si="54"/>
        <v>jazz</v>
      </c>
      <c r="S929" s="13">
        <f>(((I929/60)/60)/24)+DATE(S32897,1,1)</f>
        <v>15475.822858796297</v>
      </c>
      <c r="T929" s="14">
        <f>(((J929/60)/60)/24)+DATE(1970,1,1)</f>
        <v>41013.822858796295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52"/>
        <v>0.10862068965517241</v>
      </c>
      <c r="P930" s="7">
        <f>AVERAGE(E930/L930)</f>
        <v>56.25</v>
      </c>
      <c r="Q930" t="str">
        <f t="shared" si="53"/>
        <v>music</v>
      </c>
      <c r="R930" t="str">
        <f t="shared" si="54"/>
        <v>jazz</v>
      </c>
      <c r="S930" s="13">
        <f>(((I930/60)/60)/24)+DATE(S32898,1,1)</f>
        <v>15663</v>
      </c>
      <c r="T930" s="14">
        <f>(((J930/60)/60)/24)+DATE(1970,1,1)</f>
        <v>41180.86241898148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52"/>
        <v>0</v>
      </c>
      <c r="P931" s="7" t="e">
        <f>AVERAGE(E931/L931)</f>
        <v>#DIV/0!</v>
      </c>
      <c r="Q931" t="str">
        <f t="shared" si="53"/>
        <v>music</v>
      </c>
      <c r="R931" t="str">
        <f t="shared" si="54"/>
        <v>jazz</v>
      </c>
      <c r="S931" s="13">
        <f>(((I931/60)/60)/24)+DATE(S32899,1,1)</f>
        <v>15440.196400462963</v>
      </c>
      <c r="T931" s="14">
        <f>(((J931/60)/60)/24)+DATE(1970,1,1)</f>
        <v>40978.238067129627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52"/>
        <v>0.38333333333333336</v>
      </c>
      <c r="P932" s="7">
        <f>AVERAGE(E932/L932)</f>
        <v>69</v>
      </c>
      <c r="Q932" t="str">
        <f t="shared" si="53"/>
        <v>music</v>
      </c>
      <c r="R932" t="str">
        <f t="shared" si="54"/>
        <v>jazz</v>
      </c>
      <c r="S932" s="13">
        <f>(((I932/60)/60)/24)+DATE(S32900,1,1)</f>
        <v>14786.897222222222</v>
      </c>
      <c r="T932" s="14">
        <f>(((J932/60)/60)/24)+DATE(1970,1,1)</f>
        <v>40312.915578703702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52"/>
        <v>6.5500000000000003E-2</v>
      </c>
      <c r="P933" s="7">
        <f>AVERAGE(E933/L933)</f>
        <v>18.714285714285715</v>
      </c>
      <c r="Q933" t="str">
        <f t="shared" si="53"/>
        <v>music</v>
      </c>
      <c r="R933" t="str">
        <f t="shared" si="54"/>
        <v>jazz</v>
      </c>
      <c r="S933" s="13">
        <f>(((I933/60)/60)/24)+DATE(S32901,1,1)</f>
        <v>16146.916666666666</v>
      </c>
      <c r="T933" s="14">
        <f>(((J933/60)/60)/24)+DATE(1970,1,1)</f>
        <v>41680.359976851854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52"/>
        <v>0.14536842105263159</v>
      </c>
      <c r="P934" s="7">
        <f>AVERAGE(E934/L934)</f>
        <v>46.033333333333331</v>
      </c>
      <c r="Q934" t="str">
        <f t="shared" si="53"/>
        <v>music</v>
      </c>
      <c r="R934" t="str">
        <f t="shared" si="54"/>
        <v>jazz</v>
      </c>
      <c r="S934" s="13">
        <f>(((I934/60)/60)/24)+DATE(S32902,1,1)</f>
        <v>15787.927604166667</v>
      </c>
      <c r="T934" s="14">
        <f>(((J934/60)/60)/24)+DATE(1970,1,1)</f>
        <v>41310.969270833331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52"/>
        <v>0.06</v>
      </c>
      <c r="P935" s="7">
        <f>AVERAGE(E935/L935)</f>
        <v>60</v>
      </c>
      <c r="Q935" t="str">
        <f t="shared" si="53"/>
        <v>music</v>
      </c>
      <c r="R935" t="str">
        <f t="shared" si="54"/>
        <v>jazz</v>
      </c>
      <c r="S935" s="13">
        <f>(((I935/60)/60)/24)+DATE(S32903,1,1)</f>
        <v>16203.169085648149</v>
      </c>
      <c r="T935" s="14">
        <f>(((J935/60)/60)/24)+DATE(1970,1,1)</f>
        <v>41711.169085648151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52"/>
        <v>0.30399999999999999</v>
      </c>
      <c r="P936" s="7">
        <f>AVERAGE(E936/L936)</f>
        <v>50.666666666666664</v>
      </c>
      <c r="Q936" t="str">
        <f t="shared" si="53"/>
        <v>music</v>
      </c>
      <c r="R936" t="str">
        <f t="shared" si="54"/>
        <v>jazz</v>
      </c>
      <c r="S936" s="13">
        <f>(((I936/60)/60)/24)+DATE(S32904,1,1)</f>
        <v>16195.25</v>
      </c>
      <c r="T936" s="14">
        <f>(((J936/60)/60)/24)+DATE(1970,1,1)</f>
        <v>41733.737083333333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52"/>
        <v>1.4285714285714285E-2</v>
      </c>
      <c r="P937" s="7">
        <f>AVERAGE(E937/L937)</f>
        <v>25</v>
      </c>
      <c r="Q937" t="str">
        <f t="shared" si="53"/>
        <v>music</v>
      </c>
      <c r="R937" t="str">
        <f t="shared" si="54"/>
        <v>jazz</v>
      </c>
      <c r="S937" s="13">
        <f>(((I937/60)/60)/24)+DATE(S32905,1,1)</f>
        <v>16830.333668981482</v>
      </c>
      <c r="T937" s="14">
        <f>(((J937/60)/60)/24)+DATE(1970,1,1)</f>
        <v>42368.333668981482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52"/>
        <v>0</v>
      </c>
      <c r="P938" s="7" t="e">
        <f>AVERAGE(E938/L938)</f>
        <v>#DIV/0!</v>
      </c>
      <c r="Q938" t="str">
        <f t="shared" si="53"/>
        <v>music</v>
      </c>
      <c r="R938" t="str">
        <f t="shared" si="54"/>
        <v>jazz</v>
      </c>
      <c r="S938" s="13">
        <f>(((I938/60)/60)/24)+DATE(S32906,1,1)</f>
        <v>15358.833333333334</v>
      </c>
      <c r="T938" s="14">
        <f>(((J938/60)/60)/24)+DATE(1970,1,1)</f>
        <v>40883.024178240739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52"/>
        <v>1.1428571428571429E-2</v>
      </c>
      <c r="P939" s="7">
        <f>AVERAGE(E939/L939)</f>
        <v>20</v>
      </c>
      <c r="Q939" t="str">
        <f t="shared" si="53"/>
        <v>music</v>
      </c>
      <c r="R939" t="str">
        <f t="shared" si="54"/>
        <v>jazz</v>
      </c>
      <c r="S939" s="13">
        <f>(((I939/60)/60)/24)+DATE(S32907,1,1)</f>
        <v>16013.839780092594</v>
      </c>
      <c r="T939" s="14">
        <f>(((J939/60)/60)/24)+DATE(1970,1,1)</f>
        <v>41551.798113425924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52"/>
        <v>3.5714285714285713E-3</v>
      </c>
      <c r="P940" s="7">
        <f>AVERAGE(E940/L940)</f>
        <v>25</v>
      </c>
      <c r="Q940" t="str">
        <f t="shared" si="53"/>
        <v>music</v>
      </c>
      <c r="R940" t="str">
        <f t="shared" si="54"/>
        <v>jazz</v>
      </c>
      <c r="S940" s="13">
        <f>(((I940/60)/60)/24)+DATE(S32908,1,1)</f>
        <v>15586.479722222224</v>
      </c>
      <c r="T940" s="14">
        <f>(((J940/60)/60)/24)+DATE(1970,1,1)</f>
        <v>41124.479722222226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52"/>
        <v>1.4545454545454545E-2</v>
      </c>
      <c r="P941" s="7">
        <f>AVERAGE(E941/L941)</f>
        <v>20</v>
      </c>
      <c r="Q941" t="str">
        <f t="shared" si="53"/>
        <v>music</v>
      </c>
      <c r="R941" t="str">
        <f t="shared" si="54"/>
        <v>jazz</v>
      </c>
      <c r="S941" s="13">
        <f>(((I941/60)/60)/24)+DATE(S32909,1,1)</f>
        <v>15887.831944444444</v>
      </c>
      <c r="T941" s="14">
        <f>(((J941/60)/60)/24)+DATE(1970,1,1)</f>
        <v>41416.763171296298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52"/>
        <v>0.17155555555555554</v>
      </c>
      <c r="P942" s="7">
        <f>AVERAGE(E942/L942)</f>
        <v>110.28571428571429</v>
      </c>
      <c r="Q942" t="str">
        <f t="shared" si="53"/>
        <v>technology</v>
      </c>
      <c r="R942" t="str">
        <f t="shared" si="54"/>
        <v>wearables</v>
      </c>
      <c r="S942" s="13">
        <f>(((I942/60)/60)/24)+DATE(S32910,1,1)</f>
        <v>16659.008402777781</v>
      </c>
      <c r="T942" s="14">
        <f>(((J942/60)/60)/24)+DATE(1970,1,1)</f>
        <v>42182.008402777778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52"/>
        <v>2.3220000000000001E-2</v>
      </c>
      <c r="P943" s="7">
        <f>AVERAGE(E943/L943)</f>
        <v>37.451612903225808</v>
      </c>
      <c r="Q943" t="str">
        <f t="shared" si="53"/>
        <v>technology</v>
      </c>
      <c r="R943" t="str">
        <f t="shared" si="54"/>
        <v>wearables</v>
      </c>
      <c r="S943" s="13">
        <f>(((I943/60)/60)/24)+DATE(S32911,1,1)</f>
        <v>17208.096585648145</v>
      </c>
      <c r="T943" s="14">
        <f>(((J943/60)/60)/24)+DATE(1970,1,1)</f>
        <v>42746.096585648149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52"/>
        <v>8.9066666666666669E-2</v>
      </c>
      <c r="P944" s="7">
        <f>AVERAGE(E944/L944)</f>
        <v>41.75</v>
      </c>
      <c r="Q944" t="str">
        <f t="shared" si="53"/>
        <v>technology</v>
      </c>
      <c r="R944" t="str">
        <f t="shared" si="54"/>
        <v>wearables</v>
      </c>
      <c r="S944" s="13">
        <f>(((I944/60)/60)/24)+DATE(S32912,1,1)</f>
        <v>16850.843287037034</v>
      </c>
      <c r="T944" s="14">
        <f>(((J944/60)/60)/24)+DATE(1970,1,1)</f>
        <v>42382.843287037031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52"/>
        <v>9.633333333333334E-2</v>
      </c>
      <c r="P945" s="7">
        <f>AVERAGE(E945/L945)</f>
        <v>24.083333333333332</v>
      </c>
      <c r="Q945" t="str">
        <f t="shared" si="53"/>
        <v>technology</v>
      </c>
      <c r="R945" t="str">
        <f t="shared" si="54"/>
        <v>wearables</v>
      </c>
      <c r="S945" s="13">
        <f>(((I945/60)/60)/24)+DATE(S32913,1,1)</f>
        <v>17135.70954861111</v>
      </c>
      <c r="T945" s="14">
        <f>(((J945/60)/60)/24)+DATE(1970,1,1)</f>
        <v>42673.66788194445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52"/>
        <v>0.13325999999999999</v>
      </c>
      <c r="P946" s="7">
        <f>AVERAGE(E946/L946)</f>
        <v>69.40625</v>
      </c>
      <c r="Q946" t="str">
        <f t="shared" si="53"/>
        <v>technology</v>
      </c>
      <c r="R946" t="str">
        <f t="shared" si="54"/>
        <v>wearables</v>
      </c>
      <c r="S946" s="13">
        <f>(((I946/60)/60)/24)+DATE(S32914,1,1)</f>
        <v>16910.583333333332</v>
      </c>
      <c r="T946" s="14">
        <f>(((J946/60)/60)/24)+DATE(1970,1,1)</f>
        <v>42444.583912037036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52"/>
        <v>2.4840000000000001E-2</v>
      </c>
      <c r="P947" s="7">
        <f>AVERAGE(E947/L947)</f>
        <v>155.25</v>
      </c>
      <c r="Q947" t="str">
        <f t="shared" si="53"/>
        <v>technology</v>
      </c>
      <c r="R947" t="str">
        <f t="shared" si="54"/>
        <v>wearables</v>
      </c>
      <c r="S947" s="13">
        <f>(((I947/60)/60)/24)+DATE(S32915,1,1)</f>
        <v>17216.999305555557</v>
      </c>
      <c r="T947" s="14">
        <f>(((J947/60)/60)/24)+DATE(1970,1,1)</f>
        <v>42732.872986111113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52"/>
        <v>1.9066666666666666E-2</v>
      </c>
      <c r="P948" s="7">
        <f>AVERAGE(E948/L948)</f>
        <v>57.2</v>
      </c>
      <c r="Q948" t="str">
        <f t="shared" si="53"/>
        <v>technology</v>
      </c>
      <c r="R948" t="str">
        <f t="shared" si="54"/>
        <v>wearables</v>
      </c>
      <c r="S948" s="13">
        <f>(((I948/60)/60)/24)+DATE(S32916,1,1)</f>
        <v>17054.750555555558</v>
      </c>
      <c r="T948" s="14">
        <f>(((J948/60)/60)/24)+DATE(1970,1,1)</f>
        <v>42592.750555555554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52"/>
        <v>0</v>
      </c>
      <c r="P949" s="7" t="e">
        <f>AVERAGE(E949/L949)</f>
        <v>#DIV/0!</v>
      </c>
      <c r="Q949" t="str">
        <f t="shared" si="53"/>
        <v>technology</v>
      </c>
      <c r="R949" t="str">
        <f t="shared" si="54"/>
        <v>wearables</v>
      </c>
      <c r="S949" s="13">
        <f>(((I949/60)/60)/24)+DATE(S32917,1,1)</f>
        <v>16983.781319444446</v>
      </c>
      <c r="T949" s="14">
        <f>(((J949/60)/60)/24)+DATE(1970,1,1)</f>
        <v>42491.781319444446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52"/>
        <v>0.12</v>
      </c>
      <c r="P950" s="7">
        <f>AVERAGE(E950/L950)</f>
        <v>60</v>
      </c>
      <c r="Q950" t="str">
        <f t="shared" si="53"/>
        <v>technology</v>
      </c>
      <c r="R950" t="str">
        <f t="shared" si="54"/>
        <v>wearables</v>
      </c>
      <c r="S950" s="13">
        <f>(((I950/60)/60)/24)+DATE(S32918,1,1)</f>
        <v>16873.828287037039</v>
      </c>
      <c r="T950" s="14">
        <f>(((J950/60)/60)/24)+DATE(1970,1,1)</f>
        <v>42411.828287037039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52"/>
        <v>1.3650000000000001E-2</v>
      </c>
      <c r="P951" s="7">
        <f>AVERAGE(E951/L951)</f>
        <v>39</v>
      </c>
      <c r="Q951" t="str">
        <f t="shared" si="53"/>
        <v>technology</v>
      </c>
      <c r="R951" t="str">
        <f t="shared" si="54"/>
        <v>wearables</v>
      </c>
      <c r="S951" s="13">
        <f>(((I951/60)/60)/24)+DATE(S32919,1,1)</f>
        <v>16853.043703703705</v>
      </c>
      <c r="T951" s="14">
        <f>(((J951/60)/60)/24)+DATE(1970,1,1)</f>
        <v>42361.043703703705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52"/>
        <v>0.28039999999999998</v>
      </c>
      <c r="P952" s="7">
        <f>AVERAGE(E952/L952)</f>
        <v>58.416666666666664</v>
      </c>
      <c r="Q952" t="str">
        <f t="shared" si="53"/>
        <v>technology</v>
      </c>
      <c r="R952" t="str">
        <f t="shared" si="54"/>
        <v>wearables</v>
      </c>
      <c r="S952" s="13">
        <f>(((I952/60)/60)/24)+DATE(S32920,1,1)</f>
        <v>16818.75070601852</v>
      </c>
      <c r="T952" s="14">
        <f>(((J952/60)/60)/24)+DATE(1970,1,1)</f>
        <v>42356.750706018516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52"/>
        <v>0.38390000000000002</v>
      </c>
      <c r="P953" s="7">
        <f>AVERAGE(E953/L953)</f>
        <v>158.63636363636363</v>
      </c>
      <c r="Q953" t="str">
        <f t="shared" si="53"/>
        <v>technology</v>
      </c>
      <c r="R953" t="str">
        <f t="shared" si="54"/>
        <v>wearables</v>
      </c>
      <c r="S953" s="13">
        <f>(((I953/60)/60)/24)+DATE(S32921,1,1)</f>
        <v>16957.653611111109</v>
      </c>
      <c r="T953" s="14">
        <f>(((J953/60)/60)/24)+DATE(1970,1,1)</f>
        <v>42480.653611111105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52"/>
        <v>0.39942857142857141</v>
      </c>
      <c r="P954" s="7">
        <f>AVERAGE(E954/L954)</f>
        <v>99.857142857142861</v>
      </c>
      <c r="Q954" t="str">
        <f t="shared" si="53"/>
        <v>technology</v>
      </c>
      <c r="R954" t="str">
        <f t="shared" si="54"/>
        <v>wearables</v>
      </c>
      <c r="S954" s="13">
        <f>(((I954/60)/60)/24)+DATE(S32922,1,1)</f>
        <v>17124.655231481483</v>
      </c>
      <c r="T954" s="14">
        <f>(((J954/60)/60)/24)+DATE(1970,1,1)</f>
        <v>42662.613564814819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52"/>
        <v>8.3999999999999995E-3</v>
      </c>
      <c r="P955" s="7">
        <f>AVERAGE(E955/L955)</f>
        <v>25.2</v>
      </c>
      <c r="Q955" t="str">
        <f t="shared" si="53"/>
        <v>technology</v>
      </c>
      <c r="R955" t="str">
        <f t="shared" si="54"/>
        <v>wearables</v>
      </c>
      <c r="S955" s="13">
        <f>(((I955/60)/60)/24)+DATE(S32923,1,1)</f>
        <v>16461.164340277777</v>
      </c>
      <c r="T955" s="14">
        <f>(((J955/60)/60)/24)+DATE(1970,1,1)</f>
        <v>41999.164340277777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52"/>
        <v>0.43406666666666666</v>
      </c>
      <c r="P956" s="7">
        <f>AVERAGE(E956/L956)</f>
        <v>89.191780821917803</v>
      </c>
      <c r="Q956" t="str">
        <f t="shared" si="53"/>
        <v>technology</v>
      </c>
      <c r="R956" t="str">
        <f t="shared" si="54"/>
        <v>wearables</v>
      </c>
      <c r="S956" s="13">
        <f>(((I956/60)/60)/24)+DATE(S32924,1,1)</f>
        <v>16668.833784722221</v>
      </c>
      <c r="T956" s="14">
        <f>(((J956/60)/60)/24)+DATE(1970,1,1)</f>
        <v>42194.833784722221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52"/>
        <v>5.6613333333333335E-2</v>
      </c>
      <c r="P957" s="7">
        <f>AVERAGE(E957/L957)</f>
        <v>182.6236559139785</v>
      </c>
      <c r="Q957" t="str">
        <f t="shared" si="53"/>
        <v>technology</v>
      </c>
      <c r="R957" t="str">
        <f t="shared" si="54"/>
        <v>wearables</v>
      </c>
      <c r="S957" s="13">
        <f>(((I957/60)/60)/24)+DATE(S32925,1,1)</f>
        <v>17058.295138888887</v>
      </c>
      <c r="T957" s="14">
        <f>(((J957/60)/60)/24)+DATE(1970,1,1)</f>
        <v>42586.295138888891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52"/>
        <v>1.7219999999999999E-2</v>
      </c>
      <c r="P958" s="7">
        <f>AVERAGE(E958/L958)</f>
        <v>50.647058823529413</v>
      </c>
      <c r="Q958" t="str">
        <f t="shared" si="53"/>
        <v>technology</v>
      </c>
      <c r="R958" t="str">
        <f t="shared" si="54"/>
        <v>wearables</v>
      </c>
      <c r="S958" s="13">
        <f>(((I958/60)/60)/24)+DATE(S32926,1,1)</f>
        <v>16552.872210648147</v>
      </c>
      <c r="T958" s="14">
        <f>(((J958/60)/60)/24)+DATE(1970,1,1)</f>
        <v>42060.913877314815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52"/>
        <v>1.9416666666666665E-2</v>
      </c>
      <c r="P959" s="7">
        <f>AVERAGE(E959/L959)</f>
        <v>33.285714285714285</v>
      </c>
      <c r="Q959" t="str">
        <f t="shared" si="53"/>
        <v>technology</v>
      </c>
      <c r="R959" t="str">
        <f t="shared" si="54"/>
        <v>wearables</v>
      </c>
      <c r="S959" s="13">
        <f>(((I959/60)/60)/24)+DATE(S32927,1,1)</f>
        <v>17123.594131944443</v>
      </c>
      <c r="T959" s="14">
        <f>(((J959/60)/60)/24)+DATE(1970,1,1)</f>
        <v>42660.552465277782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52"/>
        <v>0.11328275684711328</v>
      </c>
      <c r="P960" s="7">
        <f>AVERAGE(E960/L960)</f>
        <v>51.823529411764703</v>
      </c>
      <c r="Q960" t="str">
        <f t="shared" si="53"/>
        <v>technology</v>
      </c>
      <c r="R960" t="str">
        <f t="shared" si="54"/>
        <v>wearables</v>
      </c>
      <c r="S960" s="13">
        <f>(((I960/60)/60)/24)+DATE(S32928,1,1)</f>
        <v>16536.207638888889</v>
      </c>
      <c r="T960" s="14">
        <f>(((J960/60)/60)/24)+DATE(1970,1,1)</f>
        <v>42082.802812499998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52"/>
        <v>0.3886</v>
      </c>
      <c r="P961" s="7">
        <f>AVERAGE(E961/L961)</f>
        <v>113.62573099415205</v>
      </c>
      <c r="Q961" t="str">
        <f t="shared" si="53"/>
        <v>technology</v>
      </c>
      <c r="R961" t="str">
        <f t="shared" si="54"/>
        <v>wearables</v>
      </c>
      <c r="S961" s="13">
        <f>(((I961/60)/60)/24)+DATE(S32929,1,1)</f>
        <v>16455.174363425926</v>
      </c>
      <c r="T961" s="14">
        <f>(((J961/60)/60)/24)+DATE(1970,1,1)</f>
        <v>41993.174363425926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52"/>
        <v>0.46100628930817611</v>
      </c>
      <c r="P962" s="7">
        <f>AVERAGE(E962/L962)</f>
        <v>136.46276595744681</v>
      </c>
      <c r="Q962" t="str">
        <f t="shared" si="53"/>
        <v>technology</v>
      </c>
      <c r="R962" t="str">
        <f t="shared" si="54"/>
        <v>wearables</v>
      </c>
      <c r="S962" s="13">
        <f>(((I962/60)/60)/24)+DATE(S32930,1,1)</f>
        <v>17240.585127314815</v>
      </c>
      <c r="T962" s="14">
        <f>(((J962/60)/60)/24)+DATE(1970,1,1)</f>
        <v>42766.626793981486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ref="O963:O1026" si="55">E963/D963</f>
        <v>0.42188421052631581</v>
      </c>
      <c r="P963" s="7">
        <f>AVERAGE(E963/L963)</f>
        <v>364.35454545454547</v>
      </c>
      <c r="Q963" t="str">
        <f t="shared" ref="Q963:Q1026" si="56">LEFT(N963,FIND("/",N963)-1)</f>
        <v>technology</v>
      </c>
      <c r="R963" t="str">
        <f t="shared" ref="R963:R1026" si="57">RIGHT(N963, LEN(N963)-FIND("/",N963))</f>
        <v>wearables</v>
      </c>
      <c r="S963" s="13">
        <f>(((I963/60)/60)/24)+DATE(S32931,1,1)</f>
        <v>17218.791666666668</v>
      </c>
      <c r="T963" s="14">
        <f>(((J963/60)/60)/24)+DATE(1970,1,1)</f>
        <v>42740.693692129629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55"/>
        <v>0.2848</v>
      </c>
      <c r="P964" s="7">
        <f>AVERAGE(E964/L964)</f>
        <v>19.243243243243242</v>
      </c>
      <c r="Q964" t="str">
        <f t="shared" si="56"/>
        <v>technology</v>
      </c>
      <c r="R964" t="str">
        <f t="shared" si="57"/>
        <v>wearables</v>
      </c>
      <c r="S964" s="13">
        <f>(((I964/60)/60)/24)+DATE(S32932,1,1)</f>
        <v>16843.712418981482</v>
      </c>
      <c r="T964" s="14">
        <f>(((J964/60)/60)/24)+DATE(1970,1,1)</f>
        <v>42373.712418981479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55"/>
        <v>1.0771428571428571E-2</v>
      </c>
      <c r="P965" s="7">
        <f>AVERAGE(E965/L965)</f>
        <v>41.888888888888886</v>
      </c>
      <c r="Q965" t="str">
        <f t="shared" si="56"/>
        <v>technology</v>
      </c>
      <c r="R965" t="str">
        <f t="shared" si="57"/>
        <v>wearables</v>
      </c>
      <c r="S965" s="13">
        <f>(((I965/60)/60)/24)+DATE(S32933,1,1)</f>
        <v>17092.635636574076</v>
      </c>
      <c r="T965" s="14">
        <f>(((J965/60)/60)/24)+DATE(1970,1,1)</f>
        <v>42625.635636574079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55"/>
        <v>7.9909090909090902E-3</v>
      </c>
      <c r="P966" s="7">
        <f>AVERAGE(E966/L966)</f>
        <v>30.310344827586206</v>
      </c>
      <c r="Q966" t="str">
        <f t="shared" si="56"/>
        <v>technology</v>
      </c>
      <c r="R966" t="str">
        <f t="shared" si="57"/>
        <v>wearables</v>
      </c>
      <c r="S966" s="13">
        <f>(((I966/60)/60)/24)+DATE(S32934,1,1)</f>
        <v>16680.628692129631</v>
      </c>
      <c r="T966" s="14">
        <f>(((J966/60)/60)/24)+DATE(1970,1,1)</f>
        <v>42208.628692129627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55"/>
        <v>1.192E-2</v>
      </c>
      <c r="P967" s="7">
        <f>AVERAGE(E967/L967)</f>
        <v>49.666666666666664</v>
      </c>
      <c r="Q967" t="str">
        <f t="shared" si="56"/>
        <v>technology</v>
      </c>
      <c r="R967" t="str">
        <f t="shared" si="57"/>
        <v>wearables</v>
      </c>
      <c r="S967" s="13">
        <f>(((I967/60)/60)/24)+DATE(S32935,1,1)</f>
        <v>17101.165972222221</v>
      </c>
      <c r="T967" s="14">
        <f>(((J967/60)/60)/24)+DATE(1970,1,1)</f>
        <v>42637.016736111109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55"/>
        <v>0.14799999999999999</v>
      </c>
      <c r="P968" s="7">
        <f>AVERAGE(E968/L968)</f>
        <v>59.2</v>
      </c>
      <c r="Q968" t="str">
        <f t="shared" si="56"/>
        <v>technology</v>
      </c>
      <c r="R968" t="str">
        <f t="shared" si="57"/>
        <v>wearables</v>
      </c>
      <c r="S968" s="13">
        <f>(((I968/60)/60)/24)+DATE(S32936,1,1)</f>
        <v>17081.635787037038</v>
      </c>
      <c r="T968" s="14">
        <f>(((J968/60)/60)/24)+DATE(1970,1,1)</f>
        <v>42619.635787037041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55"/>
        <v>0.17810000000000001</v>
      </c>
      <c r="P969" s="7">
        <f>AVERAGE(E969/L969)</f>
        <v>43.97530864197531</v>
      </c>
      <c r="Q969" t="str">
        <f t="shared" si="56"/>
        <v>technology</v>
      </c>
      <c r="R969" t="str">
        <f t="shared" si="57"/>
        <v>wearables</v>
      </c>
      <c r="S969" s="13">
        <f>(((I969/60)/60)/24)+DATE(S32937,1,1)</f>
        <v>16914.212662037036</v>
      </c>
      <c r="T969" s="14">
        <f>(((J969/60)/60)/24)+DATE(1970,1,1)</f>
        <v>42422.254328703704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55"/>
        <v>1.325E-2</v>
      </c>
      <c r="P970" s="7">
        <f>AVERAGE(E970/L970)</f>
        <v>26.5</v>
      </c>
      <c r="Q970" t="str">
        <f t="shared" si="56"/>
        <v>technology</v>
      </c>
      <c r="R970" t="str">
        <f t="shared" si="57"/>
        <v>wearables</v>
      </c>
      <c r="S970" s="13">
        <f>(((I970/60)/60)/24)+DATE(S32938,1,1)</f>
        <v>16298.84761574074</v>
      </c>
      <c r="T970" s="14">
        <f>(((J970/60)/60)/24)+DATE(1970,1,1)</f>
        <v>41836.847615740742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55"/>
        <v>0.46666666666666667</v>
      </c>
      <c r="P971" s="7">
        <f>AVERAGE(E971/L971)</f>
        <v>1272.7272727272727</v>
      </c>
      <c r="Q971" t="str">
        <f t="shared" si="56"/>
        <v>technology</v>
      </c>
      <c r="R971" t="str">
        <f t="shared" si="57"/>
        <v>wearables</v>
      </c>
      <c r="S971" s="13">
        <f>(((I971/60)/60)/24)+DATE(S32939,1,1)</f>
        <v>17207.30332175926</v>
      </c>
      <c r="T971" s="14">
        <f>(((J971/60)/60)/24)+DATE(1970,1,1)</f>
        <v>42742.30332175926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55"/>
        <v>0.4592</v>
      </c>
      <c r="P972" s="7">
        <f>AVERAGE(E972/L972)</f>
        <v>164</v>
      </c>
      <c r="Q972" t="str">
        <f t="shared" si="56"/>
        <v>technology</v>
      </c>
      <c r="R972" t="str">
        <f t="shared" si="57"/>
        <v>wearables</v>
      </c>
      <c r="S972" s="13">
        <f>(((I972/60)/60)/24)+DATE(S32940,1,1)</f>
        <v>17190.207638888889</v>
      </c>
      <c r="T972" s="14">
        <f>(((J972/60)/60)/24)+DATE(1970,1,1)</f>
        <v>42721.220520833333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55"/>
        <v>2.2599999999999999E-3</v>
      </c>
      <c r="P973" s="7">
        <f>AVERAGE(E973/L973)</f>
        <v>45.2</v>
      </c>
      <c r="Q973" t="str">
        <f t="shared" si="56"/>
        <v>technology</v>
      </c>
      <c r="R973" t="str">
        <f t="shared" si="57"/>
        <v>wearables</v>
      </c>
      <c r="S973" s="13">
        <f>(((I973/60)/60)/24)+DATE(S32941,1,1)</f>
        <v>16588.709027777779</v>
      </c>
      <c r="T973" s="14">
        <f>(((J973/60)/60)/24)+DATE(1970,1,1)</f>
        <v>42111.709027777775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55"/>
        <v>0.34625</v>
      </c>
      <c r="P974" s="7">
        <f>AVERAGE(E974/L974)</f>
        <v>153.88888888888889</v>
      </c>
      <c r="Q974" t="str">
        <f t="shared" si="56"/>
        <v>technology</v>
      </c>
      <c r="R974" t="str">
        <f t="shared" si="57"/>
        <v>wearables</v>
      </c>
      <c r="S974" s="13">
        <f>(((I974/60)/60)/24)+DATE(S32942,1,1)</f>
        <v>16318.290972222223</v>
      </c>
      <c r="T974" s="14">
        <f>(((J974/60)/60)/24)+DATE(1970,1,1)</f>
        <v>41856.865717592591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55"/>
        <v>2.0549999999999999E-2</v>
      </c>
      <c r="P975" s="7">
        <f>AVERAGE(E975/L975)</f>
        <v>51.375</v>
      </c>
      <c r="Q975" t="str">
        <f t="shared" si="56"/>
        <v>technology</v>
      </c>
      <c r="R975" t="str">
        <f t="shared" si="57"/>
        <v>wearables</v>
      </c>
      <c r="S975" s="13">
        <f>(((I975/60)/60)/24)+DATE(S32943,1,1)</f>
        <v>16749.056631944444</v>
      </c>
      <c r="T975" s="14">
        <f>(((J975/60)/60)/24)+DATE(1970,1,1)</f>
        <v>42257.014965277776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55"/>
        <v>5.5999999999999999E-3</v>
      </c>
      <c r="P976" s="7">
        <f>AVERAGE(E976/L976)</f>
        <v>93.333333333333329</v>
      </c>
      <c r="Q976" t="str">
        <f t="shared" si="56"/>
        <v>technology</v>
      </c>
      <c r="R976" t="str">
        <f t="shared" si="57"/>
        <v>wearables</v>
      </c>
      <c r="S976" s="13">
        <f>(((I976/60)/60)/24)+DATE(S32944,1,1)</f>
        <v>16886.707824074074</v>
      </c>
      <c r="T976" s="14">
        <f>(((J976/60)/60)/24)+DATE(1970,1,1)</f>
        <v>42424.749490740738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55"/>
        <v>2.6069999999999999E-2</v>
      </c>
      <c r="P977" s="7">
        <f>AVERAGE(E977/L977)</f>
        <v>108.625</v>
      </c>
      <c r="Q977" t="str">
        <f t="shared" si="56"/>
        <v>technology</v>
      </c>
      <c r="R977" t="str">
        <f t="shared" si="57"/>
        <v>wearables</v>
      </c>
      <c r="S977" s="13">
        <f>(((I977/60)/60)/24)+DATE(S32945,1,1)</f>
        <v>16981.696585648147</v>
      </c>
      <c r="T977" s="14">
        <f>(((J977/60)/60)/24)+DATE(1970,1,1)</f>
        <v>42489.696585648147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55"/>
        <v>1.9259999999999999E-2</v>
      </c>
      <c r="P978" s="7">
        <f>AVERAGE(E978/L978)</f>
        <v>160.5</v>
      </c>
      <c r="Q978" t="str">
        <f t="shared" si="56"/>
        <v>technology</v>
      </c>
      <c r="R978" t="str">
        <f t="shared" si="57"/>
        <v>wearables</v>
      </c>
      <c r="S978" s="13">
        <f>(((I978/60)/60)/24)+DATE(S32946,1,1)</f>
        <v>16662.058993055554</v>
      </c>
      <c r="T978" s="14">
        <f>(((J978/60)/60)/24)+DATE(1970,1,1)</f>
        <v>42185.058993055558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55"/>
        <v>0.33666666666666667</v>
      </c>
      <c r="P979" s="7">
        <f>AVERAGE(E979/L979)</f>
        <v>75.75</v>
      </c>
      <c r="Q979" t="str">
        <f t="shared" si="56"/>
        <v>technology</v>
      </c>
      <c r="R979" t="str">
        <f t="shared" si="57"/>
        <v>wearables</v>
      </c>
      <c r="S979" s="13">
        <f>(((I979/60)/60)/24)+DATE(S32947,1,1)</f>
        <v>16853.942094907408</v>
      </c>
      <c r="T979" s="14">
        <f>(((J979/60)/60)/24)+DATE(1970,1,1)</f>
        <v>42391.942094907412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55"/>
        <v>0.5626326718299024</v>
      </c>
      <c r="P980" s="7">
        <f>AVERAGE(E980/L980)</f>
        <v>790.83739837398377</v>
      </c>
      <c r="Q980" t="str">
        <f t="shared" si="56"/>
        <v>technology</v>
      </c>
      <c r="R980" t="str">
        <f t="shared" si="57"/>
        <v>wearables</v>
      </c>
      <c r="S980" s="13">
        <f>(((I980/60)/60)/24)+DATE(S32948,1,1)</f>
        <v>16857.309039351851</v>
      </c>
      <c r="T980" s="14">
        <f>(((J980/60)/60)/24)+DATE(1970,1,1)</f>
        <v>42395.309039351851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55"/>
        <v>0.82817600000000002</v>
      </c>
      <c r="P981" s="7">
        <f>AVERAGE(E981/L981)</f>
        <v>301.93916666666667</v>
      </c>
      <c r="Q981" t="str">
        <f t="shared" si="56"/>
        <v>technology</v>
      </c>
      <c r="R981" t="str">
        <f t="shared" si="57"/>
        <v>wearables</v>
      </c>
      <c r="S981" s="13">
        <f>(((I981/60)/60)/24)+DATE(S32949,1,1)</f>
        <v>16973.790972222221</v>
      </c>
      <c r="T981" s="14">
        <f>(((J981/60)/60)/24)+DATE(1970,1,1)</f>
        <v>42506.416990740734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55"/>
        <v>0.14860000000000001</v>
      </c>
      <c r="P982" s="7">
        <f>AVERAGE(E982/L982)</f>
        <v>47.935483870967744</v>
      </c>
      <c r="Q982" t="str">
        <f t="shared" si="56"/>
        <v>technology</v>
      </c>
      <c r="R982" t="str">
        <f t="shared" si="57"/>
        <v>wearables</v>
      </c>
      <c r="S982" s="13">
        <f>(((I982/60)/60)/24)+DATE(S32950,1,1)</f>
        <v>16405.945856481481</v>
      </c>
      <c r="T982" s="14">
        <f>(((J982/60)/60)/24)+DATE(1970,1,1)</f>
        <v>41928.904189814813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55"/>
        <v>1.2375123751237513E-4</v>
      </c>
      <c r="P983" s="7">
        <f>AVERAGE(E983/L983)</f>
        <v>2.75</v>
      </c>
      <c r="Q983" t="str">
        <f t="shared" si="56"/>
        <v>technology</v>
      </c>
      <c r="R983" t="str">
        <f t="shared" si="57"/>
        <v>wearables</v>
      </c>
      <c r="S983" s="13">
        <f>(((I983/60)/60)/24)+DATE(S32951,1,1)</f>
        <v>16292.947013888888</v>
      </c>
      <c r="T983" s="14">
        <f>(((J983/60)/60)/24)+DATE(1970,1,1)</f>
        <v>41830.947013888886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55"/>
        <v>1.7142857142857143E-4</v>
      </c>
      <c r="P984" s="7">
        <f>AVERAGE(E984/L984)</f>
        <v>1</v>
      </c>
      <c r="Q984" t="str">
        <f t="shared" si="56"/>
        <v>technology</v>
      </c>
      <c r="R984" t="str">
        <f t="shared" si="57"/>
        <v>wearables</v>
      </c>
      <c r="S984" s="13">
        <f>(((I984/60)/60)/24)+DATE(S32952,1,1)</f>
        <v>17077.753310185184</v>
      </c>
      <c r="T984" s="14">
        <f>(((J984/60)/60)/24)+DATE(1970,1,1)</f>
        <v>42615.753310185188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55"/>
        <v>0.2950613611721471</v>
      </c>
      <c r="P985" s="7">
        <f>AVERAGE(E985/L985)</f>
        <v>171.79329608938548</v>
      </c>
      <c r="Q985" t="str">
        <f t="shared" si="56"/>
        <v>technology</v>
      </c>
      <c r="R985" t="str">
        <f t="shared" si="57"/>
        <v>wearables</v>
      </c>
      <c r="S985" s="13">
        <f>(((I985/60)/60)/24)+DATE(S32953,1,1)</f>
        <v>17037.870833333334</v>
      </c>
      <c r="T985" s="14">
        <f>(((J985/60)/60)/24)+DATE(1970,1,1)</f>
        <v>42574.667650462965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55"/>
        <v>1.06E-2</v>
      </c>
      <c r="P986" s="7">
        <f>AVERAGE(E986/L986)</f>
        <v>35.333333333333336</v>
      </c>
      <c r="Q986" t="str">
        <f t="shared" si="56"/>
        <v>technology</v>
      </c>
      <c r="R986" t="str">
        <f t="shared" si="57"/>
        <v>wearables</v>
      </c>
      <c r="S986" s="13">
        <f>(((I986/60)/60)/24)+DATE(S32954,1,1)</f>
        <v>16523.074166666669</v>
      </c>
      <c r="T986" s="14">
        <f>(((J986/60)/60)/24)+DATE(1970,1,1)</f>
        <v>42061.11583333333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55"/>
        <v>6.2933333333333327E-2</v>
      </c>
      <c r="P987" s="7">
        <f>AVERAGE(E987/L987)</f>
        <v>82.086956521739125</v>
      </c>
      <c r="Q987" t="str">
        <f t="shared" si="56"/>
        <v>technology</v>
      </c>
      <c r="R987" t="str">
        <f t="shared" si="57"/>
        <v>wearables</v>
      </c>
      <c r="S987" s="13">
        <f>(((I987/60)/60)/24)+DATE(S32955,1,1)</f>
        <v>16801.958333333332</v>
      </c>
      <c r="T987" s="14">
        <f>(((J987/60)/60)/24)+DATE(1970,1,1)</f>
        <v>42339.967708333337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55"/>
        <v>0.1275</v>
      </c>
      <c r="P988" s="7">
        <f>AVERAGE(E988/L988)</f>
        <v>110.8695652173913</v>
      </c>
      <c r="Q988" t="str">
        <f t="shared" si="56"/>
        <v>technology</v>
      </c>
      <c r="R988" t="str">
        <f t="shared" si="57"/>
        <v>wearables</v>
      </c>
      <c r="S988" s="13">
        <f>(((I988/60)/60)/24)+DATE(S32956,1,1)</f>
        <v>16811</v>
      </c>
      <c r="T988" s="14">
        <f>(((J988/60)/60)/24)+DATE(1970,1,1)</f>
        <v>42324.767361111109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55"/>
        <v>0.13220000000000001</v>
      </c>
      <c r="P989" s="7">
        <f>AVERAGE(E989/L989)</f>
        <v>161.21951219512195</v>
      </c>
      <c r="Q989" t="str">
        <f t="shared" si="56"/>
        <v>technology</v>
      </c>
      <c r="R989" t="str">
        <f t="shared" si="57"/>
        <v>wearables</v>
      </c>
      <c r="S989" s="13">
        <f>(((I989/60)/60)/24)+DATE(S32957,1,1)</f>
        <v>16245.294560185184</v>
      </c>
      <c r="T989" s="14">
        <f>(((J989/60)/60)/24)+DATE(1970,1,1)</f>
        <v>41773.294560185182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55"/>
        <v>0</v>
      </c>
      <c r="P990" s="7" t="e">
        <f>AVERAGE(E990/L990)</f>
        <v>#DIV/0!</v>
      </c>
      <c r="Q990" t="str">
        <f t="shared" si="56"/>
        <v>technology</v>
      </c>
      <c r="R990" t="str">
        <f t="shared" si="57"/>
        <v>wearables</v>
      </c>
      <c r="S990" s="13">
        <f>(((I990/60)/60)/24)+DATE(S32958,1,1)</f>
        <v>17076.356770833332</v>
      </c>
      <c r="T990" s="14">
        <f>(((J990/60)/60)/24)+DATE(1970,1,1)</f>
        <v>42614.356770833328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55"/>
        <v>0.16769999999999999</v>
      </c>
      <c r="P991" s="7">
        <f>AVERAGE(E991/L991)</f>
        <v>52.40625</v>
      </c>
      <c r="Q991" t="str">
        <f t="shared" si="56"/>
        <v>technology</v>
      </c>
      <c r="R991" t="str">
        <f t="shared" si="57"/>
        <v>wearables</v>
      </c>
      <c r="S991" s="13">
        <f>(((I991/60)/60)/24)+DATE(S32959,1,1)</f>
        <v>17073.933969907408</v>
      </c>
      <c r="T991" s="14">
        <f>(((J991/60)/60)/24)+DATE(1970,1,1)</f>
        <v>42611.933969907404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55"/>
        <v>1.0399999999999999E-3</v>
      </c>
      <c r="P992" s="7">
        <f>AVERAGE(E992/L992)</f>
        <v>13</v>
      </c>
      <c r="Q992" t="str">
        <f t="shared" si="56"/>
        <v>technology</v>
      </c>
      <c r="R992" t="str">
        <f t="shared" si="57"/>
        <v>wearables</v>
      </c>
      <c r="S992" s="13">
        <f>(((I992/60)/60)/24)+DATE(S32960,1,1)</f>
        <v>16317.784305555555</v>
      </c>
      <c r="T992" s="14">
        <f>(((J992/60)/60)/24)+DATE(1970,1,1)</f>
        <v>41855.784305555557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55"/>
        <v>4.24E-2</v>
      </c>
      <c r="P993" s="7">
        <f>AVERAGE(E993/L993)</f>
        <v>30.285714285714285</v>
      </c>
      <c r="Q993" t="str">
        <f t="shared" si="56"/>
        <v>technology</v>
      </c>
      <c r="R993" t="str">
        <f t="shared" si="57"/>
        <v>wearables</v>
      </c>
      <c r="S993" s="13">
        <f>(((I993/60)/60)/24)+DATE(S32961,1,1)</f>
        <v>16995.785416666666</v>
      </c>
      <c r="T993" s="14">
        <f>(((J993/60)/60)/24)+DATE(1970,1,1)</f>
        <v>42538.75680555556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55"/>
        <v>4.6699999999999997E-3</v>
      </c>
      <c r="P994" s="7">
        <f>AVERAGE(E994/L994)</f>
        <v>116.75</v>
      </c>
      <c r="Q994" t="str">
        <f t="shared" si="56"/>
        <v>technology</v>
      </c>
      <c r="R994" t="str">
        <f t="shared" si="57"/>
        <v>wearables</v>
      </c>
      <c r="S994" s="13">
        <f>(((I994/60)/60)/24)+DATE(S32962,1,1)</f>
        <v>16929.883321759258</v>
      </c>
      <c r="T994" s="14">
        <f>(((J994/60)/60)/24)+DATE(1970,1,1)</f>
        <v>42437.924988425926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55"/>
        <v>0.25087142857142858</v>
      </c>
      <c r="P995" s="7">
        <f>AVERAGE(E995/L995)</f>
        <v>89.59693877551021</v>
      </c>
      <c r="Q995" t="str">
        <f t="shared" si="56"/>
        <v>technology</v>
      </c>
      <c r="R995" t="str">
        <f t="shared" si="57"/>
        <v>wearables</v>
      </c>
      <c r="S995" s="13">
        <f>(((I995/60)/60)/24)+DATE(S32963,1,1)</f>
        <v>17118.208333333332</v>
      </c>
      <c r="T995" s="14">
        <f>(((J995/60)/60)/24)+DATE(1970,1,1)</f>
        <v>42652.964907407411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55"/>
        <v>2.3345000000000001E-2</v>
      </c>
      <c r="P996" s="7">
        <f>AVERAGE(E996/L996)</f>
        <v>424.45454545454544</v>
      </c>
      <c r="Q996" t="str">
        <f t="shared" si="56"/>
        <v>technology</v>
      </c>
      <c r="R996" t="str">
        <f t="shared" si="57"/>
        <v>wearables</v>
      </c>
      <c r="S996" s="13">
        <f>(((I996/60)/60)/24)+DATE(S32964,1,1)</f>
        <v>16405.957638888889</v>
      </c>
      <c r="T996" s="14">
        <f>(((J996/60)/60)/24)+DATE(1970,1,1)</f>
        <v>41921.263078703705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55"/>
        <v>7.2599999999999998E-2</v>
      </c>
      <c r="P997" s="7">
        <f>AVERAGE(E997/L997)</f>
        <v>80.666666666666671</v>
      </c>
      <c r="Q997" t="str">
        <f t="shared" si="56"/>
        <v>technology</v>
      </c>
      <c r="R997" t="str">
        <f t="shared" si="57"/>
        <v>wearables</v>
      </c>
      <c r="S997" s="13">
        <f>(((I997/60)/60)/24)+DATE(S32965,1,1)</f>
        <v>16404.666666666668</v>
      </c>
      <c r="T997" s="14">
        <f>(((J997/60)/60)/24)+DATE(1970,1,1)</f>
        <v>41947.940740740742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55"/>
        <v>1.6250000000000001E-2</v>
      </c>
      <c r="P998" s="7">
        <f>AVERAGE(E998/L998)</f>
        <v>13</v>
      </c>
      <c r="Q998" t="str">
        <f t="shared" si="56"/>
        <v>technology</v>
      </c>
      <c r="R998" t="str">
        <f t="shared" si="57"/>
        <v>wearables</v>
      </c>
      <c r="S998" s="13">
        <f>(((I998/60)/60)/24)+DATE(S32966,1,1)</f>
        <v>16279.643750000001</v>
      </c>
      <c r="T998" s="14">
        <f>(((J998/60)/60)/24)+DATE(1970,1,1)</f>
        <v>41817.866435185184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55"/>
        <v>1.2999999999999999E-2</v>
      </c>
      <c r="P999" s="7">
        <f>AVERAGE(E999/L999)</f>
        <v>8.125</v>
      </c>
      <c r="Q999" t="str">
        <f t="shared" si="56"/>
        <v>technology</v>
      </c>
      <c r="R999" t="str">
        <f t="shared" si="57"/>
        <v>wearables</v>
      </c>
      <c r="S999" s="13">
        <f>(((I999/60)/60)/24)+DATE(S32967,1,1)</f>
        <v>16403.144641203704</v>
      </c>
      <c r="T999" s="14">
        <f>(((J999/60)/60)/24)+DATE(1970,1,1)</f>
        <v>41941.10297453704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55"/>
        <v>0.58558333333333334</v>
      </c>
      <c r="P1000" s="7">
        <f>AVERAGE(E1000/L1000)</f>
        <v>153.42794759825327</v>
      </c>
      <c r="Q1000" t="str">
        <f t="shared" si="56"/>
        <v>technology</v>
      </c>
      <c r="R1000" t="str">
        <f t="shared" si="57"/>
        <v>wearables</v>
      </c>
      <c r="S1000" s="13">
        <f>(((I1000/60)/60)/24)+DATE(S32968,1,1)</f>
        <v>16759.210659722223</v>
      </c>
      <c r="T1000" s="14">
        <f>(((J1000/60)/60)/24)+DATE(1970,1,1)</f>
        <v>42282.168993055559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55"/>
        <v>7.7886666666666673E-2</v>
      </c>
      <c r="P1001" s="7">
        <f>AVERAGE(E1001/L1001)</f>
        <v>292.07499999999999</v>
      </c>
      <c r="Q1001" t="str">
        <f t="shared" si="56"/>
        <v>technology</v>
      </c>
      <c r="R1001" t="str">
        <f t="shared" si="57"/>
        <v>wearables</v>
      </c>
      <c r="S1001" s="13">
        <f>(((I1001/60)/60)/24)+DATE(S32969,1,1)</f>
        <v>16388.334722222222</v>
      </c>
      <c r="T1001" s="14">
        <f>(((J1001/60)/60)/24)+DATE(1970,1,1)</f>
        <v>41926.29965277778</v>
      </c>
    </row>
    <row r="1002" spans="1:20" ht="48" hidden="1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55"/>
        <v>2.2157147647256063E-2</v>
      </c>
      <c r="P1002" s="7">
        <f>AVERAGE(E1002/L1002)</f>
        <v>3304</v>
      </c>
      <c r="Q1002" t="str">
        <f t="shared" si="56"/>
        <v>technology</v>
      </c>
      <c r="R1002" t="str">
        <f t="shared" si="57"/>
        <v>wearables</v>
      </c>
      <c r="S1002" s="13">
        <f>(((I1002/60)/60)/24)+DATE(S32970,1,1)</f>
        <v>17241.018055555556</v>
      </c>
      <c r="T1002" s="14">
        <f>(((J1002/60)/60)/24)+DATE(1970,1,1)</f>
        <v>42749.059722222228</v>
      </c>
    </row>
    <row r="1003" spans="1:20" ht="48" hidden="1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55"/>
        <v>1.04</v>
      </c>
      <c r="P1003" s="7">
        <f>AVERAGE(E1003/L1003)</f>
        <v>1300</v>
      </c>
      <c r="Q1003" t="str">
        <f t="shared" si="56"/>
        <v>technology</v>
      </c>
      <c r="R1003" t="str">
        <f t="shared" si="57"/>
        <v>wearables</v>
      </c>
      <c r="S1003" s="13">
        <f>(((I1003/60)/60)/24)+DATE(S32971,1,1)</f>
        <v>17197.720057870371</v>
      </c>
      <c r="T1003" s="14">
        <f>(((J1003/60)/60)/24)+DATE(1970,1,1)</f>
        <v>42720.720057870371</v>
      </c>
    </row>
    <row r="1004" spans="1:20" ht="48" hidden="1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55"/>
        <v>0.29602960296029601</v>
      </c>
      <c r="P1004" s="7">
        <f>AVERAGE(E1004/L1004)</f>
        <v>134.54545454545453</v>
      </c>
      <c r="Q1004" t="str">
        <f t="shared" si="56"/>
        <v>technology</v>
      </c>
      <c r="R1004" t="str">
        <f t="shared" si="57"/>
        <v>wearables</v>
      </c>
      <c r="S1004" s="13">
        <f>(((I1004/60)/60)/24)+DATE(S32972,1,1)</f>
        <v>16787.249305555557</v>
      </c>
      <c r="T1004" s="14">
        <f>(((J1004/60)/60)/24)+DATE(1970,1,1)</f>
        <v>42325.684189814812</v>
      </c>
    </row>
    <row r="1005" spans="1:20" ht="48" hidden="1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55"/>
        <v>0.16055</v>
      </c>
      <c r="P1005" s="7">
        <f>AVERAGE(E1005/L1005)</f>
        <v>214.06666666666666</v>
      </c>
      <c r="Q1005" t="str">
        <f t="shared" si="56"/>
        <v>technology</v>
      </c>
      <c r="R1005" t="str">
        <f t="shared" si="57"/>
        <v>wearables</v>
      </c>
      <c r="S1005" s="13">
        <f>(((I1005/60)/60)/24)+DATE(S32973,1,1)</f>
        <v>17242.667372685184</v>
      </c>
      <c r="T1005" s="14">
        <f>(((J1005/60)/60)/24)+DATE(1970,1,1)</f>
        <v>42780.709039351852</v>
      </c>
    </row>
    <row r="1006" spans="1:20" ht="32" hidden="1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55"/>
        <v>0.82208000000000003</v>
      </c>
      <c r="P1006" s="7">
        <f>AVERAGE(E1006/L1006)</f>
        <v>216.33684210526314</v>
      </c>
      <c r="Q1006" t="str">
        <f t="shared" si="56"/>
        <v>technology</v>
      </c>
      <c r="R1006" t="str">
        <f t="shared" si="57"/>
        <v>wearables</v>
      </c>
      <c r="S1006" s="13">
        <f>(((I1006/60)/60)/24)+DATE(S32974,1,1)</f>
        <v>16850.708645833332</v>
      </c>
      <c r="T1006" s="14">
        <f>(((J1006/60)/60)/24)+DATE(1970,1,1)</f>
        <v>42388.708645833336</v>
      </c>
    </row>
    <row r="1007" spans="1:20" ht="32" hidden="1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55"/>
        <v>0.75051000000000001</v>
      </c>
      <c r="P1007" s="7">
        <f>AVERAGE(E1007/L1007)</f>
        <v>932.31055900621118</v>
      </c>
      <c r="Q1007" t="str">
        <f t="shared" si="56"/>
        <v>technology</v>
      </c>
      <c r="R1007" t="str">
        <f t="shared" si="57"/>
        <v>wearables</v>
      </c>
      <c r="S1007" s="13">
        <f>(((I1007/60)/60)/24)+DATE(S32975,1,1)</f>
        <v>16739.624803240738</v>
      </c>
      <c r="T1007" s="14">
        <f>(((J1007/60)/60)/24)+DATE(1970,1,1)</f>
        <v>42276.624803240738</v>
      </c>
    </row>
    <row r="1008" spans="1:20" ht="48" hidden="1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55"/>
        <v>5.8500000000000003E-2</v>
      </c>
      <c r="P1008" s="7">
        <f>AVERAGE(E1008/L1008)</f>
        <v>29.25</v>
      </c>
      <c r="Q1008" t="str">
        <f t="shared" si="56"/>
        <v>technology</v>
      </c>
      <c r="R1008" t="str">
        <f t="shared" si="57"/>
        <v>wearables</v>
      </c>
      <c r="S1008" s="13">
        <f>(((I1008/60)/60)/24)+DATE(S32976,1,1)</f>
        <v>16417.299305555556</v>
      </c>
      <c r="T1008" s="14">
        <f>(((J1008/60)/60)/24)+DATE(1970,1,1)</f>
        <v>41977.040185185186</v>
      </c>
    </row>
    <row r="1009" spans="1:20" ht="48" hidden="1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55"/>
        <v>0.44319999999999998</v>
      </c>
      <c r="P1009" s="7">
        <f>AVERAGE(E1009/L1009)</f>
        <v>174.94736842105263</v>
      </c>
      <c r="Q1009" t="str">
        <f t="shared" si="56"/>
        <v>technology</v>
      </c>
      <c r="R1009" t="str">
        <f t="shared" si="57"/>
        <v>wearables</v>
      </c>
      <c r="S1009" s="13">
        <f>(((I1009/60)/60)/24)+DATE(S32977,1,1)</f>
        <v>17150.625266203704</v>
      </c>
      <c r="T1009" s="14">
        <f>(((J1009/60)/60)/24)+DATE(1970,1,1)</f>
        <v>42676.583599537036</v>
      </c>
    </row>
    <row r="1010" spans="1:20" ht="48" hidden="1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55"/>
        <v>2.6737967914438501E-3</v>
      </c>
      <c r="P1010" s="7">
        <f>AVERAGE(E1010/L1010)</f>
        <v>250</v>
      </c>
      <c r="Q1010" t="str">
        <f t="shared" si="56"/>
        <v>technology</v>
      </c>
      <c r="R1010" t="str">
        <f t="shared" si="57"/>
        <v>wearables</v>
      </c>
      <c r="S1010" s="13">
        <f>(((I1010/60)/60)/24)+DATE(S32978,1,1)</f>
        <v>17164.809201388889</v>
      </c>
      <c r="T1010" s="14">
        <f>(((J1010/60)/60)/24)+DATE(1970,1,1)</f>
        <v>42702.809201388889</v>
      </c>
    </row>
    <row r="1011" spans="1:20" ht="48" hidden="1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55"/>
        <v>0.1313</v>
      </c>
      <c r="P1011" s="7">
        <f>AVERAGE(E1011/L1011)</f>
        <v>65</v>
      </c>
      <c r="Q1011" t="str">
        <f t="shared" si="56"/>
        <v>technology</v>
      </c>
      <c r="R1011" t="str">
        <f t="shared" si="57"/>
        <v>wearables</v>
      </c>
      <c r="S1011" s="13">
        <f>(((I1011/60)/60)/24)+DATE(S32979,1,1)</f>
        <v>16972.604699074072</v>
      </c>
      <c r="T1011" s="14">
        <f>(((J1011/60)/60)/24)+DATE(1970,1,1)</f>
        <v>42510.604699074072</v>
      </c>
    </row>
    <row r="1012" spans="1:20" ht="48" hidden="1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55"/>
        <v>1.9088937093275488E-3</v>
      </c>
      <c r="P1012" s="7">
        <f>AVERAGE(E1012/L1012)</f>
        <v>55</v>
      </c>
      <c r="Q1012" t="str">
        <f t="shared" si="56"/>
        <v>technology</v>
      </c>
      <c r="R1012" t="str">
        <f t="shared" si="57"/>
        <v>wearables</v>
      </c>
      <c r="S1012" s="13">
        <f>(((I1012/60)/60)/24)+DATE(S32980,1,1)</f>
        <v>17050.124305555557</v>
      </c>
      <c r="T1012" s="14">
        <f>(((J1012/60)/60)/24)+DATE(1970,1,1)</f>
        <v>42561.829421296294</v>
      </c>
    </row>
    <row r="1013" spans="1:20" ht="48" hidden="1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55"/>
        <v>3.7499999999999999E-3</v>
      </c>
      <c r="P1013" s="7">
        <f>AVERAGE(E1013/L1013)</f>
        <v>75</v>
      </c>
      <c r="Q1013" t="str">
        <f t="shared" si="56"/>
        <v>technology</v>
      </c>
      <c r="R1013" t="str">
        <f t="shared" si="57"/>
        <v>wearables</v>
      </c>
      <c r="S1013" s="13">
        <f>(((I1013/60)/60)/24)+DATE(S32981,1,1)</f>
        <v>16423.898090277777</v>
      </c>
      <c r="T1013" s="14">
        <f>(((J1013/60)/60)/24)+DATE(1970,1,1)</f>
        <v>41946.898090277777</v>
      </c>
    </row>
    <row r="1014" spans="1:20" ht="48" hidden="1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55"/>
        <v>215.35021</v>
      </c>
      <c r="P1014" s="7">
        <f>AVERAGE(E1014/L1014)</f>
        <v>1389.3561935483872</v>
      </c>
      <c r="Q1014" t="str">
        <f t="shared" si="56"/>
        <v>technology</v>
      </c>
      <c r="R1014" t="str">
        <f t="shared" si="57"/>
        <v>wearables</v>
      </c>
      <c r="S1014" s="13">
        <f>(((I1014/60)/60)/24)+DATE(S32982,1,1)</f>
        <v>17191.440416666668</v>
      </c>
      <c r="T1014" s="14">
        <f>(((J1014/60)/60)/24)+DATE(1970,1,1)</f>
        <v>42714.440416666665</v>
      </c>
    </row>
    <row r="1015" spans="1:20" ht="48" hidden="1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55"/>
        <v>0.34527999999999998</v>
      </c>
      <c r="P1015" s="7">
        <f>AVERAGE(E1015/L1015)</f>
        <v>95.911111111111111</v>
      </c>
      <c r="Q1015" t="str">
        <f t="shared" si="56"/>
        <v>technology</v>
      </c>
      <c r="R1015" t="str">
        <f t="shared" si="57"/>
        <v>wearables</v>
      </c>
      <c r="S1015" s="13">
        <f>(((I1015/60)/60)/24)+DATE(S32983,1,1)</f>
        <v>16799.833333333332</v>
      </c>
      <c r="T1015" s="14">
        <f>(((J1015/60)/60)/24)+DATE(1970,1,1)</f>
        <v>42339.833981481483</v>
      </c>
    </row>
    <row r="1016" spans="1:20" ht="32" hidden="1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55"/>
        <v>0.30599999999999999</v>
      </c>
      <c r="P1016" s="7">
        <f>AVERAGE(E1016/L1016)</f>
        <v>191.25</v>
      </c>
      <c r="Q1016" t="str">
        <f t="shared" si="56"/>
        <v>technology</v>
      </c>
      <c r="R1016" t="str">
        <f t="shared" si="57"/>
        <v>wearables</v>
      </c>
      <c r="S1016" s="13">
        <f>(((I1016/60)/60)/24)+DATE(S32984,1,1)</f>
        <v>16437.002488425926</v>
      </c>
      <c r="T1016" s="14">
        <f>(((J1016/60)/60)/24)+DATE(1970,1,1)</f>
        <v>41955.002488425926</v>
      </c>
    </row>
    <row r="1017" spans="1:20" ht="32" hidden="1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55"/>
        <v>2.6666666666666668E-2</v>
      </c>
      <c r="P1017" s="7">
        <f>AVERAGE(E1017/L1017)</f>
        <v>40</v>
      </c>
      <c r="Q1017" t="str">
        <f t="shared" si="56"/>
        <v>technology</v>
      </c>
      <c r="R1017" t="str">
        <f t="shared" si="57"/>
        <v>wearables</v>
      </c>
      <c r="S1017" s="13">
        <f>(((I1017/60)/60)/24)+DATE(S32985,1,1)</f>
        <v>16765.920081018518</v>
      </c>
      <c r="T1017" s="14">
        <f>(((J1017/60)/60)/24)+DATE(1970,1,1)</f>
        <v>42303.878414351857</v>
      </c>
    </row>
    <row r="1018" spans="1:20" ht="48" hidden="1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55"/>
        <v>2.8420000000000001E-2</v>
      </c>
      <c r="P1018" s="7">
        <f>AVERAGE(E1018/L1018)</f>
        <v>74.78947368421052</v>
      </c>
      <c r="Q1018" t="str">
        <f t="shared" si="56"/>
        <v>technology</v>
      </c>
      <c r="R1018" t="str">
        <f t="shared" si="57"/>
        <v>wearables</v>
      </c>
      <c r="S1018" s="13">
        <f>(((I1018/60)/60)/24)+DATE(S32986,1,1)</f>
        <v>16899.065462962961</v>
      </c>
      <c r="T1018" s="14">
        <f>(((J1018/60)/60)/24)+DATE(1970,1,1)</f>
        <v>42422.107129629629</v>
      </c>
    </row>
    <row r="1019" spans="1:20" ht="48" hidden="1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55"/>
        <v>0.22878799999999999</v>
      </c>
      <c r="P1019" s="7">
        <f>AVERAGE(E1019/L1019)</f>
        <v>161.11830985915492</v>
      </c>
      <c r="Q1019" t="str">
        <f t="shared" si="56"/>
        <v>technology</v>
      </c>
      <c r="R1019" t="str">
        <f t="shared" si="57"/>
        <v>wearables</v>
      </c>
      <c r="S1019" s="13">
        <f>(((I1019/60)/60)/24)+DATE(S32987,1,1)</f>
        <v>16761.716840277779</v>
      </c>
      <c r="T1019" s="14">
        <f>(((J1019/60)/60)/24)+DATE(1970,1,1)</f>
        <v>42289.675173611111</v>
      </c>
    </row>
    <row r="1020" spans="1:20" ht="48" hidden="1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55"/>
        <v>3.1050000000000001E-2</v>
      </c>
      <c r="P1020" s="7">
        <f>AVERAGE(E1020/L1020)</f>
        <v>88.714285714285708</v>
      </c>
      <c r="Q1020" t="str">
        <f t="shared" si="56"/>
        <v>technology</v>
      </c>
      <c r="R1020" t="str">
        <f t="shared" si="57"/>
        <v>wearables</v>
      </c>
      <c r="S1020" s="13">
        <f>(((I1020/60)/60)/24)+DATE(S32988,1,1)</f>
        <v>16997.492280092592</v>
      </c>
      <c r="T1020" s="14">
        <f>(((J1020/60)/60)/24)+DATE(1970,1,1)</f>
        <v>42535.492280092592</v>
      </c>
    </row>
    <row r="1021" spans="1:20" ht="32" hidden="1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55"/>
        <v>0.47333333333333333</v>
      </c>
      <c r="P1021" s="7">
        <f>AVERAGE(E1021/L1021)</f>
        <v>53.25</v>
      </c>
      <c r="Q1021" t="str">
        <f t="shared" si="56"/>
        <v>technology</v>
      </c>
      <c r="R1021" t="str">
        <f t="shared" si="57"/>
        <v>wearables</v>
      </c>
      <c r="S1021" s="13">
        <f>(((I1021/60)/60)/24)+DATE(S32989,1,1)</f>
        <v>16471.973946759259</v>
      </c>
      <c r="T1021" s="14">
        <f>(((J1021/60)/60)/24)+DATE(1970,1,1)</f>
        <v>42009.973946759259</v>
      </c>
    </row>
    <row r="1022" spans="1:20" ht="48" hidden="1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55"/>
        <v>2.0554838709677421</v>
      </c>
      <c r="P1022" s="7">
        <f>AVERAGE(E1022/L1022)</f>
        <v>106.2</v>
      </c>
      <c r="Q1022" t="str">
        <f t="shared" si="56"/>
        <v>music</v>
      </c>
      <c r="R1022" t="str">
        <f t="shared" si="57"/>
        <v>electronic music</v>
      </c>
      <c r="S1022" s="13">
        <f t="shared" ref="S1022:S1041" si="58">(((I1022/60)/60)/24)+DATE(1970,1,1)</f>
        <v>42157.032638888893</v>
      </c>
      <c r="T1022" s="14">
        <f>(((J1022/60)/60)/24)+DATE(1970,1,1)</f>
        <v>42127.069548611107</v>
      </c>
    </row>
    <row r="1023" spans="1:20" ht="48" hidden="1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55"/>
        <v>3.5180366666666667</v>
      </c>
      <c r="P1023" s="7">
        <f>AVERAGE(E1023/L1023)</f>
        <v>22.079728033472804</v>
      </c>
      <c r="Q1023" t="str">
        <f t="shared" si="56"/>
        <v>music</v>
      </c>
      <c r="R1023" t="str">
        <f t="shared" si="57"/>
        <v>electronic music</v>
      </c>
      <c r="S1023" s="13">
        <f t="shared" si="58"/>
        <v>42294.166666666672</v>
      </c>
      <c r="T1023" s="14">
        <f>(((J1023/60)/60)/24)+DATE(1970,1,1)</f>
        <v>42271.251979166671</v>
      </c>
    </row>
    <row r="1024" spans="1:20" ht="32" hidden="1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55"/>
        <v>1.149</v>
      </c>
      <c r="P1024" s="7">
        <f>AVERAGE(E1024/L1024)</f>
        <v>31.054054054054053</v>
      </c>
      <c r="Q1024" t="str">
        <f t="shared" si="56"/>
        <v>music</v>
      </c>
      <c r="R1024" t="str">
        <f t="shared" si="57"/>
        <v>electronic music</v>
      </c>
      <c r="S1024" s="13">
        <f t="shared" si="58"/>
        <v>42141.646724537044</v>
      </c>
      <c r="T1024" s="14">
        <f>(((J1024/60)/60)/24)+DATE(1970,1,1)</f>
        <v>42111.646724537044</v>
      </c>
    </row>
    <row r="1025" spans="1:20" ht="48" hidden="1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55"/>
        <v>2.3715000000000002</v>
      </c>
      <c r="P1025" s="7">
        <f>AVERAGE(E1025/L1025)</f>
        <v>36.206106870229007</v>
      </c>
      <c r="Q1025" t="str">
        <f t="shared" si="56"/>
        <v>music</v>
      </c>
      <c r="R1025" t="str">
        <f t="shared" si="57"/>
        <v>electronic music</v>
      </c>
      <c r="S1025" s="13">
        <f t="shared" si="58"/>
        <v>42175.919687500005</v>
      </c>
      <c r="T1025" s="14">
        <f>(((J1025/60)/60)/24)+DATE(1970,1,1)</f>
        <v>42145.919687500005</v>
      </c>
    </row>
    <row r="1026" spans="1:20" ht="48" hidden="1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55"/>
        <v>1.1863774999999999</v>
      </c>
      <c r="P1026" s="7">
        <f>AVERAGE(E1026/L1026)</f>
        <v>388.9762295081967</v>
      </c>
      <c r="Q1026" t="str">
        <f t="shared" si="56"/>
        <v>music</v>
      </c>
      <c r="R1026" t="str">
        <f t="shared" si="57"/>
        <v>electronic music</v>
      </c>
      <c r="S1026" s="13">
        <f t="shared" si="58"/>
        <v>42400.580590277779</v>
      </c>
      <c r="T1026" s="14">
        <f>(((J1026/60)/60)/24)+DATE(1970,1,1)</f>
        <v>42370.580590277779</v>
      </c>
    </row>
    <row r="1027" spans="1:20" ht="32" hidden="1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ref="O1027:O1090" si="59">E1027/D1027</f>
        <v>1.099283142857143</v>
      </c>
      <c r="P1027" s="7">
        <f>AVERAGE(E1027/L1027)</f>
        <v>71.848571428571432</v>
      </c>
      <c r="Q1027" t="str">
        <f t="shared" ref="Q1027:Q1090" si="60">LEFT(N1027,FIND("/",N1027)-1)</f>
        <v>music</v>
      </c>
      <c r="R1027" t="str">
        <f t="shared" ref="R1027:R1090" si="61">RIGHT(N1027, LEN(N1027)-FIND("/",N1027))</f>
        <v>electronic music</v>
      </c>
      <c r="S1027" s="13">
        <f t="shared" si="58"/>
        <v>42079.792094907403</v>
      </c>
      <c r="T1027" s="14">
        <f>(((J1027/60)/60)/24)+DATE(1970,1,1)</f>
        <v>42049.833761574075</v>
      </c>
    </row>
    <row r="1028" spans="1:20" ht="48" hidden="1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59"/>
        <v>1.0000828571428571</v>
      </c>
      <c r="P1028" s="7">
        <f>AVERAGE(E1028/L1028)</f>
        <v>57.381803278688523</v>
      </c>
      <c r="Q1028" t="str">
        <f t="shared" si="60"/>
        <v>music</v>
      </c>
      <c r="R1028" t="str">
        <f t="shared" si="61"/>
        <v>electronic music</v>
      </c>
      <c r="S1028" s="13">
        <f t="shared" si="58"/>
        <v>42460.365925925929</v>
      </c>
      <c r="T1028" s="14">
        <f>(((J1028/60)/60)/24)+DATE(1970,1,1)</f>
        <v>42426.407592592594</v>
      </c>
    </row>
    <row r="1029" spans="1:20" ht="48" hidden="1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59"/>
        <v>1.0309292094387414</v>
      </c>
      <c r="P1029" s="7">
        <f>AVERAGE(E1029/L1029)</f>
        <v>69.666666666666671</v>
      </c>
      <c r="Q1029" t="str">
        <f t="shared" si="60"/>
        <v>music</v>
      </c>
      <c r="R1029" t="str">
        <f t="shared" si="61"/>
        <v>electronic music</v>
      </c>
      <c r="S1029" s="13">
        <f t="shared" si="58"/>
        <v>41935.034108796295</v>
      </c>
      <c r="T1029" s="14">
        <f>(((J1029/60)/60)/24)+DATE(1970,1,1)</f>
        <v>41905.034108796295</v>
      </c>
    </row>
    <row r="1030" spans="1:20" ht="48" hidden="1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59"/>
        <v>1.1727000000000001</v>
      </c>
      <c r="P1030" s="7">
        <f>AVERAGE(E1030/L1030)</f>
        <v>45.988235294117644</v>
      </c>
      <c r="Q1030" t="str">
        <f t="shared" si="60"/>
        <v>music</v>
      </c>
      <c r="R1030" t="str">
        <f t="shared" si="61"/>
        <v>electronic music</v>
      </c>
      <c r="S1030" s="13">
        <f t="shared" si="58"/>
        <v>42800.833333333328</v>
      </c>
      <c r="T1030" s="14">
        <f>(((J1030/60)/60)/24)+DATE(1970,1,1)</f>
        <v>42755.627372685187</v>
      </c>
    </row>
    <row r="1031" spans="1:20" ht="32" hidden="1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59"/>
        <v>1.1175999999999999</v>
      </c>
      <c r="P1031" s="7">
        <f>AVERAGE(E1031/L1031)</f>
        <v>79.262411347517727</v>
      </c>
      <c r="Q1031" t="str">
        <f t="shared" si="60"/>
        <v>music</v>
      </c>
      <c r="R1031" t="str">
        <f t="shared" si="61"/>
        <v>electronic music</v>
      </c>
      <c r="S1031" s="13">
        <f t="shared" si="58"/>
        <v>42098.915972222225</v>
      </c>
      <c r="T1031" s="14">
        <f>(((J1031/60)/60)/24)+DATE(1970,1,1)</f>
        <v>42044.711886574078</v>
      </c>
    </row>
    <row r="1032" spans="1:20" ht="32" hidden="1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59"/>
        <v>3.4209999999999998</v>
      </c>
      <c r="P1032" s="7">
        <f>AVERAGE(E1032/L1032)</f>
        <v>43.031446540880502</v>
      </c>
      <c r="Q1032" t="str">
        <f t="shared" si="60"/>
        <v>music</v>
      </c>
      <c r="R1032" t="str">
        <f t="shared" si="61"/>
        <v>electronic music</v>
      </c>
      <c r="S1032" s="13">
        <f t="shared" si="58"/>
        <v>42625.483206018514</v>
      </c>
      <c r="T1032" s="14">
        <f>(((J1032/60)/60)/24)+DATE(1970,1,1)</f>
        <v>42611.483206018514</v>
      </c>
    </row>
    <row r="1033" spans="1:20" ht="48" hidden="1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59"/>
        <v>1.0740000000000001</v>
      </c>
      <c r="P1033" s="7">
        <f>AVERAGE(E1033/L1033)</f>
        <v>108.48484848484848</v>
      </c>
      <c r="Q1033" t="str">
        <f t="shared" si="60"/>
        <v>music</v>
      </c>
      <c r="R1033" t="str">
        <f t="shared" si="61"/>
        <v>electronic music</v>
      </c>
      <c r="S1033" s="13">
        <f t="shared" si="58"/>
        <v>42354.764004629629</v>
      </c>
      <c r="T1033" s="14">
        <f>(((J1033/60)/60)/24)+DATE(1970,1,1)</f>
        <v>42324.764004629629</v>
      </c>
    </row>
    <row r="1034" spans="1:20" ht="16" hidden="1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59"/>
        <v>1.0849703703703704</v>
      </c>
      <c r="P1034" s="7">
        <f>AVERAGE(E1034/L1034)</f>
        <v>61.029583333333335</v>
      </c>
      <c r="Q1034" t="str">
        <f t="shared" si="60"/>
        <v>music</v>
      </c>
      <c r="R1034" t="str">
        <f t="shared" si="61"/>
        <v>electronic music</v>
      </c>
      <c r="S1034" s="13">
        <f t="shared" si="58"/>
        <v>42544.666956018518</v>
      </c>
      <c r="T1034" s="14">
        <f>(((J1034/60)/60)/24)+DATE(1970,1,1)</f>
        <v>42514.666956018518</v>
      </c>
    </row>
    <row r="1035" spans="1:20" ht="48" hidden="1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59"/>
        <v>1.0286144578313252</v>
      </c>
      <c r="P1035" s="7">
        <f>AVERAGE(E1035/L1035)</f>
        <v>50.592592592592595</v>
      </c>
      <c r="Q1035" t="str">
        <f t="shared" si="60"/>
        <v>music</v>
      </c>
      <c r="R1035" t="str">
        <f t="shared" si="61"/>
        <v>electronic music</v>
      </c>
      <c r="S1035" s="13">
        <f t="shared" si="58"/>
        <v>42716.732407407413</v>
      </c>
      <c r="T1035" s="14">
        <f>(((J1035/60)/60)/24)+DATE(1970,1,1)</f>
        <v>42688.732407407413</v>
      </c>
    </row>
    <row r="1036" spans="1:20" ht="48" hidden="1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59"/>
        <v>1.3000180000000001</v>
      </c>
      <c r="P1036" s="7">
        <f>AVERAGE(E1036/L1036)</f>
        <v>39.157168674698795</v>
      </c>
      <c r="Q1036" t="str">
        <f t="shared" si="60"/>
        <v>music</v>
      </c>
      <c r="R1036" t="str">
        <f t="shared" si="61"/>
        <v>electronic music</v>
      </c>
      <c r="S1036" s="13">
        <f t="shared" si="58"/>
        <v>42587.165972222225</v>
      </c>
      <c r="T1036" s="14">
        <f>(((J1036/60)/60)/24)+DATE(1970,1,1)</f>
        <v>42555.166712962964</v>
      </c>
    </row>
    <row r="1037" spans="1:20" ht="48" hidden="1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59"/>
        <v>1.0765217391304347</v>
      </c>
      <c r="P1037" s="7">
        <f>AVERAGE(E1037/L1037)</f>
        <v>65.15789473684211</v>
      </c>
      <c r="Q1037" t="str">
        <f t="shared" si="60"/>
        <v>music</v>
      </c>
      <c r="R1037" t="str">
        <f t="shared" si="61"/>
        <v>electronic music</v>
      </c>
      <c r="S1037" s="13">
        <f t="shared" si="58"/>
        <v>42046.641435185185</v>
      </c>
      <c r="T1037" s="14">
        <f>(((J1037/60)/60)/24)+DATE(1970,1,1)</f>
        <v>42016.641435185185</v>
      </c>
    </row>
    <row r="1038" spans="1:20" ht="48" hidden="1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59"/>
        <v>1.1236044444444444</v>
      </c>
      <c r="P1038" s="7">
        <f>AVERAGE(E1038/L1038)</f>
        <v>23.963127962085309</v>
      </c>
      <c r="Q1038" t="str">
        <f t="shared" si="60"/>
        <v>music</v>
      </c>
      <c r="R1038" t="str">
        <f t="shared" si="61"/>
        <v>electronic music</v>
      </c>
      <c r="S1038" s="13">
        <f t="shared" si="58"/>
        <v>41281.333333333336</v>
      </c>
      <c r="T1038" s="14">
        <f>(((J1038/60)/60)/24)+DATE(1970,1,1)</f>
        <v>41249.448958333334</v>
      </c>
    </row>
    <row r="1039" spans="1:20" ht="48" hidden="1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59"/>
        <v>1.0209999999999999</v>
      </c>
      <c r="P1039" s="7">
        <f>AVERAGE(E1039/L1039)</f>
        <v>48.61904761904762</v>
      </c>
      <c r="Q1039" t="str">
        <f t="shared" si="60"/>
        <v>music</v>
      </c>
      <c r="R1039" t="str">
        <f t="shared" si="61"/>
        <v>electronic music</v>
      </c>
      <c r="S1039" s="13">
        <f t="shared" si="58"/>
        <v>42142.208333333328</v>
      </c>
      <c r="T1039" s="14">
        <f>(((J1039/60)/60)/24)+DATE(1970,1,1)</f>
        <v>42119.822476851856</v>
      </c>
    </row>
    <row r="1040" spans="1:20" ht="48" hidden="1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59"/>
        <v>1.4533333333333334</v>
      </c>
      <c r="P1040" s="7">
        <f>AVERAGE(E1040/L1040)</f>
        <v>35.73770491803279</v>
      </c>
      <c r="Q1040" t="str">
        <f t="shared" si="60"/>
        <v>music</v>
      </c>
      <c r="R1040" t="str">
        <f t="shared" si="61"/>
        <v>electronic music</v>
      </c>
      <c r="S1040" s="13">
        <f t="shared" si="58"/>
        <v>42448.190081018518</v>
      </c>
      <c r="T1040" s="14">
        <f>(((J1040/60)/60)/24)+DATE(1970,1,1)</f>
        <v>42418.231747685189</v>
      </c>
    </row>
    <row r="1041" spans="1:20" ht="48" hidden="1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59"/>
        <v>1.282</v>
      </c>
      <c r="P1041" s="7">
        <f>AVERAGE(E1041/L1041)</f>
        <v>21.366666666666667</v>
      </c>
      <c r="Q1041" t="str">
        <f t="shared" si="60"/>
        <v>music</v>
      </c>
      <c r="R1041" t="str">
        <f t="shared" si="61"/>
        <v>electronic music</v>
      </c>
      <c r="S1041" s="13">
        <f t="shared" si="58"/>
        <v>42717.332638888889</v>
      </c>
      <c r="T1041" s="14">
        <f>(((J1041/60)/60)/24)+DATE(1970,1,1)</f>
        <v>42692.109328703707</v>
      </c>
    </row>
    <row r="1042" spans="1:20" ht="48" hidden="1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59"/>
        <v>2.9411764705882353E-3</v>
      </c>
      <c r="P1042" s="7">
        <f>AVERAGE(E1042/L1042)</f>
        <v>250</v>
      </c>
      <c r="Q1042" t="str">
        <f t="shared" si="60"/>
        <v>journalism</v>
      </c>
      <c r="R1042" t="str">
        <f t="shared" si="61"/>
        <v>audio</v>
      </c>
      <c r="S1042" s="13">
        <f>(((I1042/60)/60)/24)+DATE(S33010,1,1)</f>
        <v>17041.708437500001</v>
      </c>
      <c r="T1042" s="14">
        <f>(((J1042/60)/60)/24)+DATE(1970,1,1)</f>
        <v>42579.708437499998</v>
      </c>
    </row>
    <row r="1043" spans="1:20" ht="48" hidden="1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59"/>
        <v>0</v>
      </c>
      <c r="P1043" s="7" t="e">
        <f>AVERAGE(E1043/L1043)</f>
        <v>#DIV/0!</v>
      </c>
      <c r="Q1043" t="str">
        <f t="shared" si="60"/>
        <v>journalism</v>
      </c>
      <c r="R1043" t="str">
        <f t="shared" si="61"/>
        <v>audio</v>
      </c>
      <c r="S1043" s="13">
        <f>(((I1043/60)/60)/24)+DATE(S33011,1,1)</f>
        <v>16283.060092592596</v>
      </c>
      <c r="T1043" s="14">
        <f>(((J1043/60)/60)/24)+DATE(1970,1,1)</f>
        <v>41831.060092592597</v>
      </c>
    </row>
    <row r="1044" spans="1:20" ht="48" hidden="1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59"/>
        <v>1.5384615384615385E-2</v>
      </c>
      <c r="P1044" s="7">
        <f>AVERAGE(E1044/L1044)</f>
        <v>10</v>
      </c>
      <c r="Q1044" t="str">
        <f t="shared" si="60"/>
        <v>journalism</v>
      </c>
      <c r="R1044" t="str">
        <f t="shared" si="61"/>
        <v>audio</v>
      </c>
      <c r="S1044" s="13">
        <f>(((I1044/60)/60)/24)+DATE(S33012,1,1)</f>
        <v>16326.416666666666</v>
      </c>
      <c r="T1044" s="14">
        <f>(((J1044/60)/60)/24)+DATE(1970,1,1)</f>
        <v>41851.696157407408</v>
      </c>
    </row>
    <row r="1045" spans="1:20" ht="48" hidden="1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59"/>
        <v>8.5370000000000001E-2</v>
      </c>
      <c r="P1045" s="7">
        <f>AVERAGE(E1045/L1045)</f>
        <v>29.236301369863014</v>
      </c>
      <c r="Q1045" t="str">
        <f t="shared" si="60"/>
        <v>journalism</v>
      </c>
      <c r="R1045" t="str">
        <f t="shared" si="61"/>
        <v>audio</v>
      </c>
      <c r="S1045" s="13">
        <f>(((I1045/60)/60)/24)+DATE(S33013,1,1)</f>
        <v>16576.252951388891</v>
      </c>
      <c r="T1045" s="14">
        <f>(((J1045/60)/60)/24)+DATE(1970,1,1)</f>
        <v>42114.252951388888</v>
      </c>
    </row>
    <row r="1046" spans="1:20" ht="48" hidden="1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59"/>
        <v>8.571428571428571E-4</v>
      </c>
      <c r="P1046" s="7">
        <f>AVERAGE(E1046/L1046)</f>
        <v>3</v>
      </c>
      <c r="Q1046" t="str">
        <f t="shared" si="60"/>
        <v>journalism</v>
      </c>
      <c r="R1046" t="str">
        <f t="shared" si="61"/>
        <v>audio</v>
      </c>
      <c r="S1046" s="13">
        <f>(((I1046/60)/60)/24)+DATE(S33014,1,1)</f>
        <v>16500.852083333335</v>
      </c>
      <c r="T1046" s="14">
        <f>(((J1046/60)/60)/24)+DATE(1970,1,1)</f>
        <v>42011.925937499997</v>
      </c>
    </row>
    <row r="1047" spans="1:20" ht="48" hidden="1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59"/>
        <v>2.6599999999999999E-2</v>
      </c>
      <c r="P1047" s="7">
        <f>AVERAGE(E1047/L1047)</f>
        <v>33.25</v>
      </c>
      <c r="Q1047" t="str">
        <f t="shared" si="60"/>
        <v>journalism</v>
      </c>
      <c r="R1047" t="str">
        <f t="shared" si="61"/>
        <v>audio</v>
      </c>
      <c r="S1047" s="13">
        <f>(((I1047/60)/60)/24)+DATE(S33015,1,1)</f>
        <v>16306.874421296297</v>
      </c>
      <c r="T1047" s="14">
        <f>(((J1047/60)/60)/24)+DATE(1970,1,1)</f>
        <v>41844.874421296299</v>
      </c>
    </row>
    <row r="1048" spans="1:20" ht="48" hidden="1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59"/>
        <v>0</v>
      </c>
      <c r="P1048" s="7" t="e">
        <f>AVERAGE(E1048/L1048)</f>
        <v>#DIV/0!</v>
      </c>
      <c r="Q1048" t="str">
        <f t="shared" si="60"/>
        <v>journalism</v>
      </c>
      <c r="R1048" t="str">
        <f t="shared" si="61"/>
        <v>audio</v>
      </c>
      <c r="S1048" s="13">
        <f>(((I1048/60)/60)/24)+DATE(S33016,1,1)</f>
        <v>16796.851388888888</v>
      </c>
      <c r="T1048" s="14">
        <f>(((J1048/60)/60)/24)+DATE(1970,1,1)</f>
        <v>42319.851388888885</v>
      </c>
    </row>
    <row r="1049" spans="1:20" ht="48" hidden="1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59"/>
        <v>5.0000000000000001E-4</v>
      </c>
      <c r="P1049" s="7">
        <f>AVERAGE(E1049/L1049)</f>
        <v>1</v>
      </c>
      <c r="Q1049" t="str">
        <f t="shared" si="60"/>
        <v>journalism</v>
      </c>
      <c r="R1049" t="str">
        <f t="shared" si="61"/>
        <v>audio</v>
      </c>
      <c r="S1049" s="13">
        <f>(((I1049/60)/60)/24)+DATE(S33017,1,1)</f>
        <v>16380.860127314814</v>
      </c>
      <c r="T1049" s="14">
        <f>(((J1049/60)/60)/24)+DATE(1970,1,1)</f>
        <v>41918.818460648145</v>
      </c>
    </row>
    <row r="1050" spans="1:20" ht="48" hidden="1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59"/>
        <v>1.4133333333333333E-2</v>
      </c>
      <c r="P1050" s="7">
        <f>AVERAGE(E1050/L1050)</f>
        <v>53</v>
      </c>
      <c r="Q1050" t="str">
        <f t="shared" si="60"/>
        <v>journalism</v>
      </c>
      <c r="R1050" t="str">
        <f t="shared" si="61"/>
        <v>audio</v>
      </c>
      <c r="S1050" s="13">
        <f>(((I1050/60)/60)/24)+DATE(S33018,1,1)</f>
        <v>17070.053113425925</v>
      </c>
      <c r="T1050" s="14">
        <f>(((J1050/60)/60)/24)+DATE(1970,1,1)</f>
        <v>42598.053113425922</v>
      </c>
    </row>
    <row r="1051" spans="1:20" ht="16" hidden="1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59"/>
        <v>0</v>
      </c>
      <c r="P1051" s="7" t="e">
        <f>AVERAGE(E1051/L1051)</f>
        <v>#DIV/0!</v>
      </c>
      <c r="Q1051" t="str">
        <f t="shared" si="60"/>
        <v>journalism</v>
      </c>
      <c r="R1051" t="str">
        <f t="shared" si="61"/>
        <v>audio</v>
      </c>
      <c r="S1051" s="13">
        <f>(((I1051/60)/60)/24)+DATE(S33019,1,1)</f>
        <v>16844.43107638889</v>
      </c>
      <c r="T1051" s="14">
        <f>(((J1051/60)/60)/24)+DATE(1970,1,1)</f>
        <v>42382.431076388893</v>
      </c>
    </row>
    <row r="1052" spans="1:20" ht="16" hidden="1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59"/>
        <v>0</v>
      </c>
      <c r="P1052" s="7" t="e">
        <f>AVERAGE(E1052/L1052)</f>
        <v>#DIV/0!</v>
      </c>
      <c r="Q1052" t="str">
        <f t="shared" si="60"/>
        <v>journalism</v>
      </c>
      <c r="R1052" t="str">
        <f t="shared" si="61"/>
        <v>audio</v>
      </c>
      <c r="S1052" s="13">
        <f>(((I1052/60)/60)/24)+DATE(S33020,1,1)</f>
        <v>16693.7971875</v>
      </c>
      <c r="T1052" s="14">
        <f>(((J1052/60)/60)/24)+DATE(1970,1,1)</f>
        <v>42231.7971875</v>
      </c>
    </row>
    <row r="1053" spans="1:20" ht="48" hidden="1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59"/>
        <v>0</v>
      </c>
      <c r="P1053" s="7" t="e">
        <f>AVERAGE(E1053/L1053)</f>
        <v>#DIV/0!</v>
      </c>
      <c r="Q1053" t="str">
        <f t="shared" si="60"/>
        <v>journalism</v>
      </c>
      <c r="R1053" t="str">
        <f t="shared" si="61"/>
        <v>audio</v>
      </c>
      <c r="S1053" s="13">
        <f>(((I1053/60)/60)/24)+DATE(S33021,1,1)</f>
        <v>16310.014178240743</v>
      </c>
      <c r="T1053" s="14">
        <f>(((J1053/60)/60)/24)+DATE(1970,1,1)</f>
        <v>41850.014178240745</v>
      </c>
    </row>
    <row r="1054" spans="1:20" ht="64" hidden="1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59"/>
        <v>0</v>
      </c>
      <c r="P1054" s="7" t="e">
        <f>AVERAGE(E1054/L1054)</f>
        <v>#DIV/0!</v>
      </c>
      <c r="Q1054" t="str">
        <f t="shared" si="60"/>
        <v>journalism</v>
      </c>
      <c r="R1054" t="str">
        <f t="shared" si="61"/>
        <v>audio</v>
      </c>
      <c r="S1054" s="13">
        <f>(((I1054/60)/60)/24)+DATE(S33022,1,1)</f>
        <v>16959.839583333334</v>
      </c>
      <c r="T1054" s="14">
        <f>(((J1054/60)/60)/24)+DATE(1970,1,1)</f>
        <v>42483.797395833331</v>
      </c>
    </row>
    <row r="1055" spans="1:20" ht="48" hidden="1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59"/>
        <v>0.01</v>
      </c>
      <c r="P1055" s="7">
        <f>AVERAGE(E1055/L1055)</f>
        <v>15</v>
      </c>
      <c r="Q1055" t="str">
        <f t="shared" si="60"/>
        <v>journalism</v>
      </c>
      <c r="R1055" t="str">
        <f t="shared" si="61"/>
        <v>audio</v>
      </c>
      <c r="S1055" s="13">
        <f>(((I1055/60)/60)/24)+DATE(S33023,1,1)</f>
        <v>17232.172824074074</v>
      </c>
      <c r="T1055" s="14">
        <f>(((J1055/60)/60)/24)+DATE(1970,1,1)</f>
        <v>42775.172824074078</v>
      </c>
    </row>
    <row r="1056" spans="1:20" ht="48" hidden="1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59"/>
        <v>0</v>
      </c>
      <c r="P1056" s="7" t="e">
        <f>AVERAGE(E1056/L1056)</f>
        <v>#DIV/0!</v>
      </c>
      <c r="Q1056" t="str">
        <f t="shared" si="60"/>
        <v>journalism</v>
      </c>
      <c r="R1056" t="str">
        <f t="shared" si="61"/>
        <v>audio</v>
      </c>
      <c r="S1056" s="13">
        <f>(((I1056/60)/60)/24)+DATE(S33024,1,1)</f>
        <v>16293.916666666666</v>
      </c>
      <c r="T1056" s="14">
        <f>(((J1056/60)/60)/24)+DATE(1970,1,1)</f>
        <v>41831.851840277777</v>
      </c>
    </row>
    <row r="1057" spans="1:20" ht="48" hidden="1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59"/>
        <v>0</v>
      </c>
      <c r="P1057" s="7" t="e">
        <f>AVERAGE(E1057/L1057)</f>
        <v>#DIV/0!</v>
      </c>
      <c r="Q1057" t="str">
        <f t="shared" si="60"/>
        <v>journalism</v>
      </c>
      <c r="R1057" t="str">
        <f t="shared" si="61"/>
        <v>audio</v>
      </c>
      <c r="S1057" s="13">
        <f>(((I1057/60)/60)/24)+DATE(S33025,1,1)</f>
        <v>16868.992418981481</v>
      </c>
      <c r="T1057" s="14">
        <f>(((J1057/60)/60)/24)+DATE(1970,1,1)</f>
        <v>42406.992418981477</v>
      </c>
    </row>
    <row r="1058" spans="1:20" ht="48" hidden="1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59"/>
        <v>0</v>
      </c>
      <c r="P1058" s="7" t="e">
        <f>AVERAGE(E1058/L1058)</f>
        <v>#DIV/0!</v>
      </c>
      <c r="Q1058" t="str">
        <f t="shared" si="60"/>
        <v>journalism</v>
      </c>
      <c r="R1058" t="str">
        <f t="shared" si="61"/>
        <v>audio</v>
      </c>
      <c r="S1058" s="13">
        <f>(((I1058/60)/60)/24)+DATE(S33026,1,1)</f>
        <v>16550.67797453704</v>
      </c>
      <c r="T1058" s="14">
        <f>(((J1058/60)/60)/24)+DATE(1970,1,1)</f>
        <v>42058.719641203701</v>
      </c>
    </row>
    <row r="1059" spans="1:20" ht="32" hidden="1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59"/>
        <v>0</v>
      </c>
      <c r="P1059" s="7" t="e">
        <f>AVERAGE(E1059/L1059)</f>
        <v>#DIV/0!</v>
      </c>
      <c r="Q1059" t="str">
        <f t="shared" si="60"/>
        <v>journalism</v>
      </c>
      <c r="R1059" t="str">
        <f t="shared" si="61"/>
        <v>audio</v>
      </c>
      <c r="S1059" s="13">
        <f>(((I1059/60)/60)/24)+DATE(S33027,1,1)</f>
        <v>17140.912997685184</v>
      </c>
      <c r="T1059" s="14">
        <f>(((J1059/60)/60)/24)+DATE(1970,1,1)</f>
        <v>42678.871331018512</v>
      </c>
    </row>
    <row r="1060" spans="1:20" ht="48" hidden="1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59"/>
        <v>0</v>
      </c>
      <c r="P1060" s="7" t="e">
        <f>AVERAGE(E1060/L1060)</f>
        <v>#DIV/0!</v>
      </c>
      <c r="Q1060" t="str">
        <f t="shared" si="60"/>
        <v>journalism</v>
      </c>
      <c r="R1060" t="str">
        <f t="shared" si="61"/>
        <v>audio</v>
      </c>
      <c r="S1060" s="13">
        <f>(((I1060/60)/60)/24)+DATE(S33028,1,1)</f>
        <v>16521</v>
      </c>
      <c r="T1060" s="14">
        <f>(((J1060/60)/60)/24)+DATE(1970,1,1)</f>
        <v>42047.900960648149</v>
      </c>
    </row>
    <row r="1061" spans="1:20" ht="16" hidden="1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59"/>
        <v>0</v>
      </c>
      <c r="P1061" s="7" t="e">
        <f>AVERAGE(E1061/L1061)</f>
        <v>#DIV/0!</v>
      </c>
      <c r="Q1061" t="str">
        <f t="shared" si="60"/>
        <v>journalism</v>
      </c>
      <c r="R1061" t="str">
        <f t="shared" si="61"/>
        <v>audio</v>
      </c>
      <c r="S1061" s="13">
        <f>(((I1061/60)/60)/24)+DATE(S33029,1,1)</f>
        <v>16508.748333333333</v>
      </c>
      <c r="T1061" s="14">
        <f>(((J1061/60)/60)/24)+DATE(1970,1,1)</f>
        <v>42046.79</v>
      </c>
    </row>
    <row r="1062" spans="1:20" ht="48" hidden="1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59"/>
        <v>0.01</v>
      </c>
      <c r="P1062" s="7">
        <f>AVERAGE(E1062/L1062)</f>
        <v>50</v>
      </c>
      <c r="Q1062" t="str">
        <f t="shared" si="60"/>
        <v>journalism</v>
      </c>
      <c r="R1062" t="str">
        <f t="shared" si="61"/>
        <v>audio</v>
      </c>
      <c r="S1062" s="13">
        <f>(((I1062/60)/60)/24)+DATE(S33030,1,1)</f>
        <v>16541.913113425926</v>
      </c>
      <c r="T1062" s="14">
        <f>(((J1062/60)/60)/24)+DATE(1970,1,1)</f>
        <v>42079.913113425922</v>
      </c>
    </row>
    <row r="1063" spans="1:20" ht="32" hidden="1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59"/>
        <v>0</v>
      </c>
      <c r="P1063" s="7" t="e">
        <f>AVERAGE(E1063/L1063)</f>
        <v>#DIV/0!</v>
      </c>
      <c r="Q1063" t="str">
        <f t="shared" si="60"/>
        <v>journalism</v>
      </c>
      <c r="R1063" t="str">
        <f t="shared" si="61"/>
        <v>audio</v>
      </c>
      <c r="S1063" s="13">
        <f>(((I1063/60)/60)/24)+DATE(S33031,1,1)</f>
        <v>16924.041666666668</v>
      </c>
      <c r="T1063" s="14">
        <f>(((J1063/60)/60)/24)+DATE(1970,1,1)</f>
        <v>42432.276712962965</v>
      </c>
    </row>
    <row r="1064" spans="1:20" ht="16" hidden="1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59"/>
        <v>0.95477386934673369</v>
      </c>
      <c r="P1064" s="7">
        <f>AVERAGE(E1064/L1064)</f>
        <v>47.5</v>
      </c>
      <c r="Q1064" t="str">
        <f t="shared" si="60"/>
        <v>journalism</v>
      </c>
      <c r="R1064" t="str">
        <f t="shared" si="61"/>
        <v>audio</v>
      </c>
      <c r="S1064" s="13">
        <f>(((I1064/60)/60)/24)+DATE(S33032,1,1)</f>
        <v>16995.807187499999</v>
      </c>
      <c r="T1064" s="14">
        <f>(((J1064/60)/60)/24)+DATE(1970,1,1)</f>
        <v>42556.807187500002</v>
      </c>
    </row>
    <row r="1065" spans="1:20" ht="48" hidden="1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59"/>
        <v>0</v>
      </c>
      <c r="P1065" s="7" t="e">
        <f>AVERAGE(E1065/L1065)</f>
        <v>#DIV/0!</v>
      </c>
      <c r="Q1065" t="str">
        <f t="shared" si="60"/>
        <v>journalism</v>
      </c>
      <c r="R1065" t="str">
        <f t="shared" si="61"/>
        <v>audio</v>
      </c>
      <c r="S1065" s="13">
        <f>(((I1065/60)/60)/24)+DATE(S33033,1,1)</f>
        <v>17045.030810185188</v>
      </c>
      <c r="T1065" s="14">
        <f>(((J1065/60)/60)/24)+DATE(1970,1,1)</f>
        <v>42583.030810185184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59"/>
        <v>8.9744444444444446E-2</v>
      </c>
      <c r="P1066" s="7">
        <f>AVERAGE(E1066/L1066)</f>
        <v>65.666666666666671</v>
      </c>
      <c r="Q1066" t="str">
        <f t="shared" si="60"/>
        <v>games</v>
      </c>
      <c r="R1066" t="str">
        <f t="shared" si="61"/>
        <v>video games</v>
      </c>
      <c r="S1066" s="13">
        <f>(((I1066/60)/60)/24)+DATE(S33034,1,1)</f>
        <v>15894.22804398148</v>
      </c>
      <c r="T1066" s="14">
        <f>(((J1066/60)/60)/24)+DATE(1970,1,1)</f>
        <v>41417.228043981479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59"/>
        <v>2.7E-2</v>
      </c>
      <c r="P1067" s="7">
        <f>AVERAGE(E1067/L1067)</f>
        <v>16.2</v>
      </c>
      <c r="Q1067" t="str">
        <f t="shared" si="60"/>
        <v>games</v>
      </c>
      <c r="R1067" t="str">
        <f t="shared" si="61"/>
        <v>video games</v>
      </c>
      <c r="S1067" s="13">
        <f>(((I1067/60)/60)/24)+DATE(S33035,1,1)</f>
        <v>16121.381041666666</v>
      </c>
      <c r="T1067" s="14">
        <f>(((J1067/60)/60)/24)+DATE(1970,1,1)</f>
        <v>41661.381041666667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59"/>
        <v>3.3673333333333333E-2</v>
      </c>
      <c r="P1068" s="7">
        <f>AVERAGE(E1068/L1068)</f>
        <v>34.128378378378379</v>
      </c>
      <c r="Q1068" t="str">
        <f t="shared" si="60"/>
        <v>games</v>
      </c>
      <c r="R1068" t="str">
        <f t="shared" si="61"/>
        <v>video games</v>
      </c>
      <c r="S1068" s="13">
        <f>(((I1068/60)/60)/24)+DATE(S33036,1,1)</f>
        <v>15922.962754629631</v>
      </c>
      <c r="T1068" s="14">
        <f>(((J1068/60)/60)/24)+DATE(1970,1,1)</f>
        <v>41445.962754629632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59"/>
        <v>0.26</v>
      </c>
      <c r="P1069" s="7">
        <f>AVERAGE(E1069/L1069)</f>
        <v>13</v>
      </c>
      <c r="Q1069" t="str">
        <f t="shared" si="60"/>
        <v>games</v>
      </c>
      <c r="R1069" t="str">
        <f t="shared" si="61"/>
        <v>video games</v>
      </c>
      <c r="S1069" s="13">
        <f>(((I1069/60)/60)/24)+DATE(S33037,1,1)</f>
        <v>16061.855682870371</v>
      </c>
      <c r="T1069" s="14">
        <f>(((J1069/60)/60)/24)+DATE(1970,1,1)</f>
        <v>41599.855682870373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59"/>
        <v>1.5E-3</v>
      </c>
      <c r="P1070" s="7">
        <f>AVERAGE(E1070/L1070)</f>
        <v>11.25</v>
      </c>
      <c r="Q1070" t="str">
        <f t="shared" si="60"/>
        <v>games</v>
      </c>
      <c r="R1070" t="str">
        <f t="shared" si="61"/>
        <v>video games</v>
      </c>
      <c r="S1070" s="13">
        <f>(((I1070/60)/60)/24)+DATE(S33038,1,1)</f>
        <v>16902.329444444444</v>
      </c>
      <c r="T1070" s="14">
        <f>(((J1070/60)/60)/24)+DATE(1970,1,1)</f>
        <v>42440.371111111104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59"/>
        <v>0.38636363636363635</v>
      </c>
      <c r="P1071" s="7">
        <f>AVERAGE(E1071/L1071)</f>
        <v>40.476190476190474</v>
      </c>
      <c r="Q1071" t="str">
        <f t="shared" si="60"/>
        <v>games</v>
      </c>
      <c r="R1071" t="str">
        <f t="shared" si="61"/>
        <v>video games</v>
      </c>
      <c r="S1071" s="13">
        <f>(((I1071/60)/60)/24)+DATE(S33039,1,1)</f>
        <v>16036.271516203704</v>
      </c>
      <c r="T1071" s="14">
        <f>(((J1071/60)/60)/24)+DATE(1970,1,1)</f>
        <v>41572.229849537034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59"/>
        <v>7.0000000000000001E-3</v>
      </c>
      <c r="P1072" s="7">
        <f>AVERAGE(E1072/L1072)</f>
        <v>35</v>
      </c>
      <c r="Q1072" t="str">
        <f t="shared" si="60"/>
        <v>games</v>
      </c>
      <c r="R1072" t="str">
        <f t="shared" si="61"/>
        <v>video games</v>
      </c>
      <c r="S1072" s="13">
        <f>(((I1072/60)/60)/24)+DATE(S33040,1,1)</f>
        <v>15615.011828703704</v>
      </c>
      <c r="T1072" s="14">
        <f>(((J1072/60)/60)/24)+DATE(1970,1,1)</f>
        <v>41163.011828703704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59"/>
        <v>0</v>
      </c>
      <c r="P1073" s="7" t="e">
        <f>AVERAGE(E1073/L1073)</f>
        <v>#DIV/0!</v>
      </c>
      <c r="Q1073" t="str">
        <f t="shared" si="60"/>
        <v>games</v>
      </c>
      <c r="R1073" t="str">
        <f t="shared" si="61"/>
        <v>video games</v>
      </c>
      <c r="S1073" s="13">
        <f>(((I1073/60)/60)/24)+DATE(S33041,1,1)</f>
        <v>16757.795057870371</v>
      </c>
      <c r="T1073" s="14">
        <f>(((J1073/60)/60)/24)+DATE(1970,1,1)</f>
        <v>42295.753391203703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59"/>
        <v>6.8000000000000005E-4</v>
      </c>
      <c r="P1074" s="7">
        <f>AVERAGE(E1074/L1074)</f>
        <v>12.75</v>
      </c>
      <c r="Q1074" t="str">
        <f t="shared" si="60"/>
        <v>games</v>
      </c>
      <c r="R1074" t="str">
        <f t="shared" si="61"/>
        <v>video games</v>
      </c>
      <c r="S1074" s="13">
        <f>(((I1074/60)/60)/24)+DATE(S33042,1,1)</f>
        <v>16107.832141203704</v>
      </c>
      <c r="T1074" s="14">
        <f>(((J1074/60)/60)/24)+DATE(1970,1,1)</f>
        <v>41645.832141203704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59"/>
        <v>1.3333333333333334E-2</v>
      </c>
      <c r="P1075" s="7">
        <f>AVERAGE(E1075/L1075)</f>
        <v>10</v>
      </c>
      <c r="Q1075" t="str">
        <f t="shared" si="60"/>
        <v>games</v>
      </c>
      <c r="R1075" t="str">
        <f t="shared" si="61"/>
        <v>video games</v>
      </c>
      <c r="S1075" s="13">
        <f>(((I1075/60)/60)/24)+DATE(S33043,1,1)</f>
        <v>15264.964594907406</v>
      </c>
      <c r="T1075" s="14">
        <f>(((J1075/60)/60)/24)+DATE(1970,1,1)</f>
        <v>40802.964594907404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59"/>
        <v>6.3092592592592589E-2</v>
      </c>
      <c r="P1076" s="7">
        <f>AVERAGE(E1076/L1076)</f>
        <v>113.56666666666666</v>
      </c>
      <c r="Q1076" t="str">
        <f t="shared" si="60"/>
        <v>games</v>
      </c>
      <c r="R1076" t="str">
        <f t="shared" si="61"/>
        <v>video games</v>
      </c>
      <c r="S1076" s="13">
        <f>(((I1076/60)/60)/24)+DATE(S33044,1,1)</f>
        <v>16075.172974537038</v>
      </c>
      <c r="T1076" s="14">
        <f>(((J1076/60)/60)/24)+DATE(1970,1,1)</f>
        <v>41613.172974537039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59"/>
        <v>4.4999999999999998E-2</v>
      </c>
      <c r="P1077" s="7">
        <f>AVERAGE(E1077/L1077)</f>
        <v>15</v>
      </c>
      <c r="Q1077" t="str">
        <f t="shared" si="60"/>
        <v>games</v>
      </c>
      <c r="R1077" t="str">
        <f t="shared" si="61"/>
        <v>video games</v>
      </c>
      <c r="S1077" s="13">
        <f>(((I1077/60)/60)/24)+DATE(S33045,1,1)</f>
        <v>15467.904120370369</v>
      </c>
      <c r="T1077" s="14">
        <f>(((J1077/60)/60)/24)+DATE(1970,1,1)</f>
        <v>41005.904120370367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59"/>
        <v>0.62765333333333329</v>
      </c>
      <c r="P1078" s="7">
        <f>AVERAGE(E1078/L1078)</f>
        <v>48.281025641025643</v>
      </c>
      <c r="Q1078" t="str">
        <f t="shared" si="60"/>
        <v>games</v>
      </c>
      <c r="R1078" t="str">
        <f t="shared" si="61"/>
        <v>video games</v>
      </c>
      <c r="S1078" s="13">
        <f>(((I1078/60)/60)/24)+DATE(S33046,1,1)</f>
        <v>16325.377893518518</v>
      </c>
      <c r="T1078" s="14">
        <f>(((J1078/60)/60)/24)+DATE(1970,1,1)</f>
        <v>41838.377893518518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59"/>
        <v>0.29376000000000002</v>
      </c>
      <c r="P1079" s="7">
        <f>AVERAGE(E1079/L1079)</f>
        <v>43.976047904191617</v>
      </c>
      <c r="Q1079" t="str">
        <f t="shared" si="60"/>
        <v>games</v>
      </c>
      <c r="R1079" t="str">
        <f t="shared" si="61"/>
        <v>video games</v>
      </c>
      <c r="S1079" s="13">
        <f>(((I1079/60)/60)/24)+DATE(S33047,1,1)</f>
        <v>16815.166793981483</v>
      </c>
      <c r="T1079" s="14">
        <f>(((J1079/60)/60)/24)+DATE(1970,1,1)</f>
        <v>42353.16679398148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59"/>
        <v>7.4999999999999997E-2</v>
      </c>
      <c r="P1080" s="7">
        <f>AVERAGE(E1080/L1080)</f>
        <v>9</v>
      </c>
      <c r="Q1080" t="str">
        <f t="shared" si="60"/>
        <v>games</v>
      </c>
      <c r="R1080" t="str">
        <f t="shared" si="61"/>
        <v>video games</v>
      </c>
      <c r="S1080" s="13">
        <f>(((I1080/60)/60)/24)+DATE(S33048,1,1)</f>
        <v>15178.195844907406</v>
      </c>
      <c r="T1080" s="14">
        <f>(((J1080/60)/60)/24)+DATE(1970,1,1)</f>
        <v>40701.195844907408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59"/>
        <v>2.6076923076923077E-2</v>
      </c>
      <c r="P1081" s="7">
        <f>AVERAGE(E1081/L1081)</f>
        <v>37.666666666666664</v>
      </c>
      <c r="Q1081" t="str">
        <f t="shared" si="60"/>
        <v>games</v>
      </c>
      <c r="R1081" t="str">
        <f t="shared" si="61"/>
        <v>video games</v>
      </c>
      <c r="S1081" s="13">
        <f>(((I1081/60)/60)/24)+DATE(S33049,1,1)</f>
        <v>16936.566388888892</v>
      </c>
      <c r="T1081" s="14">
        <f>(((J1081/60)/60)/24)+DATE(1970,1,1)</f>
        <v>42479.566388888896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59"/>
        <v>9.1050000000000006E-2</v>
      </c>
      <c r="P1082" s="7">
        <f>AVERAGE(E1082/L1082)</f>
        <v>18.581632653061224</v>
      </c>
      <c r="Q1082" t="str">
        <f t="shared" si="60"/>
        <v>games</v>
      </c>
      <c r="R1082" t="str">
        <f t="shared" si="61"/>
        <v>video games</v>
      </c>
      <c r="S1082" s="13">
        <f>(((I1082/60)/60)/24)+DATE(S33050,1,1)</f>
        <v>16202.138113425926</v>
      </c>
      <c r="T1082" s="14">
        <f>(((J1082/60)/60)/24)+DATE(1970,1,1)</f>
        <v>41740.138113425928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59"/>
        <v>1.7647058823529413E-4</v>
      </c>
      <c r="P1083" s="7">
        <f>AVERAGE(E1083/L1083)</f>
        <v>3</v>
      </c>
      <c r="Q1083" t="str">
        <f t="shared" si="60"/>
        <v>games</v>
      </c>
      <c r="R1083" t="str">
        <f t="shared" si="61"/>
        <v>video games</v>
      </c>
      <c r="S1083" s="13">
        <f>(((I1083/60)/60)/24)+DATE(S33051,1,1)</f>
        <v>16464.92699074074</v>
      </c>
      <c r="T1083" s="14">
        <f>(((J1083/60)/60)/24)+DATE(1970,1,1)</f>
        <v>42002.926990740743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59"/>
        <v>5.5999999999999999E-3</v>
      </c>
      <c r="P1084" s="7">
        <f>AVERAGE(E1084/L1084)</f>
        <v>18.666666666666668</v>
      </c>
      <c r="Q1084" t="str">
        <f t="shared" si="60"/>
        <v>games</v>
      </c>
      <c r="R1084" t="str">
        <f t="shared" si="61"/>
        <v>video games</v>
      </c>
      <c r="S1084" s="13">
        <f>(((I1084/60)/60)/24)+DATE(S33052,1,1)</f>
        <v>15563.906111111113</v>
      </c>
      <c r="T1084" s="14">
        <f>(((J1084/60)/60)/24)+DATE(1970,1,1)</f>
        <v>41101.906111111115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59"/>
        <v>8.2000000000000007E-3</v>
      </c>
      <c r="P1085" s="7">
        <f>AVERAGE(E1085/L1085)</f>
        <v>410</v>
      </c>
      <c r="Q1085" t="str">
        <f t="shared" si="60"/>
        <v>games</v>
      </c>
      <c r="R1085" t="str">
        <f t="shared" si="61"/>
        <v>video games</v>
      </c>
      <c r="S1085" s="13">
        <f>(((I1085/60)/60)/24)+DATE(S33053,1,1)</f>
        <v>16285.659525462963</v>
      </c>
      <c r="T1085" s="14">
        <f>(((J1085/60)/60)/24)+DATE(1970,1,1)</f>
        <v>41793.659525462965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59"/>
        <v>0</v>
      </c>
      <c r="P1086" s="7" t="e">
        <f>AVERAGE(E1086/L1086)</f>
        <v>#DIV/0!</v>
      </c>
      <c r="Q1086" t="str">
        <f t="shared" si="60"/>
        <v>games</v>
      </c>
      <c r="R1086" t="str">
        <f t="shared" si="61"/>
        <v>video games</v>
      </c>
      <c r="S1086" s="13">
        <f>(((I1086/60)/60)/24)+DATE(S33054,1,1)</f>
        <v>16291.912083333331</v>
      </c>
      <c r="T1086" s="14">
        <f>(((J1086/60)/60)/24)+DATE(1970,1,1)</f>
        <v>41829.912083333329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59"/>
        <v>3.4200000000000001E-2</v>
      </c>
      <c r="P1087" s="7">
        <f>AVERAGE(E1087/L1087)</f>
        <v>114</v>
      </c>
      <c r="Q1087" t="str">
        <f t="shared" si="60"/>
        <v>games</v>
      </c>
      <c r="R1087" t="str">
        <f t="shared" si="61"/>
        <v>video games</v>
      </c>
      <c r="S1087" s="13">
        <f>(((I1087/60)/60)/24)+DATE(S33055,1,1)</f>
        <v>16875.629340277777</v>
      </c>
      <c r="T1087" s="14">
        <f>(((J1087/60)/60)/24)+DATE(1970,1,1)</f>
        <v>42413.671006944445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59"/>
        <v>8.3333333333333339E-4</v>
      </c>
      <c r="P1088" s="7">
        <f>AVERAGE(E1088/L1088)</f>
        <v>7.5</v>
      </c>
      <c r="Q1088" t="str">
        <f t="shared" si="60"/>
        <v>games</v>
      </c>
      <c r="R1088" t="str">
        <f t="shared" si="61"/>
        <v>video games</v>
      </c>
      <c r="S1088" s="13">
        <f>(((I1088/60)/60)/24)+DATE(S33056,1,1)</f>
        <v>16307.866793981482</v>
      </c>
      <c r="T1088" s="14">
        <f>(((J1088/60)/60)/24)+DATE(1970,1,1)</f>
        <v>41845.866793981484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59"/>
        <v>0</v>
      </c>
      <c r="P1089" s="7" t="e">
        <f>AVERAGE(E1089/L1089)</f>
        <v>#DIV/0!</v>
      </c>
      <c r="Q1089" t="str">
        <f t="shared" si="60"/>
        <v>games</v>
      </c>
      <c r="R1089" t="str">
        <f t="shared" si="61"/>
        <v>video games</v>
      </c>
      <c r="S1089" s="13">
        <f>(((I1089/60)/60)/24)+DATE(S33057,1,1)</f>
        <v>16237.713969907409</v>
      </c>
      <c r="T1089" s="14">
        <f>(((J1089/60)/60)/24)+DATE(1970,1,1)</f>
        <v>41775.713969907411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59"/>
        <v>0.14182977777777778</v>
      </c>
      <c r="P1090" s="7">
        <f>AVERAGE(E1090/L1090)</f>
        <v>43.41727891156463</v>
      </c>
      <c r="Q1090" t="str">
        <f t="shared" si="60"/>
        <v>games</v>
      </c>
      <c r="R1090" t="str">
        <f t="shared" si="61"/>
        <v>video games</v>
      </c>
      <c r="S1090" s="13">
        <f>(((I1090/60)/60)/24)+DATE(S33058,1,1)</f>
        <v>16185.799386574074</v>
      </c>
      <c r="T1090" s="14">
        <f>(((J1090/60)/60)/24)+DATE(1970,1,1)</f>
        <v>41723.799386574072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ref="O1091:O1154" si="62">E1091/D1091</f>
        <v>7.8266666666666665E-2</v>
      </c>
      <c r="P1091" s="7">
        <f>AVERAGE(E1091/L1091)</f>
        <v>23.959183673469386</v>
      </c>
      <c r="Q1091" t="str">
        <f t="shared" ref="Q1091:Q1154" si="63">LEFT(N1091,FIND("/",N1091)-1)</f>
        <v>games</v>
      </c>
      <c r="R1091" t="str">
        <f t="shared" ref="R1091:R1154" si="64">RIGHT(N1091, LEN(N1091)-FIND("/",N1091))</f>
        <v>video games</v>
      </c>
      <c r="S1091" s="13">
        <f>(((I1091/60)/60)/24)+DATE(S33059,1,1)</f>
        <v>16613.189525462964</v>
      </c>
      <c r="T1091" s="14">
        <f>(((J1091/60)/60)/24)+DATE(1970,1,1)</f>
        <v>42151.189525462964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62"/>
        <v>3.8464497269020693E-4</v>
      </c>
      <c r="P1092" s="7">
        <f>AVERAGE(E1092/L1092)</f>
        <v>5</v>
      </c>
      <c r="Q1092" t="str">
        <f t="shared" si="63"/>
        <v>games</v>
      </c>
      <c r="R1092" t="str">
        <f t="shared" si="64"/>
        <v>video games</v>
      </c>
      <c r="S1092" s="13">
        <f>(((I1092/60)/60)/24)+DATE(S33060,1,1)</f>
        <v>16585.18579861111</v>
      </c>
      <c r="T1092" s="14">
        <f>(((J1092/60)/60)/24)+DATE(1970,1,1)</f>
        <v>42123.185798611114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62"/>
        <v>0.125</v>
      </c>
      <c r="P1093" s="7">
        <f>AVERAGE(E1093/L1093)</f>
        <v>12.5</v>
      </c>
      <c r="Q1093" t="str">
        <f t="shared" si="63"/>
        <v>games</v>
      </c>
      <c r="R1093" t="str">
        <f t="shared" si="64"/>
        <v>video games</v>
      </c>
      <c r="S1093" s="13">
        <f>(((I1093/60)/60)/24)+DATE(S33061,1,1)</f>
        <v>16902.778611111109</v>
      </c>
      <c r="T1093" s="14">
        <f>(((J1093/60)/60)/24)+DATE(1970,1,1)</f>
        <v>42440.820277777777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62"/>
        <v>1.0500000000000001E-2</v>
      </c>
      <c r="P1094" s="7">
        <f>AVERAGE(E1094/L1094)</f>
        <v>3</v>
      </c>
      <c r="Q1094" t="str">
        <f t="shared" si="63"/>
        <v>games</v>
      </c>
      <c r="R1094" t="str">
        <f t="shared" si="64"/>
        <v>video games</v>
      </c>
      <c r="S1094" s="13">
        <f>(((I1094/60)/60)/24)+DATE(S33062,1,1)</f>
        <v>15712.025902777779</v>
      </c>
      <c r="T1094" s="14">
        <f>(((J1094/60)/60)/24)+DATE(1970,1,1)</f>
        <v>41250.025902777779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62"/>
        <v>0.14083333333333334</v>
      </c>
      <c r="P1095" s="7">
        <f>AVERAGE(E1095/L1095)</f>
        <v>10.5625</v>
      </c>
      <c r="Q1095" t="str">
        <f t="shared" si="63"/>
        <v>games</v>
      </c>
      <c r="R1095" t="str">
        <f t="shared" si="64"/>
        <v>video games</v>
      </c>
      <c r="S1095" s="13">
        <f>(((I1095/60)/60)/24)+DATE(S33063,1,1)</f>
        <v>16843.97380787037</v>
      </c>
      <c r="T1095" s="14">
        <f>(((J1095/60)/60)/24)+DATE(1970,1,1)</f>
        <v>42396.973807870367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62"/>
        <v>0.18300055555555556</v>
      </c>
      <c r="P1096" s="7">
        <f>AVERAGE(E1096/L1096)</f>
        <v>122.00037037037038</v>
      </c>
      <c r="Q1096" t="str">
        <f t="shared" si="63"/>
        <v>games</v>
      </c>
      <c r="R1096" t="str">
        <f t="shared" si="64"/>
        <v>video games</v>
      </c>
      <c r="S1096" s="13">
        <f>(((I1096/60)/60)/24)+DATE(S33064,1,1)</f>
        <v>15257.713344907404</v>
      </c>
      <c r="T1096" s="14">
        <f>(((J1096/60)/60)/24)+DATE(1970,1,1)</f>
        <v>40795.713344907403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62"/>
        <v>5.0347999999999997E-2</v>
      </c>
      <c r="P1097" s="7">
        <f>AVERAGE(E1097/L1097)</f>
        <v>267.80851063829789</v>
      </c>
      <c r="Q1097" t="str">
        <f t="shared" si="63"/>
        <v>games</v>
      </c>
      <c r="R1097" t="str">
        <f t="shared" si="64"/>
        <v>video games</v>
      </c>
      <c r="S1097" s="13">
        <f>(((I1097/60)/60)/24)+DATE(S33065,1,1)</f>
        <v>15948.537268518519</v>
      </c>
      <c r="T1097" s="14">
        <f>(((J1097/60)/60)/24)+DATE(1970,1,1)</f>
        <v>41486.537268518521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62"/>
        <v>0.17933333333333334</v>
      </c>
      <c r="P1098" s="7">
        <f>AVERAGE(E1098/L1098)</f>
        <v>74.206896551724142</v>
      </c>
      <c r="Q1098" t="str">
        <f t="shared" si="63"/>
        <v>games</v>
      </c>
      <c r="R1098" t="str">
        <f t="shared" si="64"/>
        <v>video games</v>
      </c>
      <c r="S1098" s="13">
        <f>(((I1098/60)/60)/24)+DATE(S33066,1,1)</f>
        <v>16348.145833333334</v>
      </c>
      <c r="T1098" s="14">
        <f>(((J1098/60)/60)/24)+DATE(1970,1,1)</f>
        <v>41885.51798611111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62"/>
        <v>4.6999999999999999E-4</v>
      </c>
      <c r="P1099" s="7">
        <f>AVERAGE(E1099/L1099)</f>
        <v>6.7142857142857144</v>
      </c>
      <c r="Q1099" t="str">
        <f t="shared" si="63"/>
        <v>games</v>
      </c>
      <c r="R1099" t="str">
        <f t="shared" si="64"/>
        <v>video games</v>
      </c>
      <c r="S1099" s="13">
        <f>(((I1099/60)/60)/24)+DATE(S33067,1,1)</f>
        <v>16132.792557870373</v>
      </c>
      <c r="T1099" s="14">
        <f>(((J1099/60)/60)/24)+DATE(1970,1,1)</f>
        <v>41660.792557870373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62"/>
        <v>7.2120000000000004E-2</v>
      </c>
      <c r="P1100" s="7">
        <f>AVERAGE(E1100/L1100)</f>
        <v>81.954545454545453</v>
      </c>
      <c r="Q1100" t="str">
        <f t="shared" si="63"/>
        <v>games</v>
      </c>
      <c r="R1100" t="str">
        <f t="shared" si="64"/>
        <v>video games</v>
      </c>
      <c r="S1100" s="13">
        <f>(((I1100/60)/60)/24)+DATE(S33068,1,1)</f>
        <v>16174.762673611111</v>
      </c>
      <c r="T1100" s="14">
        <f>(((J1100/60)/60)/24)+DATE(1970,1,1)</f>
        <v>41712.762673611112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62"/>
        <v>5.0000000000000001E-3</v>
      </c>
      <c r="P1101" s="7">
        <f>AVERAGE(E1101/L1101)</f>
        <v>25</v>
      </c>
      <c r="Q1101" t="str">
        <f t="shared" si="63"/>
        <v>games</v>
      </c>
      <c r="R1101" t="str">
        <f t="shared" si="64"/>
        <v>video games</v>
      </c>
      <c r="S1101" s="13">
        <f>(((I1101/60)/60)/24)+DATE(S33069,1,1)</f>
        <v>16569.836435185185</v>
      </c>
      <c r="T1101" s="14">
        <f>(((J1101/60)/60)/24)+DATE(1970,1,1)</f>
        <v>42107.836435185185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62"/>
        <v>2.5000000000000001E-2</v>
      </c>
      <c r="P1102" s="7">
        <f>AVERAGE(E1102/L1102)</f>
        <v>10</v>
      </c>
      <c r="Q1102" t="str">
        <f t="shared" si="63"/>
        <v>games</v>
      </c>
      <c r="R1102" t="str">
        <f t="shared" si="64"/>
        <v>video games</v>
      </c>
      <c r="S1102" s="13">
        <f>(((I1102/60)/60)/24)+DATE(S33070,1,1)</f>
        <v>16846.110775462963</v>
      </c>
      <c r="T1102" s="14">
        <f>(((J1102/60)/60)/24)+DATE(1970,1,1)</f>
        <v>42384.110775462963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62"/>
        <v>4.0999999999999999E-4</v>
      </c>
      <c r="P1103" s="7">
        <f>AVERAGE(E1103/L1103)</f>
        <v>6.833333333333333</v>
      </c>
      <c r="Q1103" t="str">
        <f t="shared" si="63"/>
        <v>games</v>
      </c>
      <c r="R1103" t="str">
        <f t="shared" si="64"/>
        <v>video games</v>
      </c>
      <c r="S1103" s="13">
        <f>(((I1103/60)/60)/24)+DATE(S33071,1,1)</f>
        <v>16997.758333333335</v>
      </c>
      <c r="T1103" s="14">
        <f>(((J1103/60)/60)/24)+DATE(1970,1,1)</f>
        <v>42538.77243055556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62"/>
        <v>5.3124999999999999E-2</v>
      </c>
      <c r="P1104" s="7">
        <f>AVERAGE(E1104/L1104)</f>
        <v>17.708333333333332</v>
      </c>
      <c r="Q1104" t="str">
        <f t="shared" si="63"/>
        <v>games</v>
      </c>
      <c r="R1104" t="str">
        <f t="shared" si="64"/>
        <v>video games</v>
      </c>
      <c r="S1104" s="13">
        <f>(((I1104/60)/60)/24)+DATE(S33072,1,1)</f>
        <v>16049.249305555555</v>
      </c>
      <c r="T1104" s="14">
        <f>(((J1104/60)/60)/24)+DATE(1970,1,1)</f>
        <v>41577.045428240745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62"/>
        <v>1.6199999999999999E-2</v>
      </c>
      <c r="P1105" s="7">
        <f>AVERAGE(E1105/L1105)</f>
        <v>16.2</v>
      </c>
      <c r="Q1105" t="str">
        <f t="shared" si="63"/>
        <v>games</v>
      </c>
      <c r="R1105" t="str">
        <f t="shared" si="64"/>
        <v>video games</v>
      </c>
      <c r="S1105" s="13">
        <f>(((I1105/60)/60)/24)+DATE(S33073,1,1)</f>
        <v>16971.22210648148</v>
      </c>
      <c r="T1105" s="14">
        <f>(((J1105/60)/60)/24)+DATE(1970,1,1)</f>
        <v>42479.22210648148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62"/>
        <v>4.9516666666666667E-2</v>
      </c>
      <c r="P1106" s="7">
        <f>AVERAGE(E1106/L1106)</f>
        <v>80.297297297297291</v>
      </c>
      <c r="Q1106" t="str">
        <f t="shared" si="63"/>
        <v>games</v>
      </c>
      <c r="R1106" t="str">
        <f t="shared" si="64"/>
        <v>video games</v>
      </c>
      <c r="S1106" s="13">
        <f>(((I1106/60)/60)/24)+DATE(S33074,1,1)</f>
        <v>16233.409965277779</v>
      </c>
      <c r="T1106" s="14">
        <f>(((J1106/60)/60)/24)+DATE(1970,1,1)</f>
        <v>41771.40996527778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62"/>
        <v>1.5900000000000001E-3</v>
      </c>
      <c r="P1107" s="7">
        <f>AVERAGE(E1107/L1107)</f>
        <v>71.55</v>
      </c>
      <c r="Q1107" t="str">
        <f t="shared" si="63"/>
        <v>games</v>
      </c>
      <c r="R1107" t="str">
        <f t="shared" si="64"/>
        <v>video games</v>
      </c>
      <c r="S1107" s="13">
        <f>(((I1107/60)/60)/24)+DATE(S33075,1,1)</f>
        <v>16154.0940625</v>
      </c>
      <c r="T1107" s="14">
        <f>(((J1107/60)/60)/24)+DATE(1970,1,1)</f>
        <v>41692.135729166665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62"/>
        <v>0.41249999999999998</v>
      </c>
      <c r="P1108" s="7">
        <f>AVERAGE(E1108/L1108)</f>
        <v>23.571428571428573</v>
      </c>
      <c r="Q1108" t="str">
        <f t="shared" si="63"/>
        <v>games</v>
      </c>
      <c r="R1108" t="str">
        <f t="shared" si="64"/>
        <v>video games</v>
      </c>
      <c r="S1108" s="13">
        <f>(((I1108/60)/60)/24)+DATE(S33076,1,1)</f>
        <v>15435.698784722221</v>
      </c>
      <c r="T1108" s="14">
        <f>(((J1108/60)/60)/24)+DATE(1970,1,1)</f>
        <v>40973.740451388891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62"/>
        <v>0</v>
      </c>
      <c r="P1109" s="7" t="e">
        <f>AVERAGE(E1109/L1109)</f>
        <v>#DIV/0!</v>
      </c>
      <c r="Q1109" t="str">
        <f t="shared" si="63"/>
        <v>games</v>
      </c>
      <c r="R1109" t="str">
        <f t="shared" si="64"/>
        <v>video games</v>
      </c>
      <c r="S1109" s="13">
        <f>(((I1109/60)/60)/24)+DATE(S33077,1,1)</f>
        <v>16275.861388888887</v>
      </c>
      <c r="T1109" s="14">
        <f>(((J1109/60)/60)/24)+DATE(1970,1,1)</f>
        <v>41813.861388888887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62"/>
        <v>2.93E-2</v>
      </c>
      <c r="P1110" s="7">
        <f>AVERAGE(E1110/L1110)</f>
        <v>34.88095238095238</v>
      </c>
      <c r="Q1110" t="str">
        <f t="shared" si="63"/>
        <v>games</v>
      </c>
      <c r="R1110" t="str">
        <f t="shared" si="64"/>
        <v>video games</v>
      </c>
      <c r="S1110" s="13">
        <f>(((I1110/60)/60)/24)+DATE(S33078,1,1)</f>
        <v>15444.5953125</v>
      </c>
      <c r="T1110" s="14">
        <f>(((J1110/60)/60)/24)+DATE(1970,1,1)</f>
        <v>40952.636979166666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62"/>
        <v>4.4999999999999997E-3</v>
      </c>
      <c r="P1111" s="7">
        <f>AVERAGE(E1111/L1111)</f>
        <v>15</v>
      </c>
      <c r="Q1111" t="str">
        <f t="shared" si="63"/>
        <v>games</v>
      </c>
      <c r="R1111" t="str">
        <f t="shared" si="64"/>
        <v>video games</v>
      </c>
      <c r="S1111" s="13">
        <f>(((I1111/60)/60)/24)+DATE(S33079,1,1)</f>
        <v>17124.793865740739</v>
      </c>
      <c r="T1111" s="14">
        <f>(((J1111/60)/60)/24)+DATE(1970,1,1)</f>
        <v>42662.752199074079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62"/>
        <v>5.1000000000000004E-3</v>
      </c>
      <c r="P1112" s="7">
        <f>AVERAGE(E1112/L1112)</f>
        <v>23.181818181818183</v>
      </c>
      <c r="Q1112" t="str">
        <f t="shared" si="63"/>
        <v>games</v>
      </c>
      <c r="R1112" t="str">
        <f t="shared" si="64"/>
        <v>video games</v>
      </c>
      <c r="S1112" s="13">
        <f>(((I1112/60)/60)/24)+DATE(S33080,1,1)</f>
        <v>15682.933124999998</v>
      </c>
      <c r="T1112" s="14">
        <f>(((J1112/60)/60)/24)+DATE(1970,1,1)</f>
        <v>41220.933124999996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62"/>
        <v>4.0000000000000002E-4</v>
      </c>
      <c r="P1113" s="7">
        <f>AVERAGE(E1113/L1113)</f>
        <v>1</v>
      </c>
      <c r="Q1113" t="str">
        <f t="shared" si="63"/>
        <v>games</v>
      </c>
      <c r="R1113" t="str">
        <f t="shared" si="64"/>
        <v>video games</v>
      </c>
      <c r="S1113" s="13">
        <f>(((I1113/60)/60)/24)+DATE(S33081,1,1)</f>
        <v>16809.203587962966</v>
      </c>
      <c r="T1113" s="14">
        <f>(((J1113/60)/60)/24)+DATE(1970,1,1)</f>
        <v>42347.203587962969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62"/>
        <v>0.35537409090909089</v>
      </c>
      <c r="P1114" s="7">
        <f>AVERAGE(E1114/L1114)</f>
        <v>100.23371794871794</v>
      </c>
      <c r="Q1114" t="str">
        <f t="shared" si="63"/>
        <v>games</v>
      </c>
      <c r="R1114" t="str">
        <f t="shared" si="64"/>
        <v>video games</v>
      </c>
      <c r="S1114" s="13">
        <f>(((I1114/60)/60)/24)+DATE(S33082,1,1)</f>
        <v>16455.354166666668</v>
      </c>
      <c r="T1114" s="14">
        <f>(((J1114/60)/60)/24)+DATE(1970,1,1)</f>
        <v>41963.759386574078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62"/>
        <v>5.0000000000000001E-3</v>
      </c>
      <c r="P1115" s="7">
        <f>AVERAGE(E1115/L1115)</f>
        <v>5</v>
      </c>
      <c r="Q1115" t="str">
        <f t="shared" si="63"/>
        <v>games</v>
      </c>
      <c r="R1115" t="str">
        <f t="shared" si="64"/>
        <v>video games</v>
      </c>
      <c r="S1115" s="13">
        <f>(((I1115/60)/60)/24)+DATE(S33083,1,1)</f>
        <v>16297.977083333333</v>
      </c>
      <c r="T1115" s="14">
        <f>(((J1115/60)/60)/24)+DATE(1970,1,1)</f>
        <v>41835.977083333331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62"/>
        <v>1.6666666666666668E-3</v>
      </c>
      <c r="P1116" s="7">
        <f>AVERAGE(E1116/L1116)</f>
        <v>3.3333333333333335</v>
      </c>
      <c r="Q1116" t="str">
        <f t="shared" si="63"/>
        <v>games</v>
      </c>
      <c r="R1116" t="str">
        <f t="shared" si="64"/>
        <v>video games</v>
      </c>
      <c r="S1116" s="13">
        <f>(((I1116/60)/60)/24)+DATE(S33084,1,1)</f>
        <v>15988.345914351854</v>
      </c>
      <c r="T1116" s="14">
        <f>(((J1116/60)/60)/24)+DATE(1970,1,1)</f>
        <v>41526.345914351856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62"/>
        <v>1.325E-3</v>
      </c>
      <c r="P1117" s="7">
        <f>AVERAGE(E1117/L1117)</f>
        <v>13.25</v>
      </c>
      <c r="Q1117" t="str">
        <f t="shared" si="63"/>
        <v>games</v>
      </c>
      <c r="R1117" t="str">
        <f t="shared" si="64"/>
        <v>video games</v>
      </c>
      <c r="S1117" s="13">
        <f>(((I1117/60)/60)/24)+DATE(S33085,1,1)</f>
        <v>16891.653877314813</v>
      </c>
      <c r="T1117" s="14">
        <f>(((J1117/60)/60)/24)+DATE(1970,1,1)</f>
        <v>42429.695543981477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62"/>
        <v>3.5704000000000004E-4</v>
      </c>
      <c r="P1118" s="7">
        <f>AVERAGE(E1118/L1118)</f>
        <v>17.852</v>
      </c>
      <c r="Q1118" t="str">
        <f t="shared" si="63"/>
        <v>games</v>
      </c>
      <c r="R1118" t="str">
        <f t="shared" si="64"/>
        <v>video games</v>
      </c>
      <c r="S1118" s="13">
        <f>(((I1118/60)/60)/24)+DATE(S33086,1,1)</f>
        <v>15501.847314814813</v>
      </c>
      <c r="T1118" s="14">
        <f>(((J1118/60)/60)/24)+DATE(1970,1,1)</f>
        <v>41009.847314814811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62"/>
        <v>8.3000000000000004E-2</v>
      </c>
      <c r="P1119" s="7">
        <f>AVERAGE(E1119/L1119)</f>
        <v>10.375</v>
      </c>
      <c r="Q1119" t="str">
        <f t="shared" si="63"/>
        <v>games</v>
      </c>
      <c r="R1119" t="str">
        <f t="shared" si="64"/>
        <v>video games</v>
      </c>
      <c r="S1119" s="13">
        <f>(((I1119/60)/60)/24)+DATE(S33087,1,1)</f>
        <v>16795.598530092593</v>
      </c>
      <c r="T1119" s="14">
        <f>(((J1119/60)/60)/24)+DATE(1970,1,1)</f>
        <v>42333.598530092597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62"/>
        <v>2.4222222222222221E-2</v>
      </c>
      <c r="P1120" s="7">
        <f>AVERAGE(E1120/L1120)</f>
        <v>36.333333333333336</v>
      </c>
      <c r="Q1120" t="str">
        <f t="shared" si="63"/>
        <v>games</v>
      </c>
      <c r="R1120" t="str">
        <f t="shared" si="64"/>
        <v>video games</v>
      </c>
      <c r="S1120" s="13">
        <f>(((I1120/60)/60)/24)+DATE(S33088,1,1)</f>
        <v>16166.124756944444</v>
      </c>
      <c r="T1120" s="14">
        <f>(((J1120/60)/60)/24)+DATE(1970,1,1)</f>
        <v>41704.16642361111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62"/>
        <v>2.3809523809523812E-3</v>
      </c>
      <c r="P1121" s="7">
        <f>AVERAGE(E1121/L1121)</f>
        <v>5</v>
      </c>
      <c r="Q1121" t="str">
        <f t="shared" si="63"/>
        <v>games</v>
      </c>
      <c r="R1121" t="str">
        <f t="shared" si="64"/>
        <v>video games</v>
      </c>
      <c r="S1121" s="13">
        <f>(((I1121/60)/60)/24)+DATE(S33089,1,1)</f>
        <v>16167.792407407409</v>
      </c>
      <c r="T1121" s="14">
        <f>(((J1121/60)/60)/24)+DATE(1970,1,1)</f>
        <v>41722.792407407411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62"/>
        <v>0</v>
      </c>
      <c r="P1122" s="7" t="e">
        <f>AVERAGE(E1122/L1122)</f>
        <v>#DIV/0!</v>
      </c>
      <c r="Q1122" t="str">
        <f t="shared" si="63"/>
        <v>games</v>
      </c>
      <c r="R1122" t="str">
        <f t="shared" si="64"/>
        <v>video games</v>
      </c>
      <c r="S1122" s="13">
        <f>(((I1122/60)/60)/24)+DATE(S33090,1,1)</f>
        <v>15276.872685185184</v>
      </c>
      <c r="T1122" s="14">
        <f>(((J1122/60)/60)/24)+DATE(1970,1,1)</f>
        <v>40799.872685185182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62"/>
        <v>1.16E-4</v>
      </c>
      <c r="P1123" s="7">
        <f>AVERAGE(E1123/L1123)</f>
        <v>5.8</v>
      </c>
      <c r="Q1123" t="str">
        <f t="shared" si="63"/>
        <v>games</v>
      </c>
      <c r="R1123" t="str">
        <f t="shared" si="64"/>
        <v>video games</v>
      </c>
      <c r="S1123" s="13">
        <f>(((I1123/60)/60)/24)+DATE(S33091,1,1)</f>
        <v>16874.892546296298</v>
      </c>
      <c r="T1123" s="14">
        <f>(((J1123/60)/60)/24)+DATE(1970,1,1)</f>
        <v>42412.934212962966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62"/>
        <v>0</v>
      </c>
      <c r="P1124" s="7" t="e">
        <f>AVERAGE(E1124/L1124)</f>
        <v>#DIV/0!</v>
      </c>
      <c r="Q1124" t="str">
        <f t="shared" si="63"/>
        <v>games</v>
      </c>
      <c r="R1124" t="str">
        <f t="shared" si="64"/>
        <v>video games</v>
      </c>
      <c r="S1124" s="13">
        <f>(((I1124/60)/60)/24)+DATE(S33092,1,1)</f>
        <v>15856.703993055555</v>
      </c>
      <c r="T1124" s="14">
        <f>(((J1124/60)/60)/24)+DATE(1970,1,1)</f>
        <v>41410.703993055555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62"/>
        <v>2.2000000000000001E-3</v>
      </c>
      <c r="P1125" s="7">
        <f>AVERAGE(E1125/L1125)</f>
        <v>3.6666666666666665</v>
      </c>
      <c r="Q1125" t="str">
        <f t="shared" si="63"/>
        <v>games</v>
      </c>
      <c r="R1125" t="str">
        <f t="shared" si="64"/>
        <v>video games</v>
      </c>
      <c r="S1125" s="13">
        <f>(((I1125/60)/60)/24)+DATE(S33093,1,1)</f>
        <v>16180.523703703702</v>
      </c>
      <c r="T1125" s="14">
        <f>(((J1125/60)/60)/24)+DATE(1970,1,1)</f>
        <v>41718.5237037037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62"/>
        <v>4.7222222222222223E-3</v>
      </c>
      <c r="P1126" s="7">
        <f>AVERAGE(E1126/L1126)</f>
        <v>60.714285714285715</v>
      </c>
      <c r="Q1126" t="str">
        <f t="shared" si="63"/>
        <v>games</v>
      </c>
      <c r="R1126" t="str">
        <f t="shared" si="64"/>
        <v>mobile games</v>
      </c>
      <c r="S1126" s="13">
        <f>(((I1126/60)/60)/24)+DATE(S33094,1,1)</f>
        <v>16556.667256944445</v>
      </c>
      <c r="T1126" s="14">
        <f>(((J1126/60)/60)/24)+DATE(1970,1,1)</f>
        <v>42094.667256944449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62"/>
        <v>0</v>
      </c>
      <c r="P1127" s="7" t="e">
        <f>AVERAGE(E1127/L1127)</f>
        <v>#DIV/0!</v>
      </c>
      <c r="Q1127" t="str">
        <f t="shared" si="63"/>
        <v>games</v>
      </c>
      <c r="R1127" t="str">
        <f t="shared" si="64"/>
        <v>mobile games</v>
      </c>
      <c r="S1127" s="13">
        <f>(((I1127/60)/60)/24)+DATE(S33095,1,1)</f>
        <v>16704.624189814815</v>
      </c>
      <c r="T1127" s="14">
        <f>(((J1127/60)/60)/24)+DATE(1970,1,1)</f>
        <v>42212.624189814815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62"/>
        <v>5.0000000000000001E-3</v>
      </c>
      <c r="P1128" s="7">
        <f>AVERAGE(E1128/L1128)</f>
        <v>5</v>
      </c>
      <c r="Q1128" t="str">
        <f t="shared" si="63"/>
        <v>games</v>
      </c>
      <c r="R1128" t="str">
        <f t="shared" si="64"/>
        <v>mobile games</v>
      </c>
      <c r="S1128" s="13">
        <f>(((I1128/60)/60)/24)+DATE(S33096,1,1)</f>
        <v>16997.327476851849</v>
      </c>
      <c r="T1128" s="14">
        <f>(((J1128/60)/60)/24)+DATE(1970,1,1)</f>
        <v>42535.327476851846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62"/>
        <v>1.6714285714285713E-2</v>
      </c>
      <c r="P1129" s="7">
        <f>AVERAGE(E1129/L1129)</f>
        <v>25.434782608695652</v>
      </c>
      <c r="Q1129" t="str">
        <f t="shared" si="63"/>
        <v>games</v>
      </c>
      <c r="R1129" t="str">
        <f t="shared" si="64"/>
        <v>mobile games</v>
      </c>
      <c r="S1129" s="13">
        <f>(((I1129/60)/60)/24)+DATE(S33097,1,1)</f>
        <v>16389.895833333332</v>
      </c>
      <c r="T1129" s="14">
        <f>(((J1129/60)/60)/24)+DATE(1970,1,1)</f>
        <v>41926.854166666664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62"/>
        <v>1E-3</v>
      </c>
      <c r="P1130" s="7">
        <f>AVERAGE(E1130/L1130)</f>
        <v>1</v>
      </c>
      <c r="Q1130" t="str">
        <f t="shared" si="63"/>
        <v>games</v>
      </c>
      <c r="R1130" t="str">
        <f t="shared" si="64"/>
        <v>mobile games</v>
      </c>
      <c r="S1130" s="13">
        <f>(((I1130/60)/60)/24)+DATE(S33098,1,1)</f>
        <v>16290.649502314816</v>
      </c>
      <c r="T1130" s="14">
        <f>(((J1130/60)/60)/24)+DATE(1970,1,1)</f>
        <v>41828.649502314816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62"/>
        <v>1.0499999999999999E-3</v>
      </c>
      <c r="P1131" s="7">
        <f>AVERAGE(E1131/L1131)</f>
        <v>10.5</v>
      </c>
      <c r="Q1131" t="str">
        <f t="shared" si="63"/>
        <v>games</v>
      </c>
      <c r="R1131" t="str">
        <f t="shared" si="64"/>
        <v>mobile games</v>
      </c>
      <c r="S1131" s="13">
        <f>(((I1131/60)/60)/24)+DATE(S33099,1,1)</f>
        <v>16958.26496527778</v>
      </c>
      <c r="T1131" s="14">
        <f>(((J1131/60)/60)/24)+DATE(1970,1,1)</f>
        <v>42496.264965277776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62"/>
        <v>2.2000000000000001E-3</v>
      </c>
      <c r="P1132" s="7">
        <f>AVERAGE(E1132/L1132)</f>
        <v>3.6666666666666665</v>
      </c>
      <c r="Q1132" t="str">
        <f t="shared" si="63"/>
        <v>games</v>
      </c>
      <c r="R1132" t="str">
        <f t="shared" si="64"/>
        <v>mobile games</v>
      </c>
      <c r="S1132" s="13">
        <f>(((I1132/60)/60)/24)+DATE(S33100,1,1)</f>
        <v>16401.038194444445</v>
      </c>
      <c r="T1132" s="14">
        <f>(((J1132/60)/60)/24)+DATE(1970,1,1)</f>
        <v>41908.996527777781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62"/>
        <v>0</v>
      </c>
      <c r="P1133" s="7" t="e">
        <f>AVERAGE(E1133/L1133)</f>
        <v>#DIV/0!</v>
      </c>
      <c r="Q1133" t="str">
        <f t="shared" si="63"/>
        <v>games</v>
      </c>
      <c r="R1133" t="str">
        <f t="shared" si="64"/>
        <v>mobile games</v>
      </c>
      <c r="S1133" s="13">
        <f>(((I1133/60)/60)/24)+DATE(S33101,1,1)</f>
        <v>16794.908194444444</v>
      </c>
      <c r="T1133" s="14">
        <f>(((J1133/60)/60)/24)+DATE(1970,1,1)</f>
        <v>42332.908194444448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62"/>
        <v>0.14380000000000001</v>
      </c>
      <c r="P1134" s="7">
        <f>AVERAGE(E1134/L1134)</f>
        <v>110.61538461538461</v>
      </c>
      <c r="Q1134" t="str">
        <f t="shared" si="63"/>
        <v>games</v>
      </c>
      <c r="R1134" t="str">
        <f t="shared" si="64"/>
        <v>mobile games</v>
      </c>
      <c r="S1134" s="13">
        <f>(((I1134/60)/60)/24)+DATE(S33102,1,1)</f>
        <v>17168.115405092594</v>
      </c>
      <c r="T1134" s="14">
        <f>(((J1134/60)/60)/24)+DATE(1970,1,1)</f>
        <v>42706.115405092598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62"/>
        <v>6.6666666666666671E-3</v>
      </c>
      <c r="P1135" s="7">
        <f>AVERAGE(E1135/L1135)</f>
        <v>20</v>
      </c>
      <c r="Q1135" t="str">
        <f t="shared" si="63"/>
        <v>games</v>
      </c>
      <c r="R1135" t="str">
        <f t="shared" si="64"/>
        <v>mobile games</v>
      </c>
      <c r="S1135" s="13">
        <f>(((I1135/60)/60)/24)+DATE(S33103,1,1)</f>
        <v>16283.407187500001</v>
      </c>
      <c r="T1135" s="14">
        <f>(((J1135/60)/60)/24)+DATE(1970,1,1)</f>
        <v>41821.407187500001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62"/>
        <v>4.0000000000000003E-5</v>
      </c>
      <c r="P1136" s="7">
        <f>AVERAGE(E1136/L1136)</f>
        <v>1</v>
      </c>
      <c r="Q1136" t="str">
        <f t="shared" si="63"/>
        <v>games</v>
      </c>
      <c r="R1136" t="str">
        <f t="shared" si="64"/>
        <v>mobile games</v>
      </c>
      <c r="S1136" s="13">
        <f>(((I1136/60)/60)/24)+DATE(S33104,1,1)</f>
        <v>16404.189583333333</v>
      </c>
      <c r="T1136" s="14">
        <f>(((J1136/60)/60)/24)+DATE(1970,1,1)</f>
        <v>41958.285046296296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62"/>
        <v>0.05</v>
      </c>
      <c r="P1137" s="7">
        <f>AVERAGE(E1137/L1137)</f>
        <v>50</v>
      </c>
      <c r="Q1137" t="str">
        <f t="shared" si="63"/>
        <v>games</v>
      </c>
      <c r="R1137" t="str">
        <f t="shared" si="64"/>
        <v>mobile games</v>
      </c>
      <c r="S1137" s="13">
        <f>(((I1137/60)/60)/24)+DATE(S33105,1,1)</f>
        <v>17020.989513888886</v>
      </c>
      <c r="T1137" s="14">
        <f>(((J1137/60)/60)/24)+DATE(1970,1,1)</f>
        <v>42558.989513888882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62"/>
        <v>6.4439140811455853E-2</v>
      </c>
      <c r="P1138" s="7">
        <f>AVERAGE(E1138/L1138)</f>
        <v>45</v>
      </c>
      <c r="Q1138" t="str">
        <f t="shared" si="63"/>
        <v>games</v>
      </c>
      <c r="R1138" t="str">
        <f t="shared" si="64"/>
        <v>mobile games</v>
      </c>
      <c r="S1138" s="13">
        <f>(((I1138/60)/60)/24)+DATE(S33106,1,1)</f>
        <v>16789.671631944442</v>
      </c>
      <c r="T1138" s="14">
        <f>(((J1138/60)/60)/24)+DATE(1970,1,1)</f>
        <v>42327.671631944439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62"/>
        <v>0.39500000000000002</v>
      </c>
      <c r="P1139" s="7">
        <f>AVERAGE(E1139/L1139)</f>
        <v>253.2051282051282</v>
      </c>
      <c r="Q1139" t="str">
        <f t="shared" si="63"/>
        <v>games</v>
      </c>
      <c r="R1139" t="str">
        <f t="shared" si="64"/>
        <v>mobile games</v>
      </c>
      <c r="S1139" s="13">
        <f>(((I1139/60)/60)/24)+DATE(S33107,1,1)</f>
        <v>16915.819687500003</v>
      </c>
      <c r="T1139" s="14">
        <f>(((J1139/60)/60)/24)+DATE(1970,1,1)</f>
        <v>42453.819687499999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62"/>
        <v>3.5714285714285713E-3</v>
      </c>
      <c r="P1140" s="7">
        <f>AVERAGE(E1140/L1140)</f>
        <v>31.25</v>
      </c>
      <c r="Q1140" t="str">
        <f t="shared" si="63"/>
        <v>games</v>
      </c>
      <c r="R1140" t="str">
        <f t="shared" si="64"/>
        <v>mobile games</v>
      </c>
      <c r="S1140" s="13">
        <f>(((I1140/60)/60)/24)+DATE(S33108,1,1)</f>
        <v>17188.906608796296</v>
      </c>
      <c r="T1140" s="14">
        <f>(((J1140/60)/60)/24)+DATE(1970,1,1)</f>
        <v>42736.9066087963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62"/>
        <v>6.2500000000000001E-4</v>
      </c>
      <c r="P1141" s="7">
        <f>AVERAGE(E1141/L1141)</f>
        <v>5</v>
      </c>
      <c r="Q1141" t="str">
        <f t="shared" si="63"/>
        <v>games</v>
      </c>
      <c r="R1141" t="str">
        <f t="shared" si="64"/>
        <v>mobile games</v>
      </c>
      <c r="S1141" s="13">
        <f>(((I1141/60)/60)/24)+DATE(S33109,1,1)</f>
        <v>16437.347523148146</v>
      </c>
      <c r="T1141" s="14">
        <f>(((J1141/60)/60)/24)+DATE(1970,1,1)</f>
        <v>41975.347523148142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62"/>
        <v>0</v>
      </c>
      <c r="P1142" s="7" t="e">
        <f>AVERAGE(E1142/L1142)</f>
        <v>#DIV/0!</v>
      </c>
      <c r="Q1142" t="str">
        <f t="shared" si="63"/>
        <v>games</v>
      </c>
      <c r="R1142" t="str">
        <f t="shared" si="64"/>
        <v>mobile games</v>
      </c>
      <c r="S1142" s="13">
        <f>(((I1142/60)/60)/24)+DATE(S33110,1,1)</f>
        <v>16654.462048611113</v>
      </c>
      <c r="T1142" s="14">
        <f>(((J1142/60)/60)/24)+DATE(1970,1,1)</f>
        <v>42192.462048611109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62"/>
        <v>0</v>
      </c>
      <c r="P1143" s="7" t="e">
        <f>AVERAGE(E1143/L1143)</f>
        <v>#DIV/0!</v>
      </c>
      <c r="Q1143" t="str">
        <f t="shared" si="63"/>
        <v>games</v>
      </c>
      <c r="R1143" t="str">
        <f t="shared" si="64"/>
        <v>mobile games</v>
      </c>
      <c r="S1143" s="13">
        <f>(((I1143/60)/60)/24)+DATE(S33111,1,1)</f>
        <v>16626.699652777777</v>
      </c>
      <c r="T1143" s="14">
        <f>(((J1143/60)/60)/24)+DATE(1970,1,1)</f>
        <v>42164.699652777781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62"/>
        <v>0</v>
      </c>
      <c r="P1144" s="7" t="e">
        <f>AVERAGE(E1144/L1144)</f>
        <v>#DIV/0!</v>
      </c>
      <c r="Q1144" t="str">
        <f t="shared" si="63"/>
        <v>games</v>
      </c>
      <c r="R1144" t="str">
        <f t="shared" si="64"/>
        <v>mobile games</v>
      </c>
      <c r="S1144" s="13">
        <f>(((I1144/60)/60)/24)+DATE(S33112,1,1)</f>
        <v>16484.00609953704</v>
      </c>
      <c r="T1144" s="14">
        <f>(((J1144/60)/60)/24)+DATE(1970,1,1)</f>
        <v>42022.006099537044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62"/>
        <v>4.1333333333333335E-3</v>
      </c>
      <c r="P1145" s="7">
        <f>AVERAGE(E1145/L1145)</f>
        <v>23.25</v>
      </c>
      <c r="Q1145" t="str">
        <f t="shared" si="63"/>
        <v>games</v>
      </c>
      <c r="R1145" t="str">
        <f t="shared" si="64"/>
        <v>mobile games</v>
      </c>
      <c r="S1145" s="13">
        <f>(((I1145/60)/60)/24)+DATE(S33113,1,1)</f>
        <v>16787.193587962964</v>
      </c>
      <c r="T1145" s="14">
        <f>(((J1145/60)/60)/24)+DATE(1970,1,1)</f>
        <v>42325.19358796296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62"/>
        <v>0</v>
      </c>
      <c r="P1146" s="7" t="e">
        <f>AVERAGE(E1146/L1146)</f>
        <v>#DIV/0!</v>
      </c>
      <c r="Q1146" t="str">
        <f t="shared" si="63"/>
        <v>food</v>
      </c>
      <c r="R1146" t="str">
        <f t="shared" si="64"/>
        <v>food trucks</v>
      </c>
      <c r="S1146" s="13">
        <f>(((I1146/60)/60)/24)+DATE(S33114,1,1)</f>
        <v>16555.181944444445</v>
      </c>
      <c r="T1146" s="14">
        <f>(((J1146/60)/60)/24)+DATE(1970,1,1)</f>
        <v>42093.181944444441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62"/>
        <v>1.25E-3</v>
      </c>
      <c r="P1147" s="7">
        <f>AVERAGE(E1147/L1147)</f>
        <v>100</v>
      </c>
      <c r="Q1147" t="str">
        <f t="shared" si="63"/>
        <v>food</v>
      </c>
      <c r="R1147" t="str">
        <f t="shared" si="64"/>
        <v>food trucks</v>
      </c>
      <c r="S1147" s="13">
        <f>(((I1147/60)/60)/24)+DATE(S33115,1,1)</f>
        <v>16346.747592592596</v>
      </c>
      <c r="T1147" s="14">
        <f>(((J1147/60)/60)/24)+DATE(1970,1,1)</f>
        <v>41854.747592592597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62"/>
        <v>8.8333333333333333E-2</v>
      </c>
      <c r="P1148" s="7">
        <f>AVERAGE(E1148/L1148)</f>
        <v>44.166666666666664</v>
      </c>
      <c r="Q1148" t="str">
        <f t="shared" si="63"/>
        <v>food</v>
      </c>
      <c r="R1148" t="str">
        <f t="shared" si="64"/>
        <v>food trucks</v>
      </c>
      <c r="S1148" s="13">
        <f>(((I1148/60)/60)/24)+DATE(S33116,1,1)</f>
        <v>16193.953391203702</v>
      </c>
      <c r="T1148" s="14">
        <f>(((J1148/60)/60)/24)+DATE(1970,1,1)</f>
        <v>41723.9533912037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62"/>
        <v>0</v>
      </c>
      <c r="P1149" s="7" t="e">
        <f>AVERAGE(E1149/L1149)</f>
        <v>#DIV/0!</v>
      </c>
      <c r="Q1149" t="str">
        <f t="shared" si="63"/>
        <v>food</v>
      </c>
      <c r="R1149" t="str">
        <f t="shared" si="64"/>
        <v>food trucks</v>
      </c>
      <c r="S1149" s="13">
        <f>(((I1149/60)/60)/24)+DATE(S33117,1,1)</f>
        <v>16363.972025462963</v>
      </c>
      <c r="T1149" s="14">
        <f>(((J1149/60)/60)/24)+DATE(1970,1,1)</f>
        <v>41871.972025462965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62"/>
        <v>4.8666666666666667E-3</v>
      </c>
      <c r="P1150" s="7">
        <f>AVERAGE(E1150/L1150)</f>
        <v>24.333333333333332</v>
      </c>
      <c r="Q1150" t="str">
        <f t="shared" si="63"/>
        <v>food</v>
      </c>
      <c r="R1150" t="str">
        <f t="shared" si="64"/>
        <v>food trucks</v>
      </c>
      <c r="S1150" s="13">
        <f>(((I1150/60)/60)/24)+DATE(S33118,1,1)</f>
        <v>17137.212743055556</v>
      </c>
      <c r="T1150" s="14">
        <f>(((J1150/60)/60)/24)+DATE(1970,1,1)</f>
        <v>42675.171076388884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62"/>
        <v>1.5E-3</v>
      </c>
      <c r="P1151" s="7">
        <f>AVERAGE(E1151/L1151)</f>
        <v>37.5</v>
      </c>
      <c r="Q1151" t="str">
        <f t="shared" si="63"/>
        <v>food</v>
      </c>
      <c r="R1151" t="str">
        <f t="shared" si="64"/>
        <v>food trucks</v>
      </c>
      <c r="S1151" s="13">
        <f>(((I1151/60)/60)/24)+DATE(S33119,1,1)</f>
        <v>16969.71025462963</v>
      </c>
      <c r="T1151" s="14">
        <f>(((J1151/60)/60)/24)+DATE(1970,1,1)</f>
        <v>42507.71025462963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62"/>
        <v>0.1008</v>
      </c>
      <c r="P1152" s="7">
        <f>AVERAGE(E1152/L1152)</f>
        <v>42</v>
      </c>
      <c r="Q1152" t="str">
        <f t="shared" si="63"/>
        <v>food</v>
      </c>
      <c r="R1152" t="str">
        <f t="shared" si="64"/>
        <v>food trucks</v>
      </c>
      <c r="S1152" s="13">
        <f>(((I1152/60)/60)/24)+DATE(S33120,1,1)</f>
        <v>16809.954571759259</v>
      </c>
      <c r="T1152" s="14">
        <f>(((J1152/60)/60)/24)+DATE(1970,1,1)</f>
        <v>42317.954571759255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62"/>
        <v>0</v>
      </c>
      <c r="P1153" s="7" t="e">
        <f>AVERAGE(E1153/L1153)</f>
        <v>#DIV/0!</v>
      </c>
      <c r="Q1153" t="str">
        <f t="shared" si="63"/>
        <v>food</v>
      </c>
      <c r="R1153" t="str">
        <f t="shared" si="64"/>
        <v>food trucks</v>
      </c>
      <c r="S1153" s="13">
        <f>(((I1153/60)/60)/24)+DATE(S33121,1,1)</f>
        <v>16686.102581018517</v>
      </c>
      <c r="T1153" s="14">
        <f>(((J1153/60)/60)/24)+DATE(1970,1,1)</f>
        <v>42224.102581018517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62"/>
        <v>5.6937500000000002E-2</v>
      </c>
      <c r="P1154" s="7">
        <f>AVERAGE(E1154/L1154)</f>
        <v>60.733333333333334</v>
      </c>
      <c r="Q1154" t="str">
        <f t="shared" si="63"/>
        <v>food</v>
      </c>
      <c r="R1154" t="str">
        <f t="shared" si="64"/>
        <v>food trucks</v>
      </c>
      <c r="S1154" s="13">
        <f>(((I1154/60)/60)/24)+DATE(S33122,1,1)</f>
        <v>16571.709629629629</v>
      </c>
      <c r="T1154" s="14">
        <f>(((J1154/60)/60)/24)+DATE(1970,1,1)</f>
        <v>42109.709629629629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ref="O1155:O1218" si="65">E1155/D1155</f>
        <v>6.2500000000000003E-3</v>
      </c>
      <c r="P1155" s="7">
        <f>AVERAGE(E1155/L1155)</f>
        <v>50</v>
      </c>
      <c r="Q1155" t="str">
        <f t="shared" ref="Q1155:Q1218" si="66">LEFT(N1155,FIND("/",N1155)-1)</f>
        <v>food</v>
      </c>
      <c r="R1155" t="str">
        <f t="shared" ref="R1155:R1218" si="67">RIGHT(N1155, LEN(N1155)-FIND("/",N1155))</f>
        <v>food trucks</v>
      </c>
      <c r="S1155" s="13">
        <f>(((I1155/60)/60)/24)+DATE(S33123,1,1)</f>
        <v>16605.714178240742</v>
      </c>
      <c r="T1155" s="14">
        <f>(((J1155/60)/60)/24)+DATE(1970,1,1)</f>
        <v>42143.714178240742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65"/>
        <v>6.5000000000000002E-2</v>
      </c>
      <c r="P1156" s="7">
        <f>AVERAGE(E1156/L1156)</f>
        <v>108.33333333333333</v>
      </c>
      <c r="Q1156" t="str">
        <f t="shared" si="66"/>
        <v>food</v>
      </c>
      <c r="R1156" t="str">
        <f t="shared" si="67"/>
        <v>food trucks</v>
      </c>
      <c r="S1156" s="13">
        <f>(((I1156/60)/60)/24)+DATE(S33124,1,1)</f>
        <v>16685.108865740742</v>
      </c>
      <c r="T1156" s="14">
        <f>(((J1156/60)/60)/24)+DATE(1970,1,1)</f>
        <v>42223.108865740738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65"/>
        <v>7.5199999999999998E-3</v>
      </c>
      <c r="P1157" s="7">
        <f>AVERAGE(E1157/L1157)</f>
        <v>23.5</v>
      </c>
      <c r="Q1157" t="str">
        <f t="shared" si="66"/>
        <v>food</v>
      </c>
      <c r="R1157" t="str">
        <f t="shared" si="67"/>
        <v>food trucks</v>
      </c>
      <c r="S1157" s="13">
        <f>(((I1157/60)/60)/24)+DATE(S33125,1,1)</f>
        <v>16297.763981481481</v>
      </c>
      <c r="T1157" s="14">
        <f>(((J1157/60)/60)/24)+DATE(1970,1,1)</f>
        <v>41835.763981481483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65"/>
        <v>0</v>
      </c>
      <c r="P1158" s="7" t="e">
        <f>AVERAGE(E1158/L1158)</f>
        <v>#DIV/0!</v>
      </c>
      <c r="Q1158" t="str">
        <f t="shared" si="66"/>
        <v>food</v>
      </c>
      <c r="R1158" t="str">
        <f t="shared" si="67"/>
        <v>food trucks</v>
      </c>
      <c r="S1158" s="13">
        <f>(((I1158/60)/60)/24)+DATE(S33126,1,1)</f>
        <v>16491.071319444443</v>
      </c>
      <c r="T1158" s="14">
        <f>(((J1158/60)/60)/24)+DATE(1970,1,1)</f>
        <v>42029.07131944444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65"/>
        <v>1.5100000000000001E-2</v>
      </c>
      <c r="P1159" s="7">
        <f>AVERAGE(E1159/L1159)</f>
        <v>50.333333333333336</v>
      </c>
      <c r="Q1159" t="str">
        <f t="shared" si="66"/>
        <v>food</v>
      </c>
      <c r="R1159" t="str">
        <f t="shared" si="67"/>
        <v>food trucks</v>
      </c>
      <c r="S1159" s="13">
        <f>(((I1159/60)/60)/24)+DATE(S33127,1,1)</f>
        <v>16410.669907407409</v>
      </c>
      <c r="T1159" s="14">
        <f>(((J1159/60)/60)/24)+DATE(1970,1,1)</f>
        <v>41918.628240740742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65"/>
        <v>4.6666666666666671E-3</v>
      </c>
      <c r="P1160" s="7">
        <f>AVERAGE(E1160/L1160)</f>
        <v>11.666666666666666</v>
      </c>
      <c r="Q1160" t="str">
        <f t="shared" si="66"/>
        <v>food</v>
      </c>
      <c r="R1160" t="str">
        <f t="shared" si="67"/>
        <v>food trucks</v>
      </c>
      <c r="S1160" s="13">
        <f>(((I1160/60)/60)/24)+DATE(S33128,1,1)</f>
        <v>16414.09175925926</v>
      </c>
      <c r="T1160" s="14">
        <f>(((J1160/60)/60)/24)+DATE(1970,1,1)</f>
        <v>41952.09175925926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65"/>
        <v>0</v>
      </c>
      <c r="P1161" s="7" t="e">
        <f>AVERAGE(E1161/L1161)</f>
        <v>#DIV/0!</v>
      </c>
      <c r="Q1161" t="str">
        <f t="shared" si="66"/>
        <v>food</v>
      </c>
      <c r="R1161" t="str">
        <f t="shared" si="67"/>
        <v>food trucks</v>
      </c>
      <c r="S1161" s="13">
        <f>(((I1161/60)/60)/24)+DATE(S33129,1,1)</f>
        <v>16617.65625</v>
      </c>
      <c r="T1161" s="14">
        <f>(((J1161/60)/60)/24)+DATE(1970,1,1)</f>
        <v>42154.726446759261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65"/>
        <v>3.85E-2</v>
      </c>
      <c r="P1162" s="7">
        <f>AVERAGE(E1162/L1162)</f>
        <v>60.789473684210527</v>
      </c>
      <c r="Q1162" t="str">
        <f t="shared" si="66"/>
        <v>food</v>
      </c>
      <c r="R1162" t="str">
        <f t="shared" si="67"/>
        <v>food trucks</v>
      </c>
      <c r="S1162" s="13">
        <f>(((I1162/60)/60)/24)+DATE(S33130,1,1)</f>
        <v>16523.113263888892</v>
      </c>
      <c r="T1162" s="14">
        <f>(((J1162/60)/60)/24)+DATE(1970,1,1)</f>
        <v>42061.154930555553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65"/>
        <v>0</v>
      </c>
      <c r="P1163" s="7" t="e">
        <f>AVERAGE(E1163/L1163)</f>
        <v>#DIV/0!</v>
      </c>
      <c r="Q1163" t="str">
        <f t="shared" si="66"/>
        <v>food</v>
      </c>
      <c r="R1163" t="str">
        <f t="shared" si="67"/>
        <v>food trucks</v>
      </c>
      <c r="S1163" s="13">
        <f>(((I1163/60)/60)/24)+DATE(S33131,1,1)</f>
        <v>16575.629502314816</v>
      </c>
      <c r="T1163" s="14">
        <f>(((J1163/60)/60)/24)+DATE(1970,1,1)</f>
        <v>42122.629502314812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65"/>
        <v>5.8333333333333338E-4</v>
      </c>
      <c r="P1164" s="7">
        <f>AVERAGE(E1164/L1164)</f>
        <v>17.5</v>
      </c>
      <c r="Q1164" t="str">
        <f t="shared" si="66"/>
        <v>food</v>
      </c>
      <c r="R1164" t="str">
        <f t="shared" si="67"/>
        <v>food trucks</v>
      </c>
      <c r="S1164" s="13">
        <f>(((I1164/60)/60)/24)+DATE(S33132,1,1)</f>
        <v>16339.68361111111</v>
      </c>
      <c r="T1164" s="14">
        <f>(((J1164/60)/60)/24)+DATE(1970,1,1)</f>
        <v>41876.683611111112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65"/>
        <v>0</v>
      </c>
      <c r="P1165" s="7" t="e">
        <f>AVERAGE(E1165/L1165)</f>
        <v>#DIV/0!</v>
      </c>
      <c r="Q1165" t="str">
        <f t="shared" si="66"/>
        <v>food</v>
      </c>
      <c r="R1165" t="str">
        <f t="shared" si="67"/>
        <v>food trucks</v>
      </c>
      <c r="S1165" s="13">
        <f>(((I1165/60)/60)/24)+DATE(S33133,1,1)</f>
        <v>16292.723611111111</v>
      </c>
      <c r="T1165" s="14">
        <f>(((J1165/60)/60)/24)+DATE(1970,1,1)</f>
        <v>41830.723611111112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65"/>
        <v>0</v>
      </c>
      <c r="P1166" s="7" t="e">
        <f>AVERAGE(E1166/L1166)</f>
        <v>#DIV/0!</v>
      </c>
      <c r="Q1166" t="str">
        <f t="shared" si="66"/>
        <v>food</v>
      </c>
      <c r="R1166" t="str">
        <f t="shared" si="67"/>
        <v>food trucks</v>
      </c>
      <c r="S1166" s="13">
        <f>(((I1166/60)/60)/24)+DATE(S33134,1,1)</f>
        <v>16971.724328703705</v>
      </c>
      <c r="T1166" s="14">
        <f>(((J1166/60)/60)/24)+DATE(1970,1,1)</f>
        <v>42509.724328703705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65"/>
        <v>0.20705000000000001</v>
      </c>
      <c r="P1167" s="7">
        <f>AVERAGE(E1167/L1167)</f>
        <v>82.82</v>
      </c>
      <c r="Q1167" t="str">
        <f t="shared" si="66"/>
        <v>food</v>
      </c>
      <c r="R1167" t="str">
        <f t="shared" si="67"/>
        <v>food trucks</v>
      </c>
      <c r="S1167" s="13">
        <f>(((I1167/60)/60)/24)+DATE(S33135,1,1)</f>
        <v>16258.21446759259</v>
      </c>
      <c r="T1167" s="14">
        <f>(((J1167/60)/60)/24)+DATE(1970,1,1)</f>
        <v>41792.214467592588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65"/>
        <v>0.19139999999999999</v>
      </c>
      <c r="P1168" s="7">
        <f>AVERAGE(E1168/L1168)</f>
        <v>358.875</v>
      </c>
      <c r="Q1168" t="str">
        <f t="shared" si="66"/>
        <v>food</v>
      </c>
      <c r="R1168" t="str">
        <f t="shared" si="67"/>
        <v>food trucks</v>
      </c>
      <c r="S1168" s="13">
        <f>(((I1168/60)/60)/24)+DATE(S33136,1,1)</f>
        <v>16613.166666666668</v>
      </c>
      <c r="T1168" s="14">
        <f>(((J1168/60)/60)/24)+DATE(1970,1,1)</f>
        <v>42150.485439814816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65"/>
        <v>1.6316666666666667E-2</v>
      </c>
      <c r="P1169" s="7">
        <f>AVERAGE(E1169/L1169)</f>
        <v>61.1875</v>
      </c>
      <c r="Q1169" t="str">
        <f t="shared" si="66"/>
        <v>food</v>
      </c>
      <c r="R1169" t="str">
        <f t="shared" si="67"/>
        <v>food trucks</v>
      </c>
      <c r="S1169" s="13">
        <f>(((I1169/60)/60)/24)+DATE(S33137,1,1)</f>
        <v>16326.734895833333</v>
      </c>
      <c r="T1169" s="14">
        <f>(((J1169/60)/60)/24)+DATE(1970,1,1)</f>
        <v>41863.734895833331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65"/>
        <v>5.6666666666666664E-2</v>
      </c>
      <c r="P1170" s="7">
        <f>AVERAGE(E1170/L1170)</f>
        <v>340</v>
      </c>
      <c r="Q1170" t="str">
        <f t="shared" si="66"/>
        <v>food</v>
      </c>
      <c r="R1170" t="str">
        <f t="shared" si="67"/>
        <v>food trucks</v>
      </c>
      <c r="S1170" s="13">
        <f>(((I1170/60)/60)/24)+DATE(S33138,1,1)</f>
        <v>17067.053993055557</v>
      </c>
      <c r="T1170" s="14">
        <f>(((J1170/60)/60)/24)+DATE(1970,1,1)</f>
        <v>42605.053993055553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65"/>
        <v>1.6999999999999999E-3</v>
      </c>
      <c r="P1171" s="7">
        <f>AVERAGE(E1171/L1171)</f>
        <v>5.666666666666667</v>
      </c>
      <c r="Q1171" t="str">
        <f t="shared" si="66"/>
        <v>food</v>
      </c>
      <c r="R1171" t="str">
        <f t="shared" si="67"/>
        <v>food trucks</v>
      </c>
      <c r="S1171" s="13">
        <f>(((I1171/60)/60)/24)+DATE(S33139,1,1)</f>
        <v>16489.353738425925</v>
      </c>
      <c r="T1171" s="14">
        <f>(((J1171/60)/60)/24)+DATE(1970,1,1)</f>
        <v>42027.353738425925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65"/>
        <v>4.0000000000000001E-3</v>
      </c>
      <c r="P1172" s="7">
        <f>AVERAGE(E1172/L1172)</f>
        <v>50</v>
      </c>
      <c r="Q1172" t="str">
        <f t="shared" si="66"/>
        <v>food</v>
      </c>
      <c r="R1172" t="str">
        <f t="shared" si="67"/>
        <v>food trucks</v>
      </c>
      <c r="S1172" s="13">
        <f>(((I1172/60)/60)/24)+DATE(S33140,1,1)</f>
        <v>16586.893182870372</v>
      </c>
      <c r="T1172" s="14">
        <f>(((J1172/60)/60)/24)+DATE(1970,1,1)</f>
        <v>42124.893182870372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65"/>
        <v>1E-3</v>
      </c>
      <c r="P1173" s="7">
        <f>AVERAGE(E1173/L1173)</f>
        <v>25</v>
      </c>
      <c r="Q1173" t="str">
        <f t="shared" si="66"/>
        <v>food</v>
      </c>
      <c r="R1173" t="str">
        <f t="shared" si="67"/>
        <v>food trucks</v>
      </c>
      <c r="S1173" s="13">
        <f>(((I1173/60)/60)/24)+DATE(S33141,1,1)</f>
        <v>16388.846377314814</v>
      </c>
      <c r="T1173" s="14">
        <f>(((J1173/60)/60)/24)+DATE(1970,1,1)</f>
        <v>41938.804710648146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65"/>
        <v>0</v>
      </c>
      <c r="P1174" s="7" t="e">
        <f>AVERAGE(E1174/L1174)</f>
        <v>#DIV/0!</v>
      </c>
      <c r="Q1174" t="str">
        <f t="shared" si="66"/>
        <v>food</v>
      </c>
      <c r="R1174" t="str">
        <f t="shared" si="67"/>
        <v>food trucks</v>
      </c>
      <c r="S1174" s="13">
        <f>(((I1174/60)/60)/24)+DATE(S33142,1,1)</f>
        <v>16303.682314814816</v>
      </c>
      <c r="T1174" s="14">
        <f>(((J1174/60)/60)/24)+DATE(1970,1,1)</f>
        <v>41841.682314814818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65"/>
        <v>2.4000000000000001E-4</v>
      </c>
      <c r="P1175" s="7">
        <f>AVERAGE(E1175/L1175)</f>
        <v>30</v>
      </c>
      <c r="Q1175" t="str">
        <f t="shared" si="66"/>
        <v>food</v>
      </c>
      <c r="R1175" t="str">
        <f t="shared" si="67"/>
        <v>food trucks</v>
      </c>
      <c r="S1175" s="13">
        <f>(((I1175/60)/60)/24)+DATE(S33143,1,1)</f>
        <v>16651.18584490741</v>
      </c>
      <c r="T1175" s="14">
        <f>(((J1175/60)/60)/24)+DATE(1970,1,1)</f>
        <v>42184.185844907406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65"/>
        <v>5.906666666666667E-2</v>
      </c>
      <c r="P1176" s="7">
        <f>AVERAGE(E1176/L1176)</f>
        <v>46.631578947368418</v>
      </c>
      <c r="Q1176" t="str">
        <f t="shared" si="66"/>
        <v>food</v>
      </c>
      <c r="R1176" t="str">
        <f t="shared" si="67"/>
        <v>food trucks</v>
      </c>
      <c r="S1176" s="13">
        <f>(((I1176/60)/60)/24)+DATE(S33144,1,1)</f>
        <v>16930.841747685186</v>
      </c>
      <c r="T1176" s="14">
        <f>(((J1176/60)/60)/24)+DATE(1970,1,1)</f>
        <v>42468.84174768519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65"/>
        <v>2.9250000000000002E-2</v>
      </c>
      <c r="P1177" s="7">
        <f>AVERAGE(E1177/L1177)</f>
        <v>65</v>
      </c>
      <c r="Q1177" t="str">
        <f t="shared" si="66"/>
        <v>food</v>
      </c>
      <c r="R1177" t="str">
        <f t="shared" si="67"/>
        <v>food trucks</v>
      </c>
      <c r="S1177" s="13">
        <f>(((I1177/60)/60)/24)+DATE(S33145,1,1)</f>
        <v>16632.728460648148</v>
      </c>
      <c r="T1177" s="14">
        <f>(((J1177/60)/60)/24)+DATE(1970,1,1)</f>
        <v>42170.728460648148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65"/>
        <v>5.7142857142857142E-5</v>
      </c>
      <c r="P1178" s="7">
        <f>AVERAGE(E1178/L1178)</f>
        <v>10</v>
      </c>
      <c r="Q1178" t="str">
        <f t="shared" si="66"/>
        <v>food</v>
      </c>
      <c r="R1178" t="str">
        <f t="shared" si="67"/>
        <v>food trucks</v>
      </c>
      <c r="S1178" s="13">
        <f>(((I1178/60)/60)/24)+DATE(S33146,1,1)</f>
        <v>17232.541666666668</v>
      </c>
      <c r="T1178" s="14">
        <f>(((J1178/60)/60)/24)+DATE(1970,1,1)</f>
        <v>42746.019652777773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65"/>
        <v>0</v>
      </c>
      <c r="P1179" s="7" t="e">
        <f>AVERAGE(E1179/L1179)</f>
        <v>#DIV/0!</v>
      </c>
      <c r="Q1179" t="str">
        <f t="shared" si="66"/>
        <v>food</v>
      </c>
      <c r="R1179" t="str">
        <f t="shared" si="67"/>
        <v>food trucks</v>
      </c>
      <c r="S1179" s="13">
        <f>(((I1179/60)/60)/24)+DATE(S33147,1,1)</f>
        <v>16359.660833333335</v>
      </c>
      <c r="T1179" s="14">
        <f>(((J1179/60)/60)/24)+DATE(1970,1,1)</f>
        <v>41897.660833333335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65"/>
        <v>6.666666666666667E-5</v>
      </c>
      <c r="P1180" s="7">
        <f>AVERAGE(E1180/L1180)</f>
        <v>5</v>
      </c>
      <c r="Q1180" t="str">
        <f t="shared" si="66"/>
        <v>food</v>
      </c>
      <c r="R1180" t="str">
        <f t="shared" si="67"/>
        <v>food trucks</v>
      </c>
      <c r="S1180" s="13">
        <f>(((I1180/60)/60)/24)+DATE(S33148,1,1)</f>
        <v>16299.905694444444</v>
      </c>
      <c r="T1180" s="14">
        <f>(((J1180/60)/60)/24)+DATE(1970,1,1)</f>
        <v>41837.905694444446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65"/>
        <v>5.3333333333333337E-2</v>
      </c>
      <c r="P1181" s="7">
        <f>AVERAGE(E1181/L1181)</f>
        <v>640</v>
      </c>
      <c r="Q1181" t="str">
        <f t="shared" si="66"/>
        <v>food</v>
      </c>
      <c r="R1181" t="str">
        <f t="shared" si="67"/>
        <v>food trucks</v>
      </c>
      <c r="S1181" s="13">
        <f>(((I1181/60)/60)/24)+DATE(S33149,1,1)</f>
        <v>16737.720219907405</v>
      </c>
      <c r="T1181" s="14">
        <f>(((J1181/60)/60)/24)+DATE(1970,1,1)</f>
        <v>42275.720219907409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65"/>
        <v>0.11749999999999999</v>
      </c>
      <c r="P1182" s="7">
        <f>AVERAGE(E1182/L1182)</f>
        <v>69.117647058823536</v>
      </c>
      <c r="Q1182" t="str">
        <f t="shared" si="66"/>
        <v>food</v>
      </c>
      <c r="R1182" t="str">
        <f t="shared" si="67"/>
        <v>food trucks</v>
      </c>
      <c r="S1182" s="13">
        <f>(((I1182/60)/60)/24)+DATE(S33150,1,1)</f>
        <v>16250.806875</v>
      </c>
      <c r="T1182" s="14">
        <f>(((J1182/60)/60)/24)+DATE(1970,1,1)</f>
        <v>41781.806875000002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65"/>
        <v>8.0000000000000007E-5</v>
      </c>
      <c r="P1183" s="7">
        <f>AVERAGE(E1183/L1183)</f>
        <v>1.3333333333333333</v>
      </c>
      <c r="Q1183" t="str">
        <f t="shared" si="66"/>
        <v>food</v>
      </c>
      <c r="R1183" t="str">
        <f t="shared" si="67"/>
        <v>food trucks</v>
      </c>
      <c r="S1183" s="13">
        <f>(((I1183/60)/60)/24)+DATE(S33151,1,1)</f>
        <v>16496.339363425926</v>
      </c>
      <c r="T1183" s="14">
        <f>(((J1183/60)/60)/24)+DATE(1970,1,1)</f>
        <v>42034.339363425926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65"/>
        <v>4.2000000000000003E-2</v>
      </c>
      <c r="P1184" s="7">
        <f>AVERAGE(E1184/L1184)</f>
        <v>10.5</v>
      </c>
      <c r="Q1184" t="str">
        <f t="shared" si="66"/>
        <v>food</v>
      </c>
      <c r="R1184" t="str">
        <f t="shared" si="67"/>
        <v>food trucks</v>
      </c>
      <c r="S1184" s="13">
        <f>(((I1184/60)/60)/24)+DATE(S33152,1,1)</f>
        <v>17179.695833333335</v>
      </c>
      <c r="T1184" s="14">
        <f>(((J1184/60)/60)/24)+DATE(1970,1,1)</f>
        <v>42728.827407407407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65"/>
        <v>0.04</v>
      </c>
      <c r="P1185" s="7">
        <f>AVERAGE(E1185/L1185)</f>
        <v>33.333333333333336</v>
      </c>
      <c r="Q1185" t="str">
        <f t="shared" si="66"/>
        <v>food</v>
      </c>
      <c r="R1185" t="str">
        <f t="shared" si="67"/>
        <v>food trucks</v>
      </c>
      <c r="S1185" s="13">
        <f>(((I1185/60)/60)/24)+DATE(S33153,1,1)</f>
        <v>17108.165972222221</v>
      </c>
      <c r="T1185" s="14">
        <f>(((J1185/60)/60)/24)+DATE(1970,1,1)</f>
        <v>42656.86137731481</v>
      </c>
    </row>
    <row r="1186" spans="1:20" ht="48" hidden="1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65"/>
        <v>1.0493636363636363</v>
      </c>
      <c r="P1186" s="7">
        <f>AVERAGE(E1186/L1186)</f>
        <v>61.562666666666665</v>
      </c>
      <c r="Q1186" t="str">
        <f t="shared" si="66"/>
        <v>photography</v>
      </c>
      <c r="R1186" t="str">
        <f t="shared" si="67"/>
        <v>photobooks</v>
      </c>
      <c r="S1186" s="13">
        <f t="shared" ref="S1186:S1225" si="68">(((I1186/60)/60)/24)+DATE(1970,1,1)</f>
        <v>42772.599664351852</v>
      </c>
      <c r="T1186" s="14">
        <f>(((J1186/60)/60)/24)+DATE(1970,1,1)</f>
        <v>42741.599664351852</v>
      </c>
    </row>
    <row r="1187" spans="1:20" ht="48" hidden="1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65"/>
        <v>1.0544</v>
      </c>
      <c r="P1187" s="7">
        <f>AVERAGE(E1187/L1187)</f>
        <v>118.73873873873873</v>
      </c>
      <c r="Q1187" t="str">
        <f t="shared" si="66"/>
        <v>photography</v>
      </c>
      <c r="R1187" t="str">
        <f t="shared" si="67"/>
        <v>photobooks</v>
      </c>
      <c r="S1187" s="13">
        <f t="shared" si="68"/>
        <v>42163.166666666672</v>
      </c>
      <c r="T1187" s="14">
        <f>(((J1187/60)/60)/24)+DATE(1970,1,1)</f>
        <v>42130.865150462967</v>
      </c>
    </row>
    <row r="1188" spans="1:20" ht="48" hidden="1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65"/>
        <v>1.0673333333333332</v>
      </c>
      <c r="P1188" s="7">
        <f>AVERAGE(E1188/L1188)</f>
        <v>65.081300813008127</v>
      </c>
      <c r="Q1188" t="str">
        <f t="shared" si="66"/>
        <v>photography</v>
      </c>
      <c r="R1188" t="str">
        <f t="shared" si="67"/>
        <v>photobooks</v>
      </c>
      <c r="S1188" s="13">
        <f t="shared" si="68"/>
        <v>42156.945833333331</v>
      </c>
      <c r="T1188" s="14">
        <f>(((J1188/60)/60)/24)+DATE(1970,1,1)</f>
        <v>42123.86336805555</v>
      </c>
    </row>
    <row r="1189" spans="1:20" ht="48" hidden="1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65"/>
        <v>1.0412571428571429</v>
      </c>
      <c r="P1189" s="7">
        <f>AVERAGE(E1189/L1189)</f>
        <v>130.15714285714284</v>
      </c>
      <c r="Q1189" t="str">
        <f t="shared" si="66"/>
        <v>photography</v>
      </c>
      <c r="R1189" t="str">
        <f t="shared" si="67"/>
        <v>photobooks</v>
      </c>
      <c r="S1189" s="13">
        <f t="shared" si="68"/>
        <v>42141.75</v>
      </c>
      <c r="T1189" s="14">
        <f>(((J1189/60)/60)/24)+DATE(1970,1,1)</f>
        <v>42109.894942129627</v>
      </c>
    </row>
    <row r="1190" spans="1:20" ht="48" hidden="1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65"/>
        <v>1.6054999999999999</v>
      </c>
      <c r="P1190" s="7">
        <f>AVERAGE(E1190/L1190)</f>
        <v>37.776470588235291</v>
      </c>
      <c r="Q1190" t="str">
        <f t="shared" si="66"/>
        <v>photography</v>
      </c>
      <c r="R1190" t="str">
        <f t="shared" si="67"/>
        <v>photobooks</v>
      </c>
      <c r="S1190" s="13">
        <f t="shared" si="68"/>
        <v>42732.700694444444</v>
      </c>
      <c r="T1190" s="14">
        <f>(((J1190/60)/60)/24)+DATE(1970,1,1)</f>
        <v>42711.700694444444</v>
      </c>
    </row>
    <row r="1191" spans="1:20" ht="48" hidden="1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65"/>
        <v>1.0777777777777777</v>
      </c>
      <c r="P1191" s="7">
        <f>AVERAGE(E1191/L1191)</f>
        <v>112.79069767441861</v>
      </c>
      <c r="Q1191" t="str">
        <f t="shared" si="66"/>
        <v>photography</v>
      </c>
      <c r="R1191" t="str">
        <f t="shared" si="67"/>
        <v>photobooks</v>
      </c>
      <c r="S1191" s="13">
        <f t="shared" si="68"/>
        <v>42550.979108796295</v>
      </c>
      <c r="T1191" s="14">
        <f>(((J1191/60)/60)/24)+DATE(1970,1,1)</f>
        <v>42529.979108796295</v>
      </c>
    </row>
    <row r="1192" spans="1:20" ht="32" hidden="1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65"/>
        <v>1.35</v>
      </c>
      <c r="P1192" s="7">
        <f>AVERAGE(E1192/L1192)</f>
        <v>51.92307692307692</v>
      </c>
      <c r="Q1192" t="str">
        <f t="shared" si="66"/>
        <v>photography</v>
      </c>
      <c r="R1192" t="str">
        <f t="shared" si="67"/>
        <v>photobooks</v>
      </c>
      <c r="S1192" s="13">
        <f t="shared" si="68"/>
        <v>41882.665798611109</v>
      </c>
      <c r="T1192" s="14">
        <f>(((J1192/60)/60)/24)+DATE(1970,1,1)</f>
        <v>41852.665798611109</v>
      </c>
    </row>
    <row r="1193" spans="1:20" ht="48" hidden="1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65"/>
        <v>1.0907407407407408</v>
      </c>
      <c r="P1193" s="7">
        <f>AVERAGE(E1193/L1193)</f>
        <v>89.242424242424249</v>
      </c>
      <c r="Q1193" t="str">
        <f t="shared" si="66"/>
        <v>photography</v>
      </c>
      <c r="R1193" t="str">
        <f t="shared" si="67"/>
        <v>photobooks</v>
      </c>
      <c r="S1193" s="13">
        <f t="shared" si="68"/>
        <v>42449.562037037031</v>
      </c>
      <c r="T1193" s="14">
        <f>(((J1193/60)/60)/24)+DATE(1970,1,1)</f>
        <v>42419.603703703702</v>
      </c>
    </row>
    <row r="1194" spans="1:20" ht="32" hidden="1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65"/>
        <v>2.9</v>
      </c>
      <c r="P1194" s="7">
        <f>AVERAGE(E1194/L1194)</f>
        <v>19.333333333333332</v>
      </c>
      <c r="Q1194" t="str">
        <f t="shared" si="66"/>
        <v>photography</v>
      </c>
      <c r="R1194" t="str">
        <f t="shared" si="67"/>
        <v>photobooks</v>
      </c>
      <c r="S1194" s="13">
        <f t="shared" si="68"/>
        <v>42777.506689814814</v>
      </c>
      <c r="T1194" s="14">
        <f>(((J1194/60)/60)/24)+DATE(1970,1,1)</f>
        <v>42747.506689814814</v>
      </c>
    </row>
    <row r="1195" spans="1:20" ht="48" hidden="1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65"/>
        <v>1.0395714285714286</v>
      </c>
      <c r="P1195" s="7">
        <f>AVERAGE(E1195/L1195)</f>
        <v>79.967032967032964</v>
      </c>
      <c r="Q1195" t="str">
        <f t="shared" si="66"/>
        <v>photography</v>
      </c>
      <c r="R1195" t="str">
        <f t="shared" si="67"/>
        <v>photobooks</v>
      </c>
      <c r="S1195" s="13">
        <f t="shared" si="68"/>
        <v>42469.734409722223</v>
      </c>
      <c r="T1195" s="14">
        <f>(((J1195/60)/60)/24)+DATE(1970,1,1)</f>
        <v>42409.776076388895</v>
      </c>
    </row>
    <row r="1196" spans="1:20" ht="48" hidden="1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65"/>
        <v>3.2223999999999999</v>
      </c>
      <c r="P1196" s="7">
        <f>AVERAGE(E1196/L1196)</f>
        <v>56.414565826330531</v>
      </c>
      <c r="Q1196" t="str">
        <f t="shared" si="66"/>
        <v>photography</v>
      </c>
      <c r="R1196" t="str">
        <f t="shared" si="67"/>
        <v>photobooks</v>
      </c>
      <c r="S1196" s="13">
        <f t="shared" si="68"/>
        <v>42102.488182870366</v>
      </c>
      <c r="T1196" s="14">
        <f>(((J1196/60)/60)/24)+DATE(1970,1,1)</f>
        <v>42072.488182870366</v>
      </c>
    </row>
    <row r="1197" spans="1:20" ht="64" hidden="1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65"/>
        <v>1.35</v>
      </c>
      <c r="P1197" s="7">
        <f>AVERAGE(E1197/L1197)</f>
        <v>79.411764705882348</v>
      </c>
      <c r="Q1197" t="str">
        <f t="shared" si="66"/>
        <v>photography</v>
      </c>
      <c r="R1197" t="str">
        <f t="shared" si="67"/>
        <v>photobooks</v>
      </c>
      <c r="S1197" s="13">
        <f t="shared" si="68"/>
        <v>42358.375</v>
      </c>
      <c r="T1197" s="14">
        <f>(((J1197/60)/60)/24)+DATE(1970,1,1)</f>
        <v>42298.34783564815</v>
      </c>
    </row>
    <row r="1198" spans="1:20" ht="32" hidden="1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65"/>
        <v>2.6991034482758622</v>
      </c>
      <c r="P1198" s="7">
        <f>AVERAGE(E1198/L1198)</f>
        <v>76.439453125</v>
      </c>
      <c r="Q1198" t="str">
        <f t="shared" si="66"/>
        <v>photography</v>
      </c>
      <c r="R1198" t="str">
        <f t="shared" si="67"/>
        <v>photobooks</v>
      </c>
      <c r="S1198" s="13">
        <f t="shared" si="68"/>
        <v>42356.818738425922</v>
      </c>
      <c r="T1198" s="14">
        <f>(((J1198/60)/60)/24)+DATE(1970,1,1)</f>
        <v>42326.818738425922</v>
      </c>
    </row>
    <row r="1199" spans="1:20" ht="48" hidden="1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65"/>
        <v>2.5329333333333333</v>
      </c>
      <c r="P1199" s="7">
        <f>AVERAGE(E1199/L1199)</f>
        <v>121</v>
      </c>
      <c r="Q1199" t="str">
        <f t="shared" si="66"/>
        <v>photography</v>
      </c>
      <c r="R1199" t="str">
        <f t="shared" si="67"/>
        <v>photobooks</v>
      </c>
      <c r="S1199" s="13">
        <f t="shared" si="68"/>
        <v>42534.249305555553</v>
      </c>
      <c r="T1199" s="14">
        <f>(((J1199/60)/60)/24)+DATE(1970,1,1)</f>
        <v>42503.66474537037</v>
      </c>
    </row>
    <row r="1200" spans="1:20" ht="48" hidden="1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65"/>
        <v>2.6059999999999999</v>
      </c>
      <c r="P1200" s="7">
        <f>AVERAGE(E1200/L1200)</f>
        <v>54.616766467065865</v>
      </c>
      <c r="Q1200" t="str">
        <f t="shared" si="66"/>
        <v>photography</v>
      </c>
      <c r="R1200" t="str">
        <f t="shared" si="67"/>
        <v>photobooks</v>
      </c>
      <c r="S1200" s="13">
        <f t="shared" si="68"/>
        <v>42369.125</v>
      </c>
      <c r="T1200" s="14">
        <f>(((J1200/60)/60)/24)+DATE(1970,1,1)</f>
        <v>42333.619050925925</v>
      </c>
    </row>
    <row r="1201" spans="1:20" ht="48" hidden="1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65"/>
        <v>1.0131677953348381</v>
      </c>
      <c r="P1201" s="7">
        <f>AVERAGE(E1201/L1201)</f>
        <v>299.22222222222223</v>
      </c>
      <c r="Q1201" t="str">
        <f t="shared" si="66"/>
        <v>photography</v>
      </c>
      <c r="R1201" t="str">
        <f t="shared" si="67"/>
        <v>photobooks</v>
      </c>
      <c r="S1201" s="13">
        <f t="shared" si="68"/>
        <v>42193.770833333328</v>
      </c>
      <c r="T1201" s="14">
        <f>(((J1201/60)/60)/24)+DATE(1970,1,1)</f>
        <v>42161.770833333328</v>
      </c>
    </row>
    <row r="1202" spans="1:20" ht="48" hidden="1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65"/>
        <v>1.2560416666666667</v>
      </c>
      <c r="P1202" s="7">
        <f>AVERAGE(E1202/L1202)</f>
        <v>58.533980582524272</v>
      </c>
      <c r="Q1202" t="str">
        <f t="shared" si="66"/>
        <v>photography</v>
      </c>
      <c r="R1202" t="str">
        <f t="shared" si="67"/>
        <v>photobooks</v>
      </c>
      <c r="S1202" s="13">
        <f t="shared" si="68"/>
        <v>42110.477500000001</v>
      </c>
      <c r="T1202" s="14">
        <f>(((J1202/60)/60)/24)+DATE(1970,1,1)</f>
        <v>42089.477500000001</v>
      </c>
    </row>
    <row r="1203" spans="1:20" ht="48" hidden="1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65"/>
        <v>1.0243783333333334</v>
      </c>
      <c r="P1203" s="7">
        <f>AVERAGE(E1203/L1203)</f>
        <v>55.371801801801809</v>
      </c>
      <c r="Q1203" t="str">
        <f t="shared" si="66"/>
        <v>photography</v>
      </c>
      <c r="R1203" t="str">
        <f t="shared" si="67"/>
        <v>photobooks</v>
      </c>
      <c r="S1203" s="13">
        <f t="shared" si="68"/>
        <v>42566.60701388889</v>
      </c>
      <c r="T1203" s="14">
        <f>(((J1203/60)/60)/24)+DATE(1970,1,1)</f>
        <v>42536.60701388889</v>
      </c>
    </row>
    <row r="1204" spans="1:20" ht="48" hidden="1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65"/>
        <v>1.99244</v>
      </c>
      <c r="P1204" s="7">
        <f>AVERAGE(E1204/L1204)</f>
        <v>183.80442804428046</v>
      </c>
      <c r="Q1204" t="str">
        <f t="shared" si="66"/>
        <v>photography</v>
      </c>
      <c r="R1204" t="str">
        <f t="shared" si="67"/>
        <v>photobooks</v>
      </c>
      <c r="S1204" s="13">
        <f t="shared" si="68"/>
        <v>42182.288819444439</v>
      </c>
      <c r="T1204" s="14">
        <f>(((J1204/60)/60)/24)+DATE(1970,1,1)</f>
        <v>42152.288819444439</v>
      </c>
    </row>
    <row r="1205" spans="1:20" ht="48" hidden="1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65"/>
        <v>1.0245398773006136</v>
      </c>
      <c r="P1205" s="7">
        <f>AVERAGE(E1205/L1205)</f>
        <v>165.34653465346534</v>
      </c>
      <c r="Q1205" t="str">
        <f t="shared" si="66"/>
        <v>photography</v>
      </c>
      <c r="R1205" t="str">
        <f t="shared" si="67"/>
        <v>photobooks</v>
      </c>
      <c r="S1205" s="13">
        <f t="shared" si="68"/>
        <v>42155.614895833336</v>
      </c>
      <c r="T1205" s="14">
        <f>(((J1205/60)/60)/24)+DATE(1970,1,1)</f>
        <v>42125.614895833336</v>
      </c>
    </row>
    <row r="1206" spans="1:20" ht="48" hidden="1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65"/>
        <v>1.0294615384615384</v>
      </c>
      <c r="P1206" s="7">
        <f>AVERAGE(E1206/L1206)</f>
        <v>234.78947368421052</v>
      </c>
      <c r="Q1206" t="str">
        <f t="shared" si="66"/>
        <v>photography</v>
      </c>
      <c r="R1206" t="str">
        <f t="shared" si="67"/>
        <v>photobooks</v>
      </c>
      <c r="S1206" s="13">
        <f t="shared" si="68"/>
        <v>42342.208333333328</v>
      </c>
      <c r="T1206" s="14">
        <f>(((J1206/60)/60)/24)+DATE(1970,1,1)</f>
        <v>42297.748067129629</v>
      </c>
    </row>
    <row r="1207" spans="1:20" ht="48" hidden="1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65"/>
        <v>1.0086153846153847</v>
      </c>
      <c r="P1207" s="7">
        <f>AVERAGE(E1207/L1207)</f>
        <v>211.48387096774192</v>
      </c>
      <c r="Q1207" t="str">
        <f t="shared" si="66"/>
        <v>photography</v>
      </c>
      <c r="R1207" t="str">
        <f t="shared" si="67"/>
        <v>photobooks</v>
      </c>
      <c r="S1207" s="13">
        <f t="shared" si="68"/>
        <v>42168.506377314814</v>
      </c>
      <c r="T1207" s="14">
        <f>(((J1207/60)/60)/24)+DATE(1970,1,1)</f>
        <v>42138.506377314814</v>
      </c>
    </row>
    <row r="1208" spans="1:20" ht="48" hidden="1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65"/>
        <v>1.1499999999999999</v>
      </c>
      <c r="P1208" s="7">
        <f>AVERAGE(E1208/L1208)</f>
        <v>32.34375</v>
      </c>
      <c r="Q1208" t="str">
        <f t="shared" si="66"/>
        <v>photography</v>
      </c>
      <c r="R1208" t="str">
        <f t="shared" si="67"/>
        <v>photobooks</v>
      </c>
      <c r="S1208" s="13">
        <f t="shared" si="68"/>
        <v>42805.561805555553</v>
      </c>
      <c r="T1208" s="14">
        <f>(((J1208/60)/60)/24)+DATE(1970,1,1)</f>
        <v>42772.776076388895</v>
      </c>
    </row>
    <row r="1209" spans="1:20" ht="32" hidden="1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65"/>
        <v>1.0416766467065868</v>
      </c>
      <c r="P1209" s="7">
        <f>AVERAGE(E1209/L1209)</f>
        <v>123.37588652482269</v>
      </c>
      <c r="Q1209" t="str">
        <f t="shared" si="66"/>
        <v>photography</v>
      </c>
      <c r="R1209" t="str">
        <f t="shared" si="67"/>
        <v>photobooks</v>
      </c>
      <c r="S1209" s="13">
        <f t="shared" si="68"/>
        <v>42460.416666666672</v>
      </c>
      <c r="T1209" s="14">
        <f>(((J1209/60)/60)/24)+DATE(1970,1,1)</f>
        <v>42430.430243055554</v>
      </c>
    </row>
    <row r="1210" spans="1:20" ht="48" hidden="1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65"/>
        <v>1.5529999999999999</v>
      </c>
      <c r="P1210" s="7">
        <f>AVERAGE(E1210/L1210)</f>
        <v>207.06666666666666</v>
      </c>
      <c r="Q1210" t="str">
        <f t="shared" si="66"/>
        <v>photography</v>
      </c>
      <c r="R1210" t="str">
        <f t="shared" si="67"/>
        <v>photobooks</v>
      </c>
      <c r="S1210" s="13">
        <f t="shared" si="68"/>
        <v>42453.667407407411</v>
      </c>
      <c r="T1210" s="14">
        <f>(((J1210/60)/60)/24)+DATE(1970,1,1)</f>
        <v>42423.709074074075</v>
      </c>
    </row>
    <row r="1211" spans="1:20" ht="48" hidden="1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65"/>
        <v>1.06</v>
      </c>
      <c r="P1211" s="7">
        <f>AVERAGE(E1211/L1211)</f>
        <v>138.2608695652174</v>
      </c>
      <c r="Q1211" t="str">
        <f t="shared" si="66"/>
        <v>photography</v>
      </c>
      <c r="R1211" t="str">
        <f t="shared" si="67"/>
        <v>photobooks</v>
      </c>
      <c r="S1211" s="13">
        <f t="shared" si="68"/>
        <v>42791.846122685187</v>
      </c>
      <c r="T1211" s="14">
        <f>(((J1211/60)/60)/24)+DATE(1970,1,1)</f>
        <v>42761.846122685187</v>
      </c>
    </row>
    <row r="1212" spans="1:20" ht="32" hidden="1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65"/>
        <v>2.5431499999999998</v>
      </c>
      <c r="P1212" s="7">
        <f>AVERAGE(E1212/L1212)</f>
        <v>493.81553398058253</v>
      </c>
      <c r="Q1212" t="str">
        <f t="shared" si="66"/>
        <v>photography</v>
      </c>
      <c r="R1212" t="str">
        <f t="shared" si="67"/>
        <v>photobooks</v>
      </c>
      <c r="S1212" s="13">
        <f t="shared" si="68"/>
        <v>42155.875</v>
      </c>
      <c r="T1212" s="14">
        <f>(((J1212/60)/60)/24)+DATE(1970,1,1)</f>
        <v>42132.941805555558</v>
      </c>
    </row>
    <row r="1213" spans="1:20" ht="48" hidden="1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65"/>
        <v>1.0109999999999999</v>
      </c>
      <c r="P1213" s="7">
        <f>AVERAGE(E1213/L1213)</f>
        <v>168.5</v>
      </c>
      <c r="Q1213" t="str">
        <f t="shared" si="66"/>
        <v>photography</v>
      </c>
      <c r="R1213" t="str">
        <f t="shared" si="67"/>
        <v>photobooks</v>
      </c>
      <c r="S1213" s="13">
        <f t="shared" si="68"/>
        <v>42530.866446759261</v>
      </c>
      <c r="T1213" s="14">
        <f>(((J1213/60)/60)/24)+DATE(1970,1,1)</f>
        <v>42515.866446759261</v>
      </c>
    </row>
    <row r="1214" spans="1:20" ht="48" hidden="1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65"/>
        <v>1.2904</v>
      </c>
      <c r="P1214" s="7">
        <f>AVERAGE(E1214/L1214)</f>
        <v>38.867469879518069</v>
      </c>
      <c r="Q1214" t="str">
        <f t="shared" si="66"/>
        <v>photography</v>
      </c>
      <c r="R1214" t="str">
        <f t="shared" si="67"/>
        <v>photobooks</v>
      </c>
      <c r="S1214" s="13">
        <f t="shared" si="68"/>
        <v>42335.041666666672</v>
      </c>
      <c r="T1214" s="14">
        <f>(((J1214/60)/60)/24)+DATE(1970,1,1)</f>
        <v>42318.950173611112</v>
      </c>
    </row>
    <row r="1215" spans="1:20" ht="48" hidden="1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65"/>
        <v>1.0223076923076924</v>
      </c>
      <c r="P1215" s="7">
        <f>AVERAGE(E1215/L1215)</f>
        <v>61.527777777777779</v>
      </c>
      <c r="Q1215" t="str">
        <f t="shared" si="66"/>
        <v>photography</v>
      </c>
      <c r="R1215" t="str">
        <f t="shared" si="67"/>
        <v>photobooks</v>
      </c>
      <c r="S1215" s="13">
        <f t="shared" si="68"/>
        <v>42766.755787037036</v>
      </c>
      <c r="T1215" s="14">
        <f>(((J1215/60)/60)/24)+DATE(1970,1,1)</f>
        <v>42731.755787037036</v>
      </c>
    </row>
    <row r="1216" spans="1:20" ht="48" hidden="1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65"/>
        <v>1.3180000000000001</v>
      </c>
      <c r="P1216" s="7">
        <f>AVERAGE(E1216/L1216)</f>
        <v>105.44</v>
      </c>
      <c r="Q1216" t="str">
        <f t="shared" si="66"/>
        <v>photography</v>
      </c>
      <c r="R1216" t="str">
        <f t="shared" si="67"/>
        <v>photobooks</v>
      </c>
      <c r="S1216" s="13">
        <f t="shared" si="68"/>
        <v>42164.840335648143</v>
      </c>
      <c r="T1216" s="14">
        <f>(((J1216/60)/60)/24)+DATE(1970,1,1)</f>
        <v>42104.840335648143</v>
      </c>
    </row>
    <row r="1217" spans="1:20" ht="48" hidden="1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65"/>
        <v>7.8608020000000005</v>
      </c>
      <c r="P1217" s="7">
        <f>AVERAGE(E1217/L1217)</f>
        <v>71.592003642987251</v>
      </c>
      <c r="Q1217" t="str">
        <f t="shared" si="66"/>
        <v>photography</v>
      </c>
      <c r="R1217" t="str">
        <f t="shared" si="67"/>
        <v>photobooks</v>
      </c>
      <c r="S1217" s="13">
        <f t="shared" si="68"/>
        <v>41789.923101851848</v>
      </c>
      <c r="T1217" s="14">
        <f>(((J1217/60)/60)/24)+DATE(1970,1,1)</f>
        <v>41759.923101851848</v>
      </c>
    </row>
    <row r="1218" spans="1:20" ht="32" hidden="1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65"/>
        <v>1.4570000000000001</v>
      </c>
      <c r="P1218" s="7">
        <f>AVERAGE(E1218/L1218)</f>
        <v>91.882882882882882</v>
      </c>
      <c r="Q1218" t="str">
        <f t="shared" si="66"/>
        <v>photography</v>
      </c>
      <c r="R1218" t="str">
        <f t="shared" si="67"/>
        <v>photobooks</v>
      </c>
      <c r="S1218" s="13">
        <f t="shared" si="68"/>
        <v>42279.960416666669</v>
      </c>
      <c r="T1218" s="14">
        <f>(((J1218/60)/60)/24)+DATE(1970,1,1)</f>
        <v>42247.616400462968</v>
      </c>
    </row>
    <row r="1219" spans="1:20" ht="48" hidden="1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ref="O1219:O1282" si="69">E1219/D1219</f>
        <v>1.026</v>
      </c>
      <c r="P1219" s="7">
        <f>AVERAGE(E1219/L1219)</f>
        <v>148.57377049180329</v>
      </c>
      <c r="Q1219" t="str">
        <f t="shared" ref="Q1219:Q1282" si="70">LEFT(N1219,FIND("/",N1219)-1)</f>
        <v>photography</v>
      </c>
      <c r="R1219" t="str">
        <f t="shared" ref="R1219:R1282" si="71">RIGHT(N1219, LEN(N1219)-FIND("/",N1219))</f>
        <v>photobooks</v>
      </c>
      <c r="S1219" s="13">
        <f t="shared" si="68"/>
        <v>42565.809490740736</v>
      </c>
      <c r="T1219" s="14">
        <f>(((J1219/60)/60)/24)+DATE(1970,1,1)</f>
        <v>42535.809490740736</v>
      </c>
    </row>
    <row r="1220" spans="1:20" ht="48" hidden="1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69"/>
        <v>1.7227777777777777</v>
      </c>
      <c r="P1220" s="7">
        <f>AVERAGE(E1220/L1220)</f>
        <v>174.2134831460674</v>
      </c>
      <c r="Q1220" t="str">
        <f t="shared" si="70"/>
        <v>photography</v>
      </c>
      <c r="R1220" t="str">
        <f t="shared" si="71"/>
        <v>photobooks</v>
      </c>
      <c r="S1220" s="13">
        <f t="shared" si="68"/>
        <v>42309.125</v>
      </c>
      <c r="T1220" s="14">
        <f>(((J1220/60)/60)/24)+DATE(1970,1,1)</f>
        <v>42278.662037037036</v>
      </c>
    </row>
    <row r="1221" spans="1:20" ht="32" hidden="1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69"/>
        <v>1.5916819571865444</v>
      </c>
      <c r="P1221" s="7">
        <f>AVERAGE(E1221/L1221)</f>
        <v>102.86166007905139</v>
      </c>
      <c r="Q1221" t="str">
        <f t="shared" si="70"/>
        <v>photography</v>
      </c>
      <c r="R1221" t="str">
        <f t="shared" si="71"/>
        <v>photobooks</v>
      </c>
      <c r="S1221" s="13">
        <f t="shared" si="68"/>
        <v>42663.461956018517</v>
      </c>
      <c r="T1221" s="14">
        <f>(((J1221/60)/60)/24)+DATE(1970,1,1)</f>
        <v>42633.461956018517</v>
      </c>
    </row>
    <row r="1222" spans="1:20" ht="48" hidden="1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69"/>
        <v>1.0376666666666667</v>
      </c>
      <c r="P1222" s="7">
        <f>AVERAGE(E1222/L1222)</f>
        <v>111.17857142857143</v>
      </c>
      <c r="Q1222" t="str">
        <f t="shared" si="70"/>
        <v>photography</v>
      </c>
      <c r="R1222" t="str">
        <f t="shared" si="71"/>
        <v>photobooks</v>
      </c>
      <c r="S1222" s="13">
        <f t="shared" si="68"/>
        <v>42241.628611111111</v>
      </c>
      <c r="T1222" s="14">
        <f>(((J1222/60)/60)/24)+DATE(1970,1,1)</f>
        <v>42211.628611111111</v>
      </c>
    </row>
    <row r="1223" spans="1:20" ht="48" hidden="1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69"/>
        <v>1.1140954545454547</v>
      </c>
      <c r="P1223" s="7">
        <f>AVERAGE(E1223/L1223)</f>
        <v>23.796213592233013</v>
      </c>
      <c r="Q1223" t="str">
        <f t="shared" si="70"/>
        <v>photography</v>
      </c>
      <c r="R1223" t="str">
        <f t="shared" si="71"/>
        <v>photobooks</v>
      </c>
      <c r="S1223" s="13">
        <f t="shared" si="68"/>
        <v>42708</v>
      </c>
      <c r="T1223" s="14">
        <f>(((J1223/60)/60)/24)+DATE(1970,1,1)</f>
        <v>42680.47555555556</v>
      </c>
    </row>
    <row r="1224" spans="1:20" ht="32" hidden="1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69"/>
        <v>2.80375</v>
      </c>
      <c r="P1224" s="7">
        <f>AVERAGE(E1224/L1224)</f>
        <v>81.268115942028984</v>
      </c>
      <c r="Q1224" t="str">
        <f t="shared" si="70"/>
        <v>photography</v>
      </c>
      <c r="R1224" t="str">
        <f t="shared" si="71"/>
        <v>photobooks</v>
      </c>
      <c r="S1224" s="13">
        <f t="shared" si="68"/>
        <v>42461.166666666672</v>
      </c>
      <c r="T1224" s="14">
        <f>(((J1224/60)/60)/24)+DATE(1970,1,1)</f>
        <v>42430.720451388886</v>
      </c>
    </row>
    <row r="1225" spans="1:20" ht="32" hidden="1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69"/>
        <v>1.1210606060606061</v>
      </c>
      <c r="P1225" s="7">
        <f>AVERAGE(E1225/L1225)</f>
        <v>116.21465968586388</v>
      </c>
      <c r="Q1225" t="str">
        <f t="shared" si="70"/>
        <v>photography</v>
      </c>
      <c r="R1225" t="str">
        <f t="shared" si="71"/>
        <v>photobooks</v>
      </c>
      <c r="S1225" s="13">
        <f t="shared" si="68"/>
        <v>42684.218854166669</v>
      </c>
      <c r="T1225" s="14">
        <f>(((J1225/60)/60)/24)+DATE(1970,1,1)</f>
        <v>42654.177187499998</v>
      </c>
    </row>
    <row r="1226" spans="1:20" ht="32" hidden="1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69"/>
        <v>7.0666666666666669E-2</v>
      </c>
      <c r="P1226" s="7">
        <f>AVERAGE(E1226/L1226)</f>
        <v>58.888888888888886</v>
      </c>
      <c r="Q1226" t="str">
        <f t="shared" si="70"/>
        <v>music</v>
      </c>
      <c r="R1226" t="str">
        <f t="shared" si="71"/>
        <v>world music</v>
      </c>
      <c r="S1226" s="13">
        <f>(((I1226/60)/60)/24)+DATE(S33194,1,1)</f>
        <v>16228.549791666666</v>
      </c>
      <c r="T1226" s="14">
        <f>(((J1226/60)/60)/24)+DATE(1970,1,1)</f>
        <v>41736.549791666665</v>
      </c>
    </row>
    <row r="1227" spans="1:20" ht="48" hidden="1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69"/>
        <v>4.3999999999999997E-2</v>
      </c>
      <c r="P1227" s="7">
        <f>AVERAGE(E1227/L1227)</f>
        <v>44</v>
      </c>
      <c r="Q1227" t="str">
        <f t="shared" si="70"/>
        <v>music</v>
      </c>
      <c r="R1227" t="str">
        <f t="shared" si="71"/>
        <v>world music</v>
      </c>
      <c r="S1227" s="13">
        <f>(((I1227/60)/60)/24)+DATE(S33195,1,1)</f>
        <v>16001.905995370369</v>
      </c>
      <c r="T1227" s="14">
        <f>(((J1227/60)/60)/24)+DATE(1970,1,1)</f>
        <v>41509.905995370369</v>
      </c>
    </row>
    <row r="1228" spans="1:20" ht="48" hidden="1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69"/>
        <v>3.8739999999999997E-2</v>
      </c>
      <c r="P1228" s="7">
        <f>AVERAGE(E1228/L1228)</f>
        <v>48.424999999999997</v>
      </c>
      <c r="Q1228" t="str">
        <f t="shared" si="70"/>
        <v>music</v>
      </c>
      <c r="R1228" t="str">
        <f t="shared" si="71"/>
        <v>world music</v>
      </c>
      <c r="S1228" s="13">
        <f>(((I1228/60)/60)/24)+DATE(S33196,1,1)</f>
        <v>16182.041666666666</v>
      </c>
      <c r="T1228" s="14">
        <f>(((J1228/60)/60)/24)+DATE(1970,1,1)</f>
        <v>41715.874780092592</v>
      </c>
    </row>
    <row r="1229" spans="1:20" ht="48" hidden="1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69"/>
        <v>0</v>
      </c>
      <c r="P1229" s="7" t="e">
        <f>AVERAGE(E1229/L1229)</f>
        <v>#DIV/0!</v>
      </c>
      <c r="Q1229" t="str">
        <f t="shared" si="70"/>
        <v>music</v>
      </c>
      <c r="R1229" t="str">
        <f t="shared" si="71"/>
        <v>world music</v>
      </c>
      <c r="S1229" s="13">
        <f>(((I1229/60)/60)/24)+DATE(S33197,1,1)</f>
        <v>16290.291666666666</v>
      </c>
      <c r="T1229" s="14">
        <f>(((J1229/60)/60)/24)+DATE(1970,1,1)</f>
        <v>41827.919166666667</v>
      </c>
    </row>
    <row r="1230" spans="1:20" ht="32" hidden="1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69"/>
        <v>0.29299999999999998</v>
      </c>
      <c r="P1230" s="7">
        <f>AVERAGE(E1230/L1230)</f>
        <v>61.041666666666664</v>
      </c>
      <c r="Q1230" t="str">
        <f t="shared" si="70"/>
        <v>music</v>
      </c>
      <c r="R1230" t="str">
        <f t="shared" si="71"/>
        <v>world music</v>
      </c>
      <c r="S1230" s="13">
        <f>(((I1230/60)/60)/24)+DATE(S33198,1,1)</f>
        <v>15246.729259259258</v>
      </c>
      <c r="T1230" s="14">
        <f>(((J1230/60)/60)/24)+DATE(1970,1,1)</f>
        <v>40754.729259259257</v>
      </c>
    </row>
    <row r="1231" spans="1:20" ht="48" hidden="1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69"/>
        <v>9.0909090909090905E-3</v>
      </c>
      <c r="P1231" s="7">
        <f>AVERAGE(E1231/L1231)</f>
        <v>25</v>
      </c>
      <c r="Q1231" t="str">
        <f t="shared" si="70"/>
        <v>music</v>
      </c>
      <c r="R1231" t="str">
        <f t="shared" si="71"/>
        <v>world music</v>
      </c>
      <c r="S1231" s="13">
        <f>(((I1231/60)/60)/24)+DATE(S33199,1,1)</f>
        <v>15447.666666666666</v>
      </c>
      <c r="T1231" s="14">
        <f>(((J1231/60)/60)/24)+DATE(1970,1,1)</f>
        <v>40985.459803240738</v>
      </c>
    </row>
    <row r="1232" spans="1:20" ht="48" hidden="1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69"/>
        <v>0</v>
      </c>
      <c r="P1232" s="7" t="e">
        <f>AVERAGE(E1232/L1232)</f>
        <v>#DIV/0!</v>
      </c>
      <c r="Q1232" t="str">
        <f t="shared" si="70"/>
        <v>music</v>
      </c>
      <c r="R1232" t="str">
        <f t="shared" si="71"/>
        <v>world music</v>
      </c>
      <c r="S1232" s="13">
        <f>(((I1232/60)/60)/24)+DATE(S33200,1,1)</f>
        <v>15030.972569444444</v>
      </c>
      <c r="T1232" s="14">
        <f>(((J1232/60)/60)/24)+DATE(1970,1,1)</f>
        <v>40568.972569444442</v>
      </c>
    </row>
    <row r="1233" spans="1:20" ht="48" hidden="1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69"/>
        <v>0</v>
      </c>
      <c r="P1233" s="7" t="e">
        <f>AVERAGE(E1233/L1233)</f>
        <v>#DIV/0!</v>
      </c>
      <c r="Q1233" t="str">
        <f t="shared" si="70"/>
        <v>music</v>
      </c>
      <c r="R1233" t="str">
        <f t="shared" si="71"/>
        <v>world music</v>
      </c>
      <c r="S1233" s="13">
        <f>(((I1233/60)/60)/24)+DATE(S33201,1,1)</f>
        <v>16676.041666666668</v>
      </c>
      <c r="T1233" s="14">
        <f>(((J1233/60)/60)/24)+DATE(1970,1,1)</f>
        <v>42193.941759259258</v>
      </c>
    </row>
    <row r="1234" spans="1:20" ht="48" hidden="1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69"/>
        <v>8.0000000000000002E-3</v>
      </c>
      <c r="P1234" s="7">
        <f>AVERAGE(E1234/L1234)</f>
        <v>40</v>
      </c>
      <c r="Q1234" t="str">
        <f t="shared" si="70"/>
        <v>music</v>
      </c>
      <c r="R1234" t="str">
        <f t="shared" si="71"/>
        <v>world music</v>
      </c>
      <c r="S1234" s="13">
        <f>(((I1234/60)/60)/24)+DATE(S33202,1,1)</f>
        <v>15985.84803240741</v>
      </c>
      <c r="T1234" s="14">
        <f>(((J1234/60)/60)/24)+DATE(1970,1,1)</f>
        <v>41506.848032407412</v>
      </c>
    </row>
    <row r="1235" spans="1:20" ht="48" hidden="1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69"/>
        <v>0.11600000000000001</v>
      </c>
      <c r="P1235" s="7">
        <f>AVERAGE(E1235/L1235)</f>
        <v>19.333333333333332</v>
      </c>
      <c r="Q1235" t="str">
        <f t="shared" si="70"/>
        <v>music</v>
      </c>
      <c r="R1235" t="str">
        <f t="shared" si="71"/>
        <v>world music</v>
      </c>
      <c r="S1235" s="13">
        <f>(((I1235/60)/60)/24)+DATE(S33203,1,1)</f>
        <v>15392.948773148149</v>
      </c>
      <c r="T1235" s="14">
        <f>(((J1235/60)/60)/24)+DATE(1970,1,1)</f>
        <v>40939.948773148149</v>
      </c>
    </row>
    <row r="1236" spans="1:20" ht="48" hidden="1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69"/>
        <v>0</v>
      </c>
      <c r="P1236" s="7" t="e">
        <f>AVERAGE(E1236/L1236)</f>
        <v>#DIV/0!</v>
      </c>
      <c r="Q1236" t="str">
        <f t="shared" si="70"/>
        <v>music</v>
      </c>
      <c r="R1236" t="str">
        <f t="shared" si="71"/>
        <v>world music</v>
      </c>
      <c r="S1236" s="13">
        <f>(((I1236/60)/60)/24)+DATE(S33204,1,1)</f>
        <v>16469.788680555557</v>
      </c>
      <c r="T1236" s="14">
        <f>(((J1236/60)/60)/24)+DATE(1970,1,1)</f>
        <v>42007.788680555561</v>
      </c>
    </row>
    <row r="1237" spans="1:20" ht="48" hidden="1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69"/>
        <v>2.787363950092912E-2</v>
      </c>
      <c r="P1237" s="7">
        <f>AVERAGE(E1237/L1237)</f>
        <v>35</v>
      </c>
      <c r="Q1237" t="str">
        <f t="shared" si="70"/>
        <v>music</v>
      </c>
      <c r="R1237" t="str">
        <f t="shared" si="71"/>
        <v>world music</v>
      </c>
      <c r="S1237" s="13">
        <f>(((I1237/60)/60)/24)+DATE(S33205,1,1)</f>
        <v>16055.135405092593</v>
      </c>
      <c r="T1237" s="14">
        <f>(((J1237/60)/60)/24)+DATE(1970,1,1)</f>
        <v>41583.135405092595</v>
      </c>
    </row>
    <row r="1238" spans="1:20" ht="16" hidden="1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69"/>
        <v>0</v>
      </c>
      <c r="P1238" s="7" t="e">
        <f>AVERAGE(E1238/L1238)</f>
        <v>#DIV/0!</v>
      </c>
      <c r="Q1238" t="str">
        <f t="shared" si="70"/>
        <v>music</v>
      </c>
      <c r="R1238" t="str">
        <f t="shared" si="71"/>
        <v>world music</v>
      </c>
      <c r="S1238" s="13">
        <f>(((I1238/60)/60)/24)+DATE(S33206,1,1)</f>
        <v>15550.666666666666</v>
      </c>
      <c r="T1238" s="14">
        <f>(((J1238/60)/60)/24)+DATE(1970,1,1)</f>
        <v>41110.680138888885</v>
      </c>
    </row>
    <row r="1239" spans="1:20" ht="48" hidden="1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69"/>
        <v>0</v>
      </c>
      <c r="P1239" s="7" t="e">
        <f>AVERAGE(E1239/L1239)</f>
        <v>#DIV/0!</v>
      </c>
      <c r="Q1239" t="str">
        <f t="shared" si="70"/>
        <v>music</v>
      </c>
      <c r="R1239" t="str">
        <f t="shared" si="71"/>
        <v>world music</v>
      </c>
      <c r="S1239" s="13">
        <f>(((I1239/60)/60)/24)+DATE(S33207,1,1)</f>
        <v>15577.283159722223</v>
      </c>
      <c r="T1239" s="14">
        <f>(((J1239/60)/60)/24)+DATE(1970,1,1)</f>
        <v>41125.283159722225</v>
      </c>
    </row>
    <row r="1240" spans="1:20" ht="48" hidden="1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69"/>
        <v>0.17799999999999999</v>
      </c>
      <c r="P1240" s="7">
        <f>AVERAGE(E1240/L1240)</f>
        <v>59.333333333333336</v>
      </c>
      <c r="Q1240" t="str">
        <f t="shared" si="70"/>
        <v>music</v>
      </c>
      <c r="R1240" t="str">
        <f t="shared" si="71"/>
        <v>world music</v>
      </c>
      <c r="S1240" s="13">
        <f>(((I1240/60)/60)/24)+DATE(S33208,1,1)</f>
        <v>15193.61037037037</v>
      </c>
      <c r="T1240" s="14">
        <f>(((J1240/60)/60)/24)+DATE(1970,1,1)</f>
        <v>40731.61037037037</v>
      </c>
    </row>
    <row r="1241" spans="1:20" ht="32" hidden="1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69"/>
        <v>0</v>
      </c>
      <c r="P1241" s="7" t="e">
        <f>AVERAGE(E1241/L1241)</f>
        <v>#DIV/0!</v>
      </c>
      <c r="Q1241" t="str">
        <f t="shared" si="70"/>
        <v>music</v>
      </c>
      <c r="R1241" t="str">
        <f t="shared" si="71"/>
        <v>world music</v>
      </c>
      <c r="S1241" s="13">
        <f>(((I1241/60)/60)/24)+DATE(S33209,1,1)</f>
        <v>15345.962581018519</v>
      </c>
      <c r="T1241" s="14">
        <f>(((J1241/60)/60)/24)+DATE(1970,1,1)</f>
        <v>40883.962581018517</v>
      </c>
    </row>
    <row r="1242" spans="1:20" ht="32" hidden="1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69"/>
        <v>3.0124999999999999E-2</v>
      </c>
      <c r="P1242" s="7">
        <f>AVERAGE(E1242/L1242)</f>
        <v>30.125</v>
      </c>
      <c r="Q1242" t="str">
        <f t="shared" si="70"/>
        <v>music</v>
      </c>
      <c r="R1242" t="str">
        <f t="shared" si="71"/>
        <v>world music</v>
      </c>
      <c r="S1242" s="13">
        <f>(((I1242/60)/60)/24)+DATE(S33210,1,1)</f>
        <v>15899.910416666666</v>
      </c>
      <c r="T1242" s="14">
        <f>(((J1242/60)/60)/24)+DATE(1970,1,1)</f>
        <v>41409.040011574078</v>
      </c>
    </row>
    <row r="1243" spans="1:20" ht="48" hidden="1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69"/>
        <v>0.50739999999999996</v>
      </c>
      <c r="P1243" s="7">
        <f>AVERAGE(E1243/L1243)</f>
        <v>74.617647058823536</v>
      </c>
      <c r="Q1243" t="str">
        <f t="shared" si="70"/>
        <v>music</v>
      </c>
      <c r="R1243" t="str">
        <f t="shared" si="71"/>
        <v>world music</v>
      </c>
      <c r="S1243" s="13">
        <f>(((I1243/60)/60)/24)+DATE(S33211,1,1)</f>
        <v>16378.249305555555</v>
      </c>
      <c r="T1243" s="14">
        <f>(((J1243/60)/60)/24)+DATE(1970,1,1)</f>
        <v>41923.837731481479</v>
      </c>
    </row>
    <row r="1244" spans="1:20" ht="48" hidden="1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69"/>
        <v>5.4884742041712408E-3</v>
      </c>
      <c r="P1244" s="7">
        <f>AVERAGE(E1244/L1244)</f>
        <v>5</v>
      </c>
      <c r="Q1244" t="str">
        <f t="shared" si="70"/>
        <v>music</v>
      </c>
      <c r="R1244" t="str">
        <f t="shared" si="71"/>
        <v>world music</v>
      </c>
      <c r="S1244" s="13">
        <f>(((I1244/60)/60)/24)+DATE(S33212,1,1)</f>
        <v>15229.554166666667</v>
      </c>
      <c r="T1244" s="14">
        <f>(((J1244/60)/60)/24)+DATE(1970,1,1)</f>
        <v>40782.165532407409</v>
      </c>
    </row>
    <row r="1245" spans="1:20" ht="48" hidden="1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69"/>
        <v>0.14091666666666666</v>
      </c>
      <c r="P1245" s="7">
        <f>AVERAGE(E1245/L1245)</f>
        <v>44.5</v>
      </c>
      <c r="Q1245" t="str">
        <f t="shared" si="70"/>
        <v>music</v>
      </c>
      <c r="R1245" t="str">
        <f t="shared" si="71"/>
        <v>world music</v>
      </c>
      <c r="S1245" s="13">
        <f>(((I1245/60)/60)/24)+DATE(S33213,1,1)</f>
        <v>15164.875</v>
      </c>
      <c r="T1245" s="14">
        <f>(((J1245/60)/60)/24)+DATE(1970,1,1)</f>
        <v>40671.879293981481</v>
      </c>
    </row>
    <row r="1246" spans="1:20" ht="48" hidden="1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69"/>
        <v>1.038</v>
      </c>
      <c r="P1246" s="7">
        <f>AVERAGE(E1246/L1246)</f>
        <v>46.133333333333333</v>
      </c>
      <c r="Q1246" t="str">
        <f t="shared" si="70"/>
        <v>music</v>
      </c>
      <c r="R1246" t="str">
        <f t="shared" si="71"/>
        <v>rock</v>
      </c>
      <c r="S1246" s="13">
        <f t="shared" ref="S1246:S1305" si="72">(((I1246/60)/60)/24)+DATE(1970,1,1)</f>
        <v>41386.875</v>
      </c>
      <c r="T1246" s="14">
        <f>(((J1246/60)/60)/24)+DATE(1970,1,1)</f>
        <v>41355.825497685182</v>
      </c>
    </row>
    <row r="1247" spans="1:20" ht="48" hidden="1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69"/>
        <v>1.2024999999999999</v>
      </c>
      <c r="P1247" s="7">
        <f>AVERAGE(E1247/L1247)</f>
        <v>141.47058823529412</v>
      </c>
      <c r="Q1247" t="str">
        <f t="shared" si="70"/>
        <v>music</v>
      </c>
      <c r="R1247" t="str">
        <f t="shared" si="71"/>
        <v>rock</v>
      </c>
      <c r="S1247" s="13">
        <f t="shared" si="72"/>
        <v>41804.599930555552</v>
      </c>
      <c r="T1247" s="14">
        <f>(((J1247/60)/60)/24)+DATE(1970,1,1)</f>
        <v>41774.599930555552</v>
      </c>
    </row>
    <row r="1248" spans="1:20" ht="48" hidden="1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69"/>
        <v>1.17</v>
      </c>
      <c r="P1248" s="7">
        <f>AVERAGE(E1248/L1248)</f>
        <v>75.483870967741936</v>
      </c>
      <c r="Q1248" t="str">
        <f t="shared" si="70"/>
        <v>music</v>
      </c>
      <c r="R1248" t="str">
        <f t="shared" si="71"/>
        <v>rock</v>
      </c>
      <c r="S1248" s="13">
        <f t="shared" si="72"/>
        <v>40883.085057870368</v>
      </c>
      <c r="T1248" s="14">
        <f>(((J1248/60)/60)/24)+DATE(1970,1,1)</f>
        <v>40838.043391203704</v>
      </c>
    </row>
    <row r="1249" spans="1:20" ht="32" hidden="1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69"/>
        <v>1.2214285714285715</v>
      </c>
      <c r="P1249" s="7">
        <f>AVERAGE(E1249/L1249)</f>
        <v>85.5</v>
      </c>
      <c r="Q1249" t="str">
        <f t="shared" si="70"/>
        <v>music</v>
      </c>
      <c r="R1249" t="str">
        <f t="shared" si="71"/>
        <v>rock</v>
      </c>
      <c r="S1249" s="13">
        <f t="shared" si="72"/>
        <v>41400.292303240742</v>
      </c>
      <c r="T1249" s="14">
        <f>(((J1249/60)/60)/24)+DATE(1970,1,1)</f>
        <v>41370.292303240742</v>
      </c>
    </row>
    <row r="1250" spans="1:20" ht="32" hidden="1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69"/>
        <v>1.5164</v>
      </c>
      <c r="P1250" s="7">
        <f>AVERAGE(E1250/L1250)</f>
        <v>64.254237288135599</v>
      </c>
      <c r="Q1250" t="str">
        <f t="shared" si="70"/>
        <v>music</v>
      </c>
      <c r="R1250" t="str">
        <f t="shared" si="71"/>
        <v>rock</v>
      </c>
      <c r="S1250" s="13">
        <f t="shared" si="72"/>
        <v>41803.290972222225</v>
      </c>
      <c r="T1250" s="14">
        <f>(((J1250/60)/60)/24)+DATE(1970,1,1)</f>
        <v>41767.656863425924</v>
      </c>
    </row>
    <row r="1251" spans="1:20" ht="48" hidden="1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69"/>
        <v>1.0444</v>
      </c>
      <c r="P1251" s="7">
        <f>AVERAGE(E1251/L1251)</f>
        <v>64.46913580246914</v>
      </c>
      <c r="Q1251" t="str">
        <f t="shared" si="70"/>
        <v>music</v>
      </c>
      <c r="R1251" t="str">
        <f t="shared" si="71"/>
        <v>rock</v>
      </c>
      <c r="S1251" s="13">
        <f t="shared" si="72"/>
        <v>41097.74086805556</v>
      </c>
      <c r="T1251" s="14">
        <f>(((J1251/60)/60)/24)+DATE(1970,1,1)</f>
        <v>41067.74086805556</v>
      </c>
    </row>
    <row r="1252" spans="1:20" ht="48" hidden="1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69"/>
        <v>2.0015333333333332</v>
      </c>
      <c r="P1252" s="7">
        <f>AVERAGE(E1252/L1252)</f>
        <v>118.2007874015748</v>
      </c>
      <c r="Q1252" t="str">
        <f t="shared" si="70"/>
        <v>music</v>
      </c>
      <c r="R1252" t="str">
        <f t="shared" si="71"/>
        <v>rock</v>
      </c>
      <c r="S1252" s="13">
        <f t="shared" si="72"/>
        <v>41888.64271990741</v>
      </c>
      <c r="T1252" s="14">
        <f>(((J1252/60)/60)/24)+DATE(1970,1,1)</f>
        <v>41843.64271990741</v>
      </c>
    </row>
    <row r="1253" spans="1:20" ht="32" hidden="1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69"/>
        <v>1.018</v>
      </c>
      <c r="P1253" s="7">
        <f>AVERAGE(E1253/L1253)</f>
        <v>82.540540540540547</v>
      </c>
      <c r="Q1253" t="str">
        <f t="shared" si="70"/>
        <v>music</v>
      </c>
      <c r="R1253" t="str">
        <f t="shared" si="71"/>
        <v>rock</v>
      </c>
      <c r="S1253" s="13">
        <f t="shared" si="72"/>
        <v>40811.814432870371</v>
      </c>
      <c r="T1253" s="14">
        <f>(((J1253/60)/60)/24)+DATE(1970,1,1)</f>
        <v>40751.814432870371</v>
      </c>
    </row>
    <row r="1254" spans="1:20" ht="48" hidden="1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69"/>
        <v>1.3765714285714286</v>
      </c>
      <c r="P1254" s="7">
        <f>AVERAGE(E1254/L1254)</f>
        <v>34.170212765957444</v>
      </c>
      <c r="Q1254" t="str">
        <f t="shared" si="70"/>
        <v>music</v>
      </c>
      <c r="R1254" t="str">
        <f t="shared" si="71"/>
        <v>rock</v>
      </c>
      <c r="S1254" s="13">
        <f t="shared" si="72"/>
        <v>41571.988067129627</v>
      </c>
      <c r="T1254" s="14">
        <f>(((J1254/60)/60)/24)+DATE(1970,1,1)</f>
        <v>41543.988067129627</v>
      </c>
    </row>
    <row r="1255" spans="1:20" ht="48" hidden="1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69"/>
        <v>3038.3319999999999</v>
      </c>
      <c r="P1255" s="7">
        <f>AVERAGE(E1255/L1255)</f>
        <v>42.73322081575246</v>
      </c>
      <c r="Q1255" t="str">
        <f t="shared" si="70"/>
        <v>music</v>
      </c>
      <c r="R1255" t="str">
        <f t="shared" si="71"/>
        <v>rock</v>
      </c>
      <c r="S1255" s="13">
        <f t="shared" si="72"/>
        <v>41885.783645833333</v>
      </c>
      <c r="T1255" s="14">
        <f>(((J1255/60)/60)/24)+DATE(1970,1,1)</f>
        <v>41855.783645833333</v>
      </c>
    </row>
    <row r="1256" spans="1:20" ht="48" hidden="1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69"/>
        <v>1.9885074626865671</v>
      </c>
      <c r="P1256" s="7">
        <f>AVERAGE(E1256/L1256)</f>
        <v>94.489361702127653</v>
      </c>
      <c r="Q1256" t="str">
        <f t="shared" si="70"/>
        <v>music</v>
      </c>
      <c r="R1256" t="str">
        <f t="shared" si="71"/>
        <v>rock</v>
      </c>
      <c r="S1256" s="13">
        <f t="shared" si="72"/>
        <v>40544.207638888889</v>
      </c>
      <c r="T1256" s="14">
        <f>(((J1256/60)/60)/24)+DATE(1970,1,1)</f>
        <v>40487.621365740742</v>
      </c>
    </row>
    <row r="1257" spans="1:20" ht="48" hidden="1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69"/>
        <v>2.0236666666666667</v>
      </c>
      <c r="P1257" s="7">
        <f>AVERAGE(E1257/L1257)</f>
        <v>55.697247706422019</v>
      </c>
      <c r="Q1257" t="str">
        <f t="shared" si="70"/>
        <v>music</v>
      </c>
      <c r="R1257" t="str">
        <f t="shared" si="71"/>
        <v>rock</v>
      </c>
      <c r="S1257" s="13">
        <f t="shared" si="72"/>
        <v>41609.887175925927</v>
      </c>
      <c r="T1257" s="14">
        <f>(((J1257/60)/60)/24)+DATE(1970,1,1)</f>
        <v>41579.845509259263</v>
      </c>
    </row>
    <row r="1258" spans="1:20" ht="48" hidden="1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69"/>
        <v>1.1796376666666666</v>
      </c>
      <c r="P1258" s="7">
        <f>AVERAGE(E1258/L1258)</f>
        <v>98.030831024930734</v>
      </c>
      <c r="Q1258" t="str">
        <f t="shared" si="70"/>
        <v>music</v>
      </c>
      <c r="R1258" t="str">
        <f t="shared" si="71"/>
        <v>rock</v>
      </c>
      <c r="S1258" s="13">
        <f t="shared" si="72"/>
        <v>40951.919340277782</v>
      </c>
      <c r="T1258" s="14">
        <f>(((J1258/60)/60)/24)+DATE(1970,1,1)</f>
        <v>40921.919340277782</v>
      </c>
    </row>
    <row r="1259" spans="1:20" ht="48" hidden="1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69"/>
        <v>2.9472727272727273</v>
      </c>
      <c r="P1259" s="7">
        <f>AVERAGE(E1259/L1259)</f>
        <v>92.102272727272734</v>
      </c>
      <c r="Q1259" t="str">
        <f t="shared" si="70"/>
        <v>music</v>
      </c>
      <c r="R1259" t="str">
        <f t="shared" si="71"/>
        <v>rock</v>
      </c>
      <c r="S1259" s="13">
        <f t="shared" si="72"/>
        <v>40636.043865740743</v>
      </c>
      <c r="T1259" s="14">
        <f>(((J1259/60)/60)/24)+DATE(1970,1,1)</f>
        <v>40587.085532407407</v>
      </c>
    </row>
    <row r="1260" spans="1:20" ht="48" hidden="1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69"/>
        <v>2.1314633333333335</v>
      </c>
      <c r="P1260" s="7">
        <f>AVERAGE(E1260/L1260)</f>
        <v>38.175462686567165</v>
      </c>
      <c r="Q1260" t="str">
        <f t="shared" si="70"/>
        <v>music</v>
      </c>
      <c r="R1260" t="str">
        <f t="shared" si="71"/>
        <v>rock</v>
      </c>
      <c r="S1260" s="13">
        <f t="shared" si="72"/>
        <v>41517.611250000002</v>
      </c>
      <c r="T1260" s="14">
        <f>(((J1260/60)/60)/24)+DATE(1970,1,1)</f>
        <v>41487.611250000002</v>
      </c>
    </row>
    <row r="1261" spans="1:20" ht="32" hidden="1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69"/>
        <v>1.0424</v>
      </c>
      <c r="P1261" s="7">
        <f>AVERAGE(E1261/L1261)</f>
        <v>27.145833333333332</v>
      </c>
      <c r="Q1261" t="str">
        <f t="shared" si="70"/>
        <v>music</v>
      </c>
      <c r="R1261" t="str">
        <f t="shared" si="71"/>
        <v>rock</v>
      </c>
      <c r="S1261" s="13">
        <f t="shared" si="72"/>
        <v>41799.165972222225</v>
      </c>
      <c r="T1261" s="14">
        <f>(((J1261/60)/60)/24)+DATE(1970,1,1)</f>
        <v>41766.970648148148</v>
      </c>
    </row>
    <row r="1262" spans="1:20" ht="48" hidden="1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69"/>
        <v>1.1366666666666667</v>
      </c>
      <c r="P1262" s="7">
        <f>AVERAGE(E1262/L1262)</f>
        <v>50.689189189189186</v>
      </c>
      <c r="Q1262" t="str">
        <f t="shared" si="70"/>
        <v>music</v>
      </c>
      <c r="R1262" t="str">
        <f t="shared" si="71"/>
        <v>rock</v>
      </c>
      <c r="S1262" s="13">
        <f t="shared" si="72"/>
        <v>41696.842824074076</v>
      </c>
      <c r="T1262" s="14">
        <f>(((J1262/60)/60)/24)+DATE(1970,1,1)</f>
        <v>41666.842824074076</v>
      </c>
    </row>
    <row r="1263" spans="1:20" ht="32" hidden="1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69"/>
        <v>1.0125</v>
      </c>
      <c r="P1263" s="7">
        <f>AVERAGE(E1263/L1263)</f>
        <v>38.942307692307693</v>
      </c>
      <c r="Q1263" t="str">
        <f t="shared" si="70"/>
        <v>music</v>
      </c>
      <c r="R1263" t="str">
        <f t="shared" si="71"/>
        <v>rock</v>
      </c>
      <c r="S1263" s="13">
        <f t="shared" si="72"/>
        <v>41668.342905092592</v>
      </c>
      <c r="T1263" s="14">
        <f>(((J1263/60)/60)/24)+DATE(1970,1,1)</f>
        <v>41638.342905092592</v>
      </c>
    </row>
    <row r="1264" spans="1:20" ht="48" hidden="1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69"/>
        <v>1.2541538461538462</v>
      </c>
      <c r="P1264" s="7">
        <f>AVERAGE(E1264/L1264)</f>
        <v>77.638095238095232</v>
      </c>
      <c r="Q1264" t="str">
        <f t="shared" si="70"/>
        <v>music</v>
      </c>
      <c r="R1264" t="str">
        <f t="shared" si="71"/>
        <v>rock</v>
      </c>
      <c r="S1264" s="13">
        <f t="shared" si="72"/>
        <v>41686.762638888889</v>
      </c>
      <c r="T1264" s="14">
        <f>(((J1264/60)/60)/24)+DATE(1970,1,1)</f>
        <v>41656.762638888889</v>
      </c>
    </row>
    <row r="1265" spans="1:20" ht="32" hidden="1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69"/>
        <v>1.19</v>
      </c>
      <c r="P1265" s="7">
        <f>AVERAGE(E1265/L1265)</f>
        <v>43.536585365853661</v>
      </c>
      <c r="Q1265" t="str">
        <f t="shared" si="70"/>
        <v>music</v>
      </c>
      <c r="R1265" t="str">
        <f t="shared" si="71"/>
        <v>rock</v>
      </c>
      <c r="S1265" s="13">
        <f t="shared" si="72"/>
        <v>41727.041666666664</v>
      </c>
      <c r="T1265" s="14">
        <f>(((J1265/60)/60)/24)+DATE(1970,1,1)</f>
        <v>41692.084143518521</v>
      </c>
    </row>
    <row r="1266" spans="1:20" ht="48" hidden="1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69"/>
        <v>1.6646153846153846</v>
      </c>
      <c r="P1266" s="7">
        <f>AVERAGE(E1266/L1266)</f>
        <v>31.823529411764707</v>
      </c>
      <c r="Q1266" t="str">
        <f t="shared" si="70"/>
        <v>music</v>
      </c>
      <c r="R1266" t="str">
        <f t="shared" si="71"/>
        <v>rock</v>
      </c>
      <c r="S1266" s="13">
        <f t="shared" si="72"/>
        <v>41576.662997685184</v>
      </c>
      <c r="T1266" s="14">
        <f>(((J1266/60)/60)/24)+DATE(1970,1,1)</f>
        <v>41547.662997685184</v>
      </c>
    </row>
    <row r="1267" spans="1:20" ht="64" hidden="1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69"/>
        <v>1.1914771428571429</v>
      </c>
      <c r="P1267" s="7">
        <f>AVERAGE(E1267/L1267)</f>
        <v>63.184393939393942</v>
      </c>
      <c r="Q1267" t="str">
        <f t="shared" si="70"/>
        <v>music</v>
      </c>
      <c r="R1267" t="str">
        <f t="shared" si="71"/>
        <v>rock</v>
      </c>
      <c r="S1267" s="13">
        <f t="shared" si="72"/>
        <v>40512.655266203699</v>
      </c>
      <c r="T1267" s="14">
        <f>(((J1267/60)/60)/24)+DATE(1970,1,1)</f>
        <v>40465.655266203699</v>
      </c>
    </row>
    <row r="1268" spans="1:20" ht="32" hidden="1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69"/>
        <v>1.0047368421052632</v>
      </c>
      <c r="P1268" s="7">
        <f>AVERAGE(E1268/L1268)</f>
        <v>190.9</v>
      </c>
      <c r="Q1268" t="str">
        <f t="shared" si="70"/>
        <v>music</v>
      </c>
      <c r="R1268" t="str">
        <f t="shared" si="71"/>
        <v>rock</v>
      </c>
      <c r="S1268" s="13">
        <f t="shared" si="72"/>
        <v>41650.87667824074</v>
      </c>
      <c r="T1268" s="14">
        <f>(((J1268/60)/60)/24)+DATE(1970,1,1)</f>
        <v>41620.87667824074</v>
      </c>
    </row>
    <row r="1269" spans="1:20" ht="48" hidden="1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69"/>
        <v>1.018</v>
      </c>
      <c r="P1269" s="7">
        <f>AVERAGE(E1269/L1269)</f>
        <v>140.85534591194968</v>
      </c>
      <c r="Q1269" t="str">
        <f t="shared" si="70"/>
        <v>music</v>
      </c>
      <c r="R1269" t="str">
        <f t="shared" si="71"/>
        <v>rock</v>
      </c>
      <c r="S1269" s="13">
        <f t="shared" si="72"/>
        <v>41479.585162037038</v>
      </c>
      <c r="T1269" s="14">
        <f>(((J1269/60)/60)/24)+DATE(1970,1,1)</f>
        <v>41449.585162037038</v>
      </c>
    </row>
    <row r="1270" spans="1:20" ht="32" hidden="1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69"/>
        <v>1.1666666666666667</v>
      </c>
      <c r="P1270" s="7">
        <f>AVERAGE(E1270/L1270)</f>
        <v>76.92307692307692</v>
      </c>
      <c r="Q1270" t="str">
        <f t="shared" si="70"/>
        <v>music</v>
      </c>
      <c r="R1270" t="str">
        <f t="shared" si="71"/>
        <v>rock</v>
      </c>
      <c r="S1270" s="13">
        <f t="shared" si="72"/>
        <v>41537.845451388886</v>
      </c>
      <c r="T1270" s="14">
        <f>(((J1270/60)/60)/24)+DATE(1970,1,1)</f>
        <v>41507.845451388886</v>
      </c>
    </row>
    <row r="1271" spans="1:20" ht="48" hidden="1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69"/>
        <v>1.0864893617021276</v>
      </c>
      <c r="P1271" s="7">
        <f>AVERAGE(E1271/L1271)</f>
        <v>99.15533980582525</v>
      </c>
      <c r="Q1271" t="str">
        <f t="shared" si="70"/>
        <v>music</v>
      </c>
      <c r="R1271" t="str">
        <f t="shared" si="71"/>
        <v>rock</v>
      </c>
      <c r="S1271" s="13">
        <f t="shared" si="72"/>
        <v>42476</v>
      </c>
      <c r="T1271" s="14">
        <f>(((J1271/60)/60)/24)+DATE(1970,1,1)</f>
        <v>42445.823055555549</v>
      </c>
    </row>
    <row r="1272" spans="1:20" ht="32" hidden="1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69"/>
        <v>1.1472</v>
      </c>
      <c r="P1272" s="7">
        <f>AVERAGE(E1272/L1272)</f>
        <v>67.881656804733723</v>
      </c>
      <c r="Q1272" t="str">
        <f t="shared" si="70"/>
        <v>music</v>
      </c>
      <c r="R1272" t="str">
        <f t="shared" si="71"/>
        <v>rock</v>
      </c>
      <c r="S1272" s="13">
        <f t="shared" si="72"/>
        <v>40993.815300925926</v>
      </c>
      <c r="T1272" s="14">
        <f>(((J1272/60)/60)/24)+DATE(1970,1,1)</f>
        <v>40933.856967592597</v>
      </c>
    </row>
    <row r="1273" spans="1:20" ht="48" hidden="1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69"/>
        <v>1.018</v>
      </c>
      <c r="P1273" s="7">
        <f>AVERAGE(E1273/L1273)</f>
        <v>246.29032258064515</v>
      </c>
      <c r="Q1273" t="str">
        <f t="shared" si="70"/>
        <v>music</v>
      </c>
      <c r="R1273" t="str">
        <f t="shared" si="71"/>
        <v>rock</v>
      </c>
      <c r="S1273" s="13">
        <f t="shared" si="72"/>
        <v>41591.725219907406</v>
      </c>
      <c r="T1273" s="14">
        <f>(((J1273/60)/60)/24)+DATE(1970,1,1)</f>
        <v>41561.683553240742</v>
      </c>
    </row>
    <row r="1274" spans="1:20" ht="48" hidden="1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69"/>
        <v>1.06</v>
      </c>
      <c r="P1274" s="7">
        <f>AVERAGE(E1274/L1274)</f>
        <v>189.28571428571428</v>
      </c>
      <c r="Q1274" t="str">
        <f t="shared" si="70"/>
        <v>music</v>
      </c>
      <c r="R1274" t="str">
        <f t="shared" si="71"/>
        <v>rock</v>
      </c>
      <c r="S1274" s="13">
        <f t="shared" si="72"/>
        <v>40344.166666666664</v>
      </c>
      <c r="T1274" s="14">
        <f>(((J1274/60)/60)/24)+DATE(1970,1,1)</f>
        <v>40274.745127314818</v>
      </c>
    </row>
    <row r="1275" spans="1:20" ht="32" hidden="1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69"/>
        <v>1.0349999999999999</v>
      </c>
      <c r="P1275" s="7">
        <f>AVERAGE(E1275/L1275)</f>
        <v>76.666666666666671</v>
      </c>
      <c r="Q1275" t="str">
        <f t="shared" si="70"/>
        <v>music</v>
      </c>
      <c r="R1275" t="str">
        <f t="shared" si="71"/>
        <v>rock</v>
      </c>
      <c r="S1275" s="13">
        <f t="shared" si="72"/>
        <v>41882.730219907404</v>
      </c>
      <c r="T1275" s="14">
        <f>(((J1275/60)/60)/24)+DATE(1970,1,1)</f>
        <v>41852.730219907404</v>
      </c>
    </row>
    <row r="1276" spans="1:20" ht="48" hidden="1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69"/>
        <v>1.5497535999999998</v>
      </c>
      <c r="P1276" s="7">
        <f>AVERAGE(E1276/L1276)</f>
        <v>82.963254817987149</v>
      </c>
      <c r="Q1276" t="str">
        <f t="shared" si="70"/>
        <v>music</v>
      </c>
      <c r="R1276" t="str">
        <f t="shared" si="71"/>
        <v>rock</v>
      </c>
      <c r="S1276" s="13">
        <f t="shared" si="72"/>
        <v>41151.690104166664</v>
      </c>
      <c r="T1276" s="14">
        <f>(((J1276/60)/60)/24)+DATE(1970,1,1)</f>
        <v>41116.690104166664</v>
      </c>
    </row>
    <row r="1277" spans="1:20" ht="48" hidden="1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69"/>
        <v>1.6214066666666667</v>
      </c>
      <c r="P1277" s="7">
        <f>AVERAGE(E1277/L1277)</f>
        <v>62.522107969151669</v>
      </c>
      <c r="Q1277" t="str">
        <f t="shared" si="70"/>
        <v>music</v>
      </c>
      <c r="R1277" t="str">
        <f t="shared" si="71"/>
        <v>rock</v>
      </c>
      <c r="S1277" s="13">
        <f t="shared" si="72"/>
        <v>41493.867905092593</v>
      </c>
      <c r="T1277" s="14">
        <f>(((J1277/60)/60)/24)+DATE(1970,1,1)</f>
        <v>41458.867905092593</v>
      </c>
    </row>
    <row r="1278" spans="1:20" ht="32" hidden="1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69"/>
        <v>1.0442100000000001</v>
      </c>
      <c r="P1278" s="7">
        <f>AVERAGE(E1278/L1278)</f>
        <v>46.06808823529412</v>
      </c>
      <c r="Q1278" t="str">
        <f t="shared" si="70"/>
        <v>music</v>
      </c>
      <c r="R1278" t="str">
        <f t="shared" si="71"/>
        <v>rock</v>
      </c>
      <c r="S1278" s="13">
        <f t="shared" si="72"/>
        <v>40057.166666666664</v>
      </c>
      <c r="T1278" s="14">
        <f>(((J1278/60)/60)/24)+DATE(1970,1,1)</f>
        <v>40007.704247685186</v>
      </c>
    </row>
    <row r="1279" spans="1:20" ht="48" hidden="1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69"/>
        <v>1.0612433333333333</v>
      </c>
      <c r="P1279" s="7">
        <f>AVERAGE(E1279/L1279)</f>
        <v>38.543946731234868</v>
      </c>
      <c r="Q1279" t="str">
        <f t="shared" si="70"/>
        <v>music</v>
      </c>
      <c r="R1279" t="str">
        <f t="shared" si="71"/>
        <v>rock</v>
      </c>
      <c r="S1279" s="13">
        <f t="shared" si="72"/>
        <v>41156.561886574076</v>
      </c>
      <c r="T1279" s="14">
        <f>(((J1279/60)/60)/24)+DATE(1970,1,1)</f>
        <v>41121.561886574076</v>
      </c>
    </row>
    <row r="1280" spans="1:20" ht="48" hidden="1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69"/>
        <v>1.5493846153846154</v>
      </c>
      <c r="P1280" s="7">
        <f>AVERAGE(E1280/L1280)</f>
        <v>53.005263157894738</v>
      </c>
      <c r="Q1280" t="str">
        <f t="shared" si="70"/>
        <v>music</v>
      </c>
      <c r="R1280" t="str">
        <f t="shared" si="71"/>
        <v>rock</v>
      </c>
      <c r="S1280" s="13">
        <f t="shared" si="72"/>
        <v>41815.083333333336</v>
      </c>
      <c r="T1280" s="14">
        <f>(((J1280/60)/60)/24)+DATE(1970,1,1)</f>
        <v>41786.555162037039</v>
      </c>
    </row>
    <row r="1281" spans="1:20" ht="48" hidden="1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69"/>
        <v>1.1077157238734421</v>
      </c>
      <c r="P1281" s="7">
        <f>AVERAGE(E1281/L1281)</f>
        <v>73.355396825396824</v>
      </c>
      <c r="Q1281" t="str">
        <f t="shared" si="70"/>
        <v>music</v>
      </c>
      <c r="R1281" t="str">
        <f t="shared" si="71"/>
        <v>rock</v>
      </c>
      <c r="S1281" s="13">
        <f t="shared" si="72"/>
        <v>41722.057523148149</v>
      </c>
      <c r="T1281" s="14">
        <f>(((J1281/60)/60)/24)+DATE(1970,1,1)</f>
        <v>41682.099189814813</v>
      </c>
    </row>
    <row r="1282" spans="1:20" ht="48" hidden="1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69"/>
        <v>1.1091186666666666</v>
      </c>
      <c r="P1282" s="7">
        <f>AVERAGE(E1282/L1282)</f>
        <v>127.97523076923076</v>
      </c>
      <c r="Q1282" t="str">
        <f t="shared" si="70"/>
        <v>music</v>
      </c>
      <c r="R1282" t="str">
        <f t="shared" si="71"/>
        <v>rock</v>
      </c>
      <c r="S1282" s="13">
        <f t="shared" si="72"/>
        <v>40603.757569444446</v>
      </c>
      <c r="T1282" s="14">
        <f>(((J1282/60)/60)/24)+DATE(1970,1,1)</f>
        <v>40513.757569444446</v>
      </c>
    </row>
    <row r="1283" spans="1:20" ht="48" hidden="1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ref="O1283:O1346" si="73">E1283/D1283</f>
        <v>1.1071428571428572</v>
      </c>
      <c r="P1283" s="7">
        <f>AVERAGE(E1283/L1283)</f>
        <v>104.72972972972973</v>
      </c>
      <c r="Q1283" t="str">
        <f t="shared" ref="Q1283:Q1346" si="74">LEFT(N1283,FIND("/",N1283)-1)</f>
        <v>music</v>
      </c>
      <c r="R1283" t="str">
        <f t="shared" ref="R1283:R1346" si="75">RIGHT(N1283, LEN(N1283)-FIND("/",N1283))</f>
        <v>rock</v>
      </c>
      <c r="S1283" s="13">
        <f t="shared" si="72"/>
        <v>41483.743472222224</v>
      </c>
      <c r="T1283" s="14">
        <f>(((J1283/60)/60)/24)+DATE(1970,1,1)</f>
        <v>41463.743472222224</v>
      </c>
    </row>
    <row r="1284" spans="1:20" ht="48" hidden="1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73"/>
        <v>1.2361333333333333</v>
      </c>
      <c r="P1284" s="7">
        <f>AVERAGE(E1284/L1284)</f>
        <v>67.671532846715323</v>
      </c>
      <c r="Q1284" t="str">
        <f t="shared" si="74"/>
        <v>music</v>
      </c>
      <c r="R1284" t="str">
        <f t="shared" si="75"/>
        <v>rock</v>
      </c>
      <c r="S1284" s="13">
        <f t="shared" si="72"/>
        <v>41617.207638888889</v>
      </c>
      <c r="T1284" s="14">
        <f>(((J1284/60)/60)/24)+DATE(1970,1,1)</f>
        <v>41586.475173611114</v>
      </c>
    </row>
    <row r="1285" spans="1:20" ht="48" hidden="1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73"/>
        <v>2.1105</v>
      </c>
      <c r="P1285" s="7">
        <f>AVERAGE(E1285/L1285)</f>
        <v>95.931818181818187</v>
      </c>
      <c r="Q1285" t="str">
        <f t="shared" si="74"/>
        <v>music</v>
      </c>
      <c r="R1285" t="str">
        <f t="shared" si="75"/>
        <v>rock</v>
      </c>
      <c r="S1285" s="13">
        <f t="shared" si="72"/>
        <v>41344.166666666664</v>
      </c>
      <c r="T1285" s="14">
        <f>(((J1285/60)/60)/24)+DATE(1970,1,1)</f>
        <v>41320.717465277776</v>
      </c>
    </row>
    <row r="1286" spans="1:20" ht="48" hidden="1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73"/>
        <v>1.01</v>
      </c>
      <c r="P1286" s="7">
        <f>AVERAGE(E1286/L1286)</f>
        <v>65.161290322580641</v>
      </c>
      <c r="Q1286" t="str">
        <f t="shared" si="74"/>
        <v>theater</v>
      </c>
      <c r="R1286" t="str">
        <f t="shared" si="75"/>
        <v>plays</v>
      </c>
      <c r="S1286" s="13">
        <f t="shared" si="72"/>
        <v>42735.707638888889</v>
      </c>
      <c r="T1286" s="14">
        <f>(((J1286/60)/60)/24)+DATE(1970,1,1)</f>
        <v>42712.23474537037</v>
      </c>
    </row>
    <row r="1287" spans="1:20" ht="48" hidden="1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73"/>
        <v>1.0165</v>
      </c>
      <c r="P1287" s="7">
        <f>AVERAGE(E1287/L1287)</f>
        <v>32.269841269841272</v>
      </c>
      <c r="Q1287" t="str">
        <f t="shared" si="74"/>
        <v>theater</v>
      </c>
      <c r="R1287" t="str">
        <f t="shared" si="75"/>
        <v>plays</v>
      </c>
      <c r="S1287" s="13">
        <f t="shared" si="72"/>
        <v>42175.583043981482</v>
      </c>
      <c r="T1287" s="14">
        <f>(((J1287/60)/60)/24)+DATE(1970,1,1)</f>
        <v>42160.583043981482</v>
      </c>
    </row>
    <row r="1288" spans="1:20" ht="48" hidden="1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73"/>
        <v>1.0833333333333333</v>
      </c>
      <c r="P1288" s="7">
        <f>AVERAGE(E1288/L1288)</f>
        <v>81.25</v>
      </c>
      <c r="Q1288" t="str">
        <f t="shared" si="74"/>
        <v>theater</v>
      </c>
      <c r="R1288" t="str">
        <f t="shared" si="75"/>
        <v>plays</v>
      </c>
      <c r="S1288" s="13">
        <f t="shared" si="72"/>
        <v>42052.583333333328</v>
      </c>
      <c r="T1288" s="14">
        <f>(((J1288/60)/60)/24)+DATE(1970,1,1)</f>
        <v>42039.384571759263</v>
      </c>
    </row>
    <row r="1289" spans="1:20" ht="64" hidden="1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73"/>
        <v>2.42</v>
      </c>
      <c r="P1289" s="7">
        <f>AVERAGE(E1289/L1289)</f>
        <v>24.2</v>
      </c>
      <c r="Q1289" t="str">
        <f t="shared" si="74"/>
        <v>theater</v>
      </c>
      <c r="R1289" t="str">
        <f t="shared" si="75"/>
        <v>plays</v>
      </c>
      <c r="S1289" s="13">
        <f t="shared" si="72"/>
        <v>42167.621018518519</v>
      </c>
      <c r="T1289" s="14">
        <f>(((J1289/60)/60)/24)+DATE(1970,1,1)</f>
        <v>42107.621018518519</v>
      </c>
    </row>
    <row r="1290" spans="1:20" ht="48" hidden="1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73"/>
        <v>1.0044999999999999</v>
      </c>
      <c r="P1290" s="7">
        <f>AVERAGE(E1290/L1290)</f>
        <v>65.868852459016395</v>
      </c>
      <c r="Q1290" t="str">
        <f t="shared" si="74"/>
        <v>theater</v>
      </c>
      <c r="R1290" t="str">
        <f t="shared" si="75"/>
        <v>plays</v>
      </c>
      <c r="S1290" s="13">
        <f t="shared" si="72"/>
        <v>42592.166666666672</v>
      </c>
      <c r="T1290" s="14">
        <f>(((J1290/60)/60)/24)+DATE(1970,1,1)</f>
        <v>42561.154664351852</v>
      </c>
    </row>
    <row r="1291" spans="1:20" ht="48" hidden="1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73"/>
        <v>1.2506666666666666</v>
      </c>
      <c r="P1291" s="7">
        <f>AVERAGE(E1291/L1291)</f>
        <v>36.07692307692308</v>
      </c>
      <c r="Q1291" t="str">
        <f t="shared" si="74"/>
        <v>theater</v>
      </c>
      <c r="R1291" t="str">
        <f t="shared" si="75"/>
        <v>plays</v>
      </c>
      <c r="S1291" s="13">
        <f t="shared" si="72"/>
        <v>42739.134780092587</v>
      </c>
      <c r="T1291" s="14">
        <f>(((J1291/60)/60)/24)+DATE(1970,1,1)</f>
        <v>42709.134780092587</v>
      </c>
    </row>
    <row r="1292" spans="1:20" ht="32" hidden="1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73"/>
        <v>1.0857142857142856</v>
      </c>
      <c r="P1292" s="7">
        <f>AVERAGE(E1292/L1292)</f>
        <v>44.186046511627907</v>
      </c>
      <c r="Q1292" t="str">
        <f t="shared" si="74"/>
        <v>theater</v>
      </c>
      <c r="R1292" t="str">
        <f t="shared" si="75"/>
        <v>plays</v>
      </c>
      <c r="S1292" s="13">
        <f t="shared" si="72"/>
        <v>42117.290972222225</v>
      </c>
      <c r="T1292" s="14">
        <f>(((J1292/60)/60)/24)+DATE(1970,1,1)</f>
        <v>42086.614942129629</v>
      </c>
    </row>
    <row r="1293" spans="1:20" ht="48" hidden="1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73"/>
        <v>1.4570000000000001</v>
      </c>
      <c r="P1293" s="7">
        <f>AVERAGE(E1293/L1293)</f>
        <v>104.07142857142857</v>
      </c>
      <c r="Q1293" t="str">
        <f t="shared" si="74"/>
        <v>theater</v>
      </c>
      <c r="R1293" t="str">
        <f t="shared" si="75"/>
        <v>plays</v>
      </c>
      <c r="S1293" s="13">
        <f t="shared" si="72"/>
        <v>42101.291666666672</v>
      </c>
      <c r="T1293" s="14">
        <f>(((J1293/60)/60)/24)+DATE(1970,1,1)</f>
        <v>42064.652673611112</v>
      </c>
    </row>
    <row r="1294" spans="1:20" ht="48" hidden="1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73"/>
        <v>1.1000000000000001</v>
      </c>
      <c r="P1294" s="7">
        <f>AVERAGE(E1294/L1294)</f>
        <v>35.96153846153846</v>
      </c>
      <c r="Q1294" t="str">
        <f t="shared" si="74"/>
        <v>theater</v>
      </c>
      <c r="R1294" t="str">
        <f t="shared" si="75"/>
        <v>plays</v>
      </c>
      <c r="S1294" s="13">
        <f t="shared" si="72"/>
        <v>42283.957638888889</v>
      </c>
      <c r="T1294" s="14">
        <f>(((J1294/60)/60)/24)+DATE(1970,1,1)</f>
        <v>42256.764212962968</v>
      </c>
    </row>
    <row r="1295" spans="1:20" ht="48" hidden="1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73"/>
        <v>1.0223333333333333</v>
      </c>
      <c r="P1295" s="7">
        <f>AVERAGE(E1295/L1295)</f>
        <v>127.79166666666667</v>
      </c>
      <c r="Q1295" t="str">
        <f t="shared" si="74"/>
        <v>theater</v>
      </c>
      <c r="R1295" t="str">
        <f t="shared" si="75"/>
        <v>plays</v>
      </c>
      <c r="S1295" s="13">
        <f t="shared" si="72"/>
        <v>42322.742719907401</v>
      </c>
      <c r="T1295" s="14">
        <f>(((J1295/60)/60)/24)+DATE(1970,1,1)</f>
        <v>42292.701053240744</v>
      </c>
    </row>
    <row r="1296" spans="1:20" ht="48" hidden="1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73"/>
        <v>1.22</v>
      </c>
      <c r="P1296" s="7">
        <f>AVERAGE(E1296/L1296)</f>
        <v>27.727272727272727</v>
      </c>
      <c r="Q1296" t="str">
        <f t="shared" si="74"/>
        <v>theater</v>
      </c>
      <c r="R1296" t="str">
        <f t="shared" si="75"/>
        <v>plays</v>
      </c>
      <c r="S1296" s="13">
        <f t="shared" si="72"/>
        <v>42296.458333333328</v>
      </c>
      <c r="T1296" s="14">
        <f>(((J1296/60)/60)/24)+DATE(1970,1,1)</f>
        <v>42278.453668981485</v>
      </c>
    </row>
    <row r="1297" spans="1:20" ht="48" hidden="1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73"/>
        <v>1.0196000000000001</v>
      </c>
      <c r="P1297" s="7">
        <f>AVERAGE(E1297/L1297)</f>
        <v>39.828125</v>
      </c>
      <c r="Q1297" t="str">
        <f t="shared" si="74"/>
        <v>theater</v>
      </c>
      <c r="R1297" t="str">
        <f t="shared" si="75"/>
        <v>plays</v>
      </c>
      <c r="S1297" s="13">
        <f t="shared" si="72"/>
        <v>42214.708333333328</v>
      </c>
      <c r="T1297" s="14">
        <f>(((J1297/60)/60)/24)+DATE(1970,1,1)</f>
        <v>42184.572881944448</v>
      </c>
    </row>
    <row r="1298" spans="1:20" ht="48" hidden="1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73"/>
        <v>1.411764705882353</v>
      </c>
      <c r="P1298" s="7">
        <f>AVERAGE(E1298/L1298)</f>
        <v>52.173913043478258</v>
      </c>
      <c r="Q1298" t="str">
        <f t="shared" si="74"/>
        <v>theater</v>
      </c>
      <c r="R1298" t="str">
        <f t="shared" si="75"/>
        <v>plays</v>
      </c>
      <c r="S1298" s="13">
        <f t="shared" si="72"/>
        <v>42443.008946759262</v>
      </c>
      <c r="T1298" s="14">
        <f>(((J1298/60)/60)/24)+DATE(1970,1,1)</f>
        <v>42423.050613425927</v>
      </c>
    </row>
    <row r="1299" spans="1:20" ht="48" hidden="1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73"/>
        <v>1.0952500000000001</v>
      </c>
      <c r="P1299" s="7">
        <f>AVERAGE(E1299/L1299)</f>
        <v>92.037815126050418</v>
      </c>
      <c r="Q1299" t="str">
        <f t="shared" si="74"/>
        <v>theater</v>
      </c>
      <c r="R1299" t="str">
        <f t="shared" si="75"/>
        <v>plays</v>
      </c>
      <c r="S1299" s="13">
        <f t="shared" si="72"/>
        <v>42491.747199074074</v>
      </c>
      <c r="T1299" s="14">
        <f>(((J1299/60)/60)/24)+DATE(1970,1,1)</f>
        <v>42461.747199074074</v>
      </c>
    </row>
    <row r="1300" spans="1:20" ht="48" hidden="1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73"/>
        <v>1.0465</v>
      </c>
      <c r="P1300" s="7">
        <f>AVERAGE(E1300/L1300)</f>
        <v>63.424242424242422</v>
      </c>
      <c r="Q1300" t="str">
        <f t="shared" si="74"/>
        <v>theater</v>
      </c>
      <c r="R1300" t="str">
        <f t="shared" si="75"/>
        <v>plays</v>
      </c>
      <c r="S1300" s="13">
        <f t="shared" si="72"/>
        <v>42488.680925925932</v>
      </c>
      <c r="T1300" s="14">
        <f>(((J1300/60)/60)/24)+DATE(1970,1,1)</f>
        <v>42458.680925925932</v>
      </c>
    </row>
    <row r="1301" spans="1:20" ht="48" hidden="1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73"/>
        <v>1.24</v>
      </c>
      <c r="P1301" s="7">
        <f>AVERAGE(E1301/L1301)</f>
        <v>135.625</v>
      </c>
      <c r="Q1301" t="str">
        <f t="shared" si="74"/>
        <v>theater</v>
      </c>
      <c r="R1301" t="str">
        <f t="shared" si="75"/>
        <v>plays</v>
      </c>
      <c r="S1301" s="13">
        <f t="shared" si="72"/>
        <v>42199.814340277779</v>
      </c>
      <c r="T1301" s="14">
        <f>(((J1301/60)/60)/24)+DATE(1970,1,1)</f>
        <v>42169.814340277779</v>
      </c>
    </row>
    <row r="1302" spans="1:20" ht="48" hidden="1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73"/>
        <v>1.35</v>
      </c>
      <c r="P1302" s="7">
        <f>AVERAGE(E1302/L1302)</f>
        <v>168.75</v>
      </c>
      <c r="Q1302" t="str">
        <f t="shared" si="74"/>
        <v>theater</v>
      </c>
      <c r="R1302" t="str">
        <f t="shared" si="75"/>
        <v>plays</v>
      </c>
      <c r="S1302" s="13">
        <f t="shared" si="72"/>
        <v>42522.789583333331</v>
      </c>
      <c r="T1302" s="14">
        <f>(((J1302/60)/60)/24)+DATE(1970,1,1)</f>
        <v>42483.675208333334</v>
      </c>
    </row>
    <row r="1303" spans="1:20" ht="48" hidden="1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73"/>
        <v>1.0275000000000001</v>
      </c>
      <c r="P1303" s="7">
        <f>AVERAGE(E1303/L1303)</f>
        <v>70.862068965517238</v>
      </c>
      <c r="Q1303" t="str">
        <f t="shared" si="74"/>
        <v>theater</v>
      </c>
      <c r="R1303" t="str">
        <f t="shared" si="75"/>
        <v>plays</v>
      </c>
      <c r="S1303" s="13">
        <f t="shared" si="72"/>
        <v>42206.125</v>
      </c>
      <c r="T1303" s="14">
        <f>(((J1303/60)/60)/24)+DATE(1970,1,1)</f>
        <v>42195.749745370369</v>
      </c>
    </row>
    <row r="1304" spans="1:20" ht="48" hidden="1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73"/>
        <v>1</v>
      </c>
      <c r="P1304" s="7">
        <f>AVERAGE(E1304/L1304)</f>
        <v>50</v>
      </c>
      <c r="Q1304" t="str">
        <f t="shared" si="74"/>
        <v>theater</v>
      </c>
      <c r="R1304" t="str">
        <f t="shared" si="75"/>
        <v>plays</v>
      </c>
      <c r="S1304" s="13">
        <f t="shared" si="72"/>
        <v>42705.099664351852</v>
      </c>
      <c r="T1304" s="14">
        <f>(((J1304/60)/60)/24)+DATE(1970,1,1)</f>
        <v>42675.057997685188</v>
      </c>
    </row>
    <row r="1305" spans="1:20" ht="32" hidden="1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73"/>
        <v>1.3026085714285716</v>
      </c>
      <c r="P1305" s="7">
        <f>AVERAGE(E1305/L1305)</f>
        <v>42.214166666666671</v>
      </c>
      <c r="Q1305" t="str">
        <f t="shared" si="74"/>
        <v>theater</v>
      </c>
      <c r="R1305" t="str">
        <f t="shared" si="75"/>
        <v>plays</v>
      </c>
      <c r="S1305" s="13">
        <f t="shared" si="72"/>
        <v>42582.458333333328</v>
      </c>
      <c r="T1305" s="14">
        <f>(((J1305/60)/60)/24)+DATE(1970,1,1)</f>
        <v>42566.441203703704</v>
      </c>
    </row>
    <row r="1306" spans="1:20" ht="48" hidden="1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73"/>
        <v>0.39627499999999999</v>
      </c>
      <c r="P1306" s="7">
        <f>AVERAGE(E1306/L1306)</f>
        <v>152.41346153846155</v>
      </c>
      <c r="Q1306" t="str">
        <f t="shared" si="74"/>
        <v>technology</v>
      </c>
      <c r="R1306" t="str">
        <f t="shared" si="75"/>
        <v>wearables</v>
      </c>
      <c r="S1306" s="13">
        <f>(((I1306/60)/60)/24)+DATE(S33274,1,1)</f>
        <v>17239.152835648147</v>
      </c>
      <c r="T1306" s="14">
        <f>(((J1306/60)/60)/24)+DATE(1970,1,1)</f>
        <v>42747.194502314815</v>
      </c>
    </row>
    <row r="1307" spans="1:20" ht="48" hidden="1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73"/>
        <v>0.25976666666666665</v>
      </c>
      <c r="P1307" s="7">
        <f>AVERAGE(E1307/L1307)</f>
        <v>90.616279069767444</v>
      </c>
      <c r="Q1307" t="str">
        <f t="shared" si="74"/>
        <v>technology</v>
      </c>
      <c r="R1307" t="str">
        <f t="shared" si="75"/>
        <v>wearables</v>
      </c>
      <c r="S1307" s="13">
        <f>(((I1307/60)/60)/24)+DATE(S33275,1,1)</f>
        <v>17004.729166666668</v>
      </c>
      <c r="T1307" s="14">
        <f>(((J1307/60)/60)/24)+DATE(1970,1,1)</f>
        <v>42543.665601851855</v>
      </c>
    </row>
    <row r="1308" spans="1:20" ht="64" hidden="1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73"/>
        <v>0.65246363636363636</v>
      </c>
      <c r="P1308" s="7">
        <f>AVERAGE(E1308/L1308)</f>
        <v>201.60393258426967</v>
      </c>
      <c r="Q1308" t="str">
        <f t="shared" si="74"/>
        <v>technology</v>
      </c>
      <c r="R1308" t="str">
        <f t="shared" si="75"/>
        <v>wearables</v>
      </c>
      <c r="S1308" s="13">
        <f>(((I1308/60)/60)/24)+DATE(S33276,1,1)</f>
        <v>16409.457569444443</v>
      </c>
      <c r="T1308" s="14">
        <f>(((J1308/60)/60)/24)+DATE(1970,1,1)</f>
        <v>41947.457569444443</v>
      </c>
    </row>
    <row r="1309" spans="1:20" ht="32" hidden="1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73"/>
        <v>0.11514000000000001</v>
      </c>
      <c r="P1309" s="7">
        <f>AVERAGE(E1309/L1309)</f>
        <v>127.93333333333334</v>
      </c>
      <c r="Q1309" t="str">
        <f t="shared" si="74"/>
        <v>technology</v>
      </c>
      <c r="R1309" t="str">
        <f t="shared" si="75"/>
        <v>wearables</v>
      </c>
      <c r="S1309" s="13">
        <f>(((I1309/60)/60)/24)+DATE(S33277,1,1)</f>
        <v>16849.503229166665</v>
      </c>
      <c r="T1309" s="14">
        <f>(((J1309/60)/60)/24)+DATE(1970,1,1)</f>
        <v>42387.503229166665</v>
      </c>
    </row>
    <row r="1310" spans="1:20" ht="32" hidden="1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73"/>
        <v>0.11360000000000001</v>
      </c>
      <c r="P1310" s="7">
        <f>AVERAGE(E1310/L1310)</f>
        <v>29.894736842105264</v>
      </c>
      <c r="Q1310" t="str">
        <f t="shared" si="74"/>
        <v>technology</v>
      </c>
      <c r="R1310" t="str">
        <f t="shared" si="75"/>
        <v>wearables</v>
      </c>
      <c r="S1310" s="13">
        <f>(((I1310/60)/60)/24)+DATE(S33278,1,1)</f>
        <v>17083.613564814816</v>
      </c>
      <c r="T1310" s="14">
        <f>(((J1310/60)/60)/24)+DATE(1970,1,1)</f>
        <v>42611.613564814819</v>
      </c>
    </row>
    <row r="1311" spans="1:20" ht="32" hidden="1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73"/>
        <v>1.1199130434782609</v>
      </c>
      <c r="P1311" s="7">
        <f>AVERAGE(E1311/L1311)</f>
        <v>367.97142857142859</v>
      </c>
      <c r="Q1311" t="str">
        <f t="shared" si="74"/>
        <v>technology</v>
      </c>
      <c r="R1311" t="str">
        <f t="shared" si="75"/>
        <v>wearables</v>
      </c>
      <c r="S1311" s="13">
        <f>(((I1311/60)/60)/24)+DATE(S33279,1,1)</f>
        <v>16724.882731481481</v>
      </c>
      <c r="T1311" s="14">
        <f>(((J1311/60)/60)/24)+DATE(1970,1,1)</f>
        <v>42257.882731481484</v>
      </c>
    </row>
    <row r="1312" spans="1:20" ht="32" hidden="1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73"/>
        <v>0.155</v>
      </c>
      <c r="P1312" s="7">
        <f>AVERAGE(E1312/L1312)</f>
        <v>129.16666666666666</v>
      </c>
      <c r="Q1312" t="str">
        <f t="shared" si="74"/>
        <v>technology</v>
      </c>
      <c r="R1312" t="str">
        <f t="shared" si="75"/>
        <v>wearables</v>
      </c>
      <c r="S1312" s="13">
        <f>(((I1312/60)/60)/24)+DATE(S33280,1,1)</f>
        <v>17033.667245370369</v>
      </c>
      <c r="T1312" s="14">
        <f>(((J1312/60)/60)/24)+DATE(1970,1,1)</f>
        <v>42556.667245370365</v>
      </c>
    </row>
    <row r="1313" spans="1:20" ht="48" hidden="1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73"/>
        <v>0.32028000000000001</v>
      </c>
      <c r="P1313" s="7">
        <f>AVERAGE(E1313/L1313)</f>
        <v>800.7</v>
      </c>
      <c r="Q1313" t="str">
        <f t="shared" si="74"/>
        <v>technology</v>
      </c>
      <c r="R1313" t="str">
        <f t="shared" si="75"/>
        <v>wearables</v>
      </c>
      <c r="S1313" s="13">
        <f>(((I1313/60)/60)/24)+DATE(S33281,1,1)</f>
        <v>17136.843969907408</v>
      </c>
      <c r="T1313" s="14">
        <f>(((J1313/60)/60)/24)+DATE(1970,1,1)</f>
        <v>42669.802303240736</v>
      </c>
    </row>
    <row r="1314" spans="1:20" ht="48" hidden="1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73"/>
        <v>6.0869565217391303E-3</v>
      </c>
      <c r="P1314" s="7">
        <f>AVERAGE(E1314/L1314)</f>
        <v>28</v>
      </c>
      <c r="Q1314" t="str">
        <f t="shared" si="74"/>
        <v>technology</v>
      </c>
      <c r="R1314" t="str">
        <f t="shared" si="75"/>
        <v>wearables</v>
      </c>
      <c r="S1314" s="13">
        <f>(((I1314/60)/60)/24)+DATE(S33282,1,1)</f>
        <v>16544.702800925927</v>
      </c>
      <c r="T1314" s="14">
        <f>(((J1314/60)/60)/24)+DATE(1970,1,1)</f>
        <v>42082.702800925923</v>
      </c>
    </row>
    <row r="1315" spans="1:20" ht="48" hidden="1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73"/>
        <v>0.31114999999999998</v>
      </c>
      <c r="P1315" s="7">
        <f>AVERAGE(E1315/L1315)</f>
        <v>102.01639344262296</v>
      </c>
      <c r="Q1315" t="str">
        <f t="shared" si="74"/>
        <v>technology</v>
      </c>
      <c r="R1315" t="str">
        <f t="shared" si="75"/>
        <v>wearables</v>
      </c>
      <c r="S1315" s="13">
        <f>(((I1315/60)/60)/24)+DATE(S33283,1,1)</f>
        <v>16864.709652777776</v>
      </c>
      <c r="T1315" s="14">
        <f>(((J1315/60)/60)/24)+DATE(1970,1,1)</f>
        <v>42402.709652777776</v>
      </c>
    </row>
    <row r="1316" spans="1:20" ht="48" hidden="1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73"/>
        <v>1.1266666666666666E-2</v>
      </c>
      <c r="P1316" s="7">
        <f>AVERAGE(E1316/L1316)</f>
        <v>184.36363636363637</v>
      </c>
      <c r="Q1316" t="str">
        <f t="shared" si="74"/>
        <v>technology</v>
      </c>
      <c r="R1316" t="str">
        <f t="shared" si="75"/>
        <v>wearables</v>
      </c>
      <c r="S1316" s="13">
        <f>(((I1316/60)/60)/24)+DATE(S33284,1,1)</f>
        <v>17096.669675925925</v>
      </c>
      <c r="T1316" s="14">
        <f>(((J1316/60)/60)/24)+DATE(1970,1,1)</f>
        <v>42604.669675925921</v>
      </c>
    </row>
    <row r="1317" spans="1:20" ht="32" hidden="1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73"/>
        <v>0.40404000000000001</v>
      </c>
      <c r="P1317" s="7">
        <f>AVERAGE(E1317/L1317)</f>
        <v>162.91935483870967</v>
      </c>
      <c r="Q1317" t="str">
        <f t="shared" si="74"/>
        <v>technology</v>
      </c>
      <c r="R1317" t="str">
        <f t="shared" si="75"/>
        <v>wearables</v>
      </c>
      <c r="S1317" s="13">
        <f>(((I1317/60)/60)/24)+DATE(S33285,1,1)</f>
        <v>16746.041666666668</v>
      </c>
      <c r="T1317" s="14">
        <f>(((J1317/60)/60)/24)+DATE(1970,1,1)</f>
        <v>42278.498240740737</v>
      </c>
    </row>
    <row r="1318" spans="1:20" ht="48" hidden="1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73"/>
        <v>1.3333333333333333E-5</v>
      </c>
      <c r="P1318" s="7">
        <f>AVERAGE(E1318/L1318)</f>
        <v>1</v>
      </c>
      <c r="Q1318" t="str">
        <f t="shared" si="74"/>
        <v>technology</v>
      </c>
      <c r="R1318" t="str">
        <f t="shared" si="75"/>
        <v>wearables</v>
      </c>
      <c r="S1318" s="13">
        <f>(((I1318/60)/60)/24)+DATE(S33286,1,1)</f>
        <v>16860.96190972222</v>
      </c>
      <c r="T1318" s="14">
        <f>(((J1318/60)/60)/24)+DATE(1970,1,1)</f>
        <v>42393.961909722217</v>
      </c>
    </row>
    <row r="1319" spans="1:20" ht="48" hidden="1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73"/>
        <v>5.7334999999999997E-2</v>
      </c>
      <c r="P1319" s="7">
        <f>AVERAGE(E1319/L1319)</f>
        <v>603.52631578947364</v>
      </c>
      <c r="Q1319" t="str">
        <f t="shared" si="74"/>
        <v>technology</v>
      </c>
      <c r="R1319" t="str">
        <f t="shared" si="75"/>
        <v>wearables</v>
      </c>
      <c r="S1319" s="13">
        <f>(((I1319/60)/60)/24)+DATE(S33287,1,1)</f>
        <v>17004.583333333332</v>
      </c>
      <c r="T1319" s="14">
        <f>(((J1319/60)/60)/24)+DATE(1970,1,1)</f>
        <v>42520.235486111109</v>
      </c>
    </row>
    <row r="1320" spans="1:20" ht="48" hidden="1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73"/>
        <v>0.15325</v>
      </c>
      <c r="P1320" s="7">
        <f>AVERAGE(E1320/L1320)</f>
        <v>45.407407407407405</v>
      </c>
      <c r="Q1320" t="str">
        <f t="shared" si="74"/>
        <v>technology</v>
      </c>
      <c r="R1320" t="str">
        <f t="shared" si="75"/>
        <v>wearables</v>
      </c>
      <c r="S1320" s="13">
        <f>(((I1320/60)/60)/24)+DATE(S33288,1,1)</f>
        <v>16447.043657407408</v>
      </c>
      <c r="T1320" s="14">
        <f>(((J1320/60)/60)/24)+DATE(1970,1,1)</f>
        <v>41985.043657407412</v>
      </c>
    </row>
    <row r="1321" spans="1:20" ht="48" hidden="1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73"/>
        <v>0.15103448275862069</v>
      </c>
      <c r="P1321" s="7">
        <f>AVERAGE(E1321/L1321)</f>
        <v>97.333333333333329</v>
      </c>
      <c r="Q1321" t="str">
        <f t="shared" si="74"/>
        <v>technology</v>
      </c>
      <c r="R1321" t="str">
        <f t="shared" si="75"/>
        <v>wearables</v>
      </c>
      <c r="S1321" s="13">
        <f>(((I1321/60)/60)/24)+DATE(S33289,1,1)</f>
        <v>16263.666666666666</v>
      </c>
      <c r="T1321" s="14">
        <f>(((J1321/60)/60)/24)+DATE(1970,1,1)</f>
        <v>41816.812094907407</v>
      </c>
    </row>
    <row r="1322" spans="1:20" ht="48" hidden="1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73"/>
        <v>5.0299999999999997E-3</v>
      </c>
      <c r="P1322" s="7">
        <f>AVERAGE(E1322/L1322)</f>
        <v>167.66666666666666</v>
      </c>
      <c r="Q1322" t="str">
        <f t="shared" si="74"/>
        <v>technology</v>
      </c>
      <c r="R1322" t="str">
        <f t="shared" si="75"/>
        <v>wearables</v>
      </c>
      <c r="S1322" s="13">
        <f>(((I1322/60)/60)/24)+DATE(S33290,1,1)</f>
        <v>17166.958333333332</v>
      </c>
      <c r="T1322" s="14">
        <f>(((J1322/60)/60)/24)+DATE(1970,1,1)</f>
        <v>42705.690347222218</v>
      </c>
    </row>
    <row r="1323" spans="1:20" ht="48" hidden="1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73"/>
        <v>1.3028138528138528E-2</v>
      </c>
      <c r="P1323" s="7">
        <f>AVERAGE(E1323/L1323)</f>
        <v>859.85714285714289</v>
      </c>
      <c r="Q1323" t="str">
        <f t="shared" si="74"/>
        <v>technology</v>
      </c>
      <c r="R1323" t="str">
        <f t="shared" si="75"/>
        <v>wearables</v>
      </c>
      <c r="S1323" s="13">
        <f>(((I1323/60)/60)/24)+DATE(S33291,1,1)</f>
        <v>17159.749270833334</v>
      </c>
      <c r="T1323" s="14">
        <f>(((J1323/60)/60)/24)+DATE(1970,1,1)</f>
        <v>42697.74927083333</v>
      </c>
    </row>
    <row r="1324" spans="1:20" ht="48" hidden="1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73"/>
        <v>3.0285714285714286E-3</v>
      </c>
      <c r="P1324" s="7">
        <f>AVERAGE(E1324/L1324)</f>
        <v>26.5</v>
      </c>
      <c r="Q1324" t="str">
        <f t="shared" si="74"/>
        <v>technology</v>
      </c>
      <c r="R1324" t="str">
        <f t="shared" si="75"/>
        <v>wearables</v>
      </c>
      <c r="S1324" s="13">
        <f>(((I1324/60)/60)/24)+DATE(S33292,1,1)</f>
        <v>16577.65653935185</v>
      </c>
      <c r="T1324" s="14">
        <f>(((J1324/60)/60)/24)+DATE(1970,1,1)</f>
        <v>42115.656539351854</v>
      </c>
    </row>
    <row r="1325" spans="1:20" ht="48" hidden="1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73"/>
        <v>8.8800000000000004E-2</v>
      </c>
      <c r="P1325" s="7">
        <f>AVERAGE(E1325/L1325)</f>
        <v>30.272727272727273</v>
      </c>
      <c r="Q1325" t="str">
        <f t="shared" si="74"/>
        <v>technology</v>
      </c>
      <c r="R1325" t="str">
        <f t="shared" si="75"/>
        <v>wearables</v>
      </c>
      <c r="S1325" s="13">
        <f>(((I1325/60)/60)/24)+DATE(S33293,1,1)</f>
        <v>16918.288194444445</v>
      </c>
      <c r="T1325" s="14">
        <f>(((J1325/60)/60)/24)+DATE(1970,1,1)</f>
        <v>42451.698449074072</v>
      </c>
    </row>
    <row r="1326" spans="1:20" ht="48" hidden="1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73"/>
        <v>9.8400000000000001E-2</v>
      </c>
      <c r="P1326" s="7">
        <f>AVERAGE(E1326/L1326)</f>
        <v>54.666666666666664</v>
      </c>
      <c r="Q1326" t="str">
        <f t="shared" si="74"/>
        <v>technology</v>
      </c>
      <c r="R1326" t="str">
        <f t="shared" si="75"/>
        <v>wearables</v>
      </c>
      <c r="S1326" s="13">
        <f>(((I1326/60)/60)/24)+DATE(S33294,1,1)</f>
        <v>17088.633703703705</v>
      </c>
      <c r="T1326" s="14">
        <f>(((J1326/60)/60)/24)+DATE(1970,1,1)</f>
        <v>42626.633703703701</v>
      </c>
    </row>
    <row r="1327" spans="1:20" ht="48" hidden="1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73"/>
        <v>2.4299999999999999E-2</v>
      </c>
      <c r="P1327" s="7">
        <f>AVERAGE(E1327/L1327)</f>
        <v>60.75</v>
      </c>
      <c r="Q1327" t="str">
        <f t="shared" si="74"/>
        <v>technology</v>
      </c>
      <c r="R1327" t="str">
        <f t="shared" si="75"/>
        <v>wearables</v>
      </c>
      <c r="S1327" s="13">
        <f>(((I1327/60)/60)/24)+DATE(S33295,1,1)</f>
        <v>17166.086053240742</v>
      </c>
      <c r="T1327" s="14">
        <f>(((J1327/60)/60)/24)+DATE(1970,1,1)</f>
        <v>42704.086053240739</v>
      </c>
    </row>
    <row r="1328" spans="1:20" ht="48" hidden="1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73"/>
        <v>1.1299999999999999E-2</v>
      </c>
      <c r="P1328" s="7">
        <f>AVERAGE(E1328/L1328)</f>
        <v>102.72727272727273</v>
      </c>
      <c r="Q1328" t="str">
        <f t="shared" si="74"/>
        <v>technology</v>
      </c>
      <c r="R1328" t="str">
        <f t="shared" si="75"/>
        <v>wearables</v>
      </c>
      <c r="S1328" s="13">
        <f>(((I1328/60)/60)/24)+DATE(S33296,1,1)</f>
        <v>16451.791990740738</v>
      </c>
      <c r="T1328" s="14">
        <f>(((J1328/60)/60)/24)+DATE(1970,1,1)</f>
        <v>41974.791990740734</v>
      </c>
    </row>
    <row r="1329" spans="1:20" ht="48" hidden="1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73"/>
        <v>3.5520833333333335E-2</v>
      </c>
      <c r="P1329" s="7">
        <f>AVERAGE(E1329/L1329)</f>
        <v>41.585365853658537</v>
      </c>
      <c r="Q1329" t="str">
        <f t="shared" si="74"/>
        <v>technology</v>
      </c>
      <c r="R1329" t="str">
        <f t="shared" si="75"/>
        <v>wearables</v>
      </c>
      <c r="S1329" s="13">
        <f>(((I1329/60)/60)/24)+DATE(S33297,1,1)</f>
        <v>16585.678645833334</v>
      </c>
      <c r="T1329" s="14">
        <f>(((J1329/60)/60)/24)+DATE(1970,1,1)</f>
        <v>42123.678645833337</v>
      </c>
    </row>
    <row r="1330" spans="1:20" ht="48" hidden="1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73"/>
        <v>2.3306666666666667E-2</v>
      </c>
      <c r="P1330" s="7">
        <f>AVERAGE(E1330/L1330)</f>
        <v>116.53333333333333</v>
      </c>
      <c r="Q1330" t="str">
        <f t="shared" si="74"/>
        <v>technology</v>
      </c>
      <c r="R1330" t="str">
        <f t="shared" si="75"/>
        <v>wearables</v>
      </c>
      <c r="S1330" s="13">
        <f>(((I1330/60)/60)/24)+DATE(S33298,1,1)</f>
        <v>17089.642754629629</v>
      </c>
      <c r="T1330" s="14">
        <f>(((J1330/60)/60)/24)+DATE(1970,1,1)</f>
        <v>42612.642754629633</v>
      </c>
    </row>
    <row r="1331" spans="1:20" ht="48" hidden="1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73"/>
        <v>8.1600000000000006E-3</v>
      </c>
      <c r="P1331" s="7">
        <f>AVERAGE(E1331/L1331)</f>
        <v>45.333333333333336</v>
      </c>
      <c r="Q1331" t="str">
        <f t="shared" si="74"/>
        <v>technology</v>
      </c>
      <c r="R1331" t="str">
        <f t="shared" si="75"/>
        <v>wearables</v>
      </c>
      <c r="S1331" s="13">
        <f>(((I1331/60)/60)/24)+DATE(S33299,1,1)</f>
        <v>16407.263252314813</v>
      </c>
      <c r="T1331" s="14">
        <f>(((J1331/60)/60)/24)+DATE(1970,1,1)</f>
        <v>41935.221585648149</v>
      </c>
    </row>
    <row r="1332" spans="1:20" ht="48" hidden="1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73"/>
        <v>0.22494285714285714</v>
      </c>
      <c r="P1332" s="7">
        <f>AVERAGE(E1332/L1332)</f>
        <v>157.46</v>
      </c>
      <c r="Q1332" t="str">
        <f t="shared" si="74"/>
        <v>technology</v>
      </c>
      <c r="R1332" t="str">
        <f t="shared" si="75"/>
        <v>wearables</v>
      </c>
      <c r="S1332" s="13">
        <f>(((I1332/60)/60)/24)+DATE(S33300,1,1)</f>
        <v>16985.166666666668</v>
      </c>
      <c r="T1332" s="14">
        <f>(((J1332/60)/60)/24)+DATE(1970,1,1)</f>
        <v>42522.276724537034</v>
      </c>
    </row>
    <row r="1333" spans="1:20" ht="48" hidden="1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73"/>
        <v>1.3668E-2</v>
      </c>
      <c r="P1333" s="7">
        <f>AVERAGE(E1333/L1333)</f>
        <v>100.5</v>
      </c>
      <c r="Q1333" t="str">
        <f t="shared" si="74"/>
        <v>technology</v>
      </c>
      <c r="R1333" t="str">
        <f t="shared" si="75"/>
        <v>wearables</v>
      </c>
      <c r="S1333" s="13">
        <f>(((I1333/60)/60)/24)+DATE(S33301,1,1)</f>
        <v>17031.504097222223</v>
      </c>
      <c r="T1333" s="14">
        <f>(((J1333/60)/60)/24)+DATE(1970,1,1)</f>
        <v>42569.50409722222</v>
      </c>
    </row>
    <row r="1334" spans="1:20" ht="48" hidden="1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73"/>
        <v>0</v>
      </c>
      <c r="P1334" s="7" t="e">
        <f>AVERAGE(E1334/L1334)</f>
        <v>#DIV/0!</v>
      </c>
      <c r="Q1334" t="str">
        <f t="shared" si="74"/>
        <v>technology</v>
      </c>
      <c r="R1334" t="str">
        <f t="shared" si="75"/>
        <v>wearables</v>
      </c>
      <c r="S1334" s="13">
        <f>(((I1334/60)/60)/24)+DATE(S33302,1,1)</f>
        <v>17194.060277777779</v>
      </c>
      <c r="T1334" s="14">
        <f>(((J1334/60)/60)/24)+DATE(1970,1,1)</f>
        <v>42732.060277777782</v>
      </c>
    </row>
    <row r="1335" spans="1:20" ht="48" hidden="1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73"/>
        <v>0</v>
      </c>
      <c r="P1335" s="7" t="e">
        <f>AVERAGE(E1335/L1335)</f>
        <v>#DIV/0!</v>
      </c>
      <c r="Q1335" t="str">
        <f t="shared" si="74"/>
        <v>technology</v>
      </c>
      <c r="R1335" t="str">
        <f t="shared" si="75"/>
        <v>wearables</v>
      </c>
      <c r="S1335" s="13">
        <f>(((I1335/60)/60)/24)+DATE(S33303,1,1)</f>
        <v>16268.106770833334</v>
      </c>
      <c r="T1335" s="14">
        <f>(((J1335/60)/60)/24)+DATE(1970,1,1)</f>
        <v>41806.106770833336</v>
      </c>
    </row>
    <row r="1336" spans="1:20" ht="48" hidden="1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73"/>
        <v>0.10754135338345865</v>
      </c>
      <c r="P1336" s="7">
        <f>AVERAGE(E1336/L1336)</f>
        <v>51.822463768115945</v>
      </c>
      <c r="Q1336" t="str">
        <f t="shared" si="74"/>
        <v>technology</v>
      </c>
      <c r="R1336" t="str">
        <f t="shared" si="75"/>
        <v>wearables</v>
      </c>
      <c r="S1336" s="13">
        <f>(((I1336/60)/60)/24)+DATE(S33304,1,1)</f>
        <v>16872.774155092593</v>
      </c>
      <c r="T1336" s="14">
        <f>(((J1336/60)/60)/24)+DATE(1970,1,1)</f>
        <v>42410.774155092593</v>
      </c>
    </row>
    <row r="1337" spans="1:20" ht="48" hidden="1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73"/>
        <v>0.1976</v>
      </c>
      <c r="P1337" s="7">
        <f>AVERAGE(E1337/L1337)</f>
        <v>308.75</v>
      </c>
      <c r="Q1337" t="str">
        <f t="shared" si="74"/>
        <v>technology</v>
      </c>
      <c r="R1337" t="str">
        <f t="shared" si="75"/>
        <v>wearables</v>
      </c>
      <c r="S1337" s="13">
        <f>(((I1337/60)/60)/24)+DATE(S33305,1,1)</f>
        <v>16775.936365740741</v>
      </c>
      <c r="T1337" s="14">
        <f>(((J1337/60)/60)/24)+DATE(1970,1,1)</f>
        <v>42313.936365740738</v>
      </c>
    </row>
    <row r="1338" spans="1:20" ht="48" hidden="1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73"/>
        <v>0.84946999999999995</v>
      </c>
      <c r="P1338" s="7">
        <f>AVERAGE(E1338/L1338)</f>
        <v>379.22767857142856</v>
      </c>
      <c r="Q1338" t="str">
        <f t="shared" si="74"/>
        <v>technology</v>
      </c>
      <c r="R1338" t="str">
        <f t="shared" si="75"/>
        <v>wearables</v>
      </c>
      <c r="S1338" s="13">
        <f>(((I1338/60)/60)/24)+DATE(S33306,1,1)</f>
        <v>16422.86375</v>
      </c>
      <c r="T1338" s="14">
        <f>(((J1338/60)/60)/24)+DATE(1970,1,1)</f>
        <v>41955.863750000004</v>
      </c>
    </row>
    <row r="1339" spans="1:20" ht="48" hidden="1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73"/>
        <v>0.49381999999999998</v>
      </c>
      <c r="P1339" s="7">
        <f>AVERAGE(E1339/L1339)</f>
        <v>176.36428571428573</v>
      </c>
      <c r="Q1339" t="str">
        <f t="shared" si="74"/>
        <v>technology</v>
      </c>
      <c r="R1339" t="str">
        <f t="shared" si="75"/>
        <v>wearables</v>
      </c>
      <c r="S1339" s="13">
        <f>(((I1339/60)/60)/24)+DATE(S33307,1,1)</f>
        <v>17229.577303240741</v>
      </c>
      <c r="T1339" s="14">
        <f>(((J1339/60)/60)/24)+DATE(1970,1,1)</f>
        <v>42767.577303240745</v>
      </c>
    </row>
    <row r="1340" spans="1:20" ht="48" hidden="1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73"/>
        <v>3.3033333333333331E-2</v>
      </c>
      <c r="P1340" s="7">
        <f>AVERAGE(E1340/L1340)</f>
        <v>66.066666666666663</v>
      </c>
      <c r="Q1340" t="str">
        <f t="shared" si="74"/>
        <v>technology</v>
      </c>
      <c r="R1340" t="str">
        <f t="shared" si="75"/>
        <v>wearables</v>
      </c>
      <c r="S1340" s="13">
        <f>(((I1340/60)/60)/24)+DATE(S33308,1,1)</f>
        <v>16650.803622685184</v>
      </c>
      <c r="T1340" s="14">
        <f>(((J1340/60)/60)/24)+DATE(1970,1,1)</f>
        <v>42188.803622685184</v>
      </c>
    </row>
    <row r="1341" spans="1:20" ht="32" hidden="1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73"/>
        <v>6.6339999999999996E-2</v>
      </c>
      <c r="P1341" s="7">
        <f>AVERAGE(E1341/L1341)</f>
        <v>89.648648648648646</v>
      </c>
      <c r="Q1341" t="str">
        <f t="shared" si="74"/>
        <v>technology</v>
      </c>
      <c r="R1341" t="str">
        <f t="shared" si="75"/>
        <v>wearables</v>
      </c>
      <c r="S1341" s="13">
        <f>(((I1341/60)/60)/24)+DATE(S33309,1,1)</f>
        <v>16413.68883101852</v>
      </c>
      <c r="T1341" s="14">
        <f>(((J1341/60)/60)/24)+DATE(1970,1,1)</f>
        <v>41936.647164351853</v>
      </c>
    </row>
    <row r="1342" spans="1:20" ht="48" hidden="1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73"/>
        <v>0</v>
      </c>
      <c r="P1342" s="7" t="e">
        <f>AVERAGE(E1342/L1342)</f>
        <v>#DIV/0!</v>
      </c>
      <c r="Q1342" t="str">
        <f t="shared" si="74"/>
        <v>technology</v>
      </c>
      <c r="R1342" t="str">
        <f t="shared" si="75"/>
        <v>wearables</v>
      </c>
      <c r="S1342" s="13">
        <f>(((I1342/60)/60)/24)+DATE(S33310,1,1)</f>
        <v>16298.595520833334</v>
      </c>
      <c r="T1342" s="14">
        <f>(((J1342/60)/60)/24)+DATE(1970,1,1)</f>
        <v>41836.595520833333</v>
      </c>
    </row>
    <row r="1343" spans="1:20" ht="48" hidden="1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73"/>
        <v>0.7036</v>
      </c>
      <c r="P1343" s="7">
        <f>AVERAGE(E1343/L1343)</f>
        <v>382.39130434782606</v>
      </c>
      <c r="Q1343" t="str">
        <f t="shared" si="74"/>
        <v>technology</v>
      </c>
      <c r="R1343" t="str">
        <f t="shared" si="75"/>
        <v>wearables</v>
      </c>
      <c r="S1343" s="13">
        <f>(((I1343/60)/60)/24)+DATE(S33311,1,1)</f>
        <v>17076.624039351853</v>
      </c>
      <c r="T1343" s="14">
        <f>(((J1343/60)/60)/24)+DATE(1970,1,1)</f>
        <v>42612.624039351853</v>
      </c>
    </row>
    <row r="1344" spans="1:20" ht="48" hidden="1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73"/>
        <v>2E-3</v>
      </c>
      <c r="P1344" s="7">
        <f>AVERAGE(E1344/L1344)</f>
        <v>100</v>
      </c>
      <c r="Q1344" t="str">
        <f t="shared" si="74"/>
        <v>technology</v>
      </c>
      <c r="R1344" t="str">
        <f t="shared" si="75"/>
        <v>wearables</v>
      </c>
      <c r="S1344" s="13">
        <f>(((I1344/60)/60)/24)+DATE(S33312,1,1)</f>
        <v>16634.816423611108</v>
      </c>
      <c r="T1344" s="14">
        <f>(((J1344/60)/60)/24)+DATE(1970,1,1)</f>
        <v>42172.816423611104</v>
      </c>
    </row>
    <row r="1345" spans="1:20" ht="48" hidden="1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73"/>
        <v>1.02298</v>
      </c>
      <c r="P1345" s="7">
        <f>AVERAGE(E1345/L1345)</f>
        <v>158.35603715170279</v>
      </c>
      <c r="Q1345" t="str">
        <f t="shared" si="74"/>
        <v>technology</v>
      </c>
      <c r="R1345" t="str">
        <f t="shared" si="75"/>
        <v>wearables</v>
      </c>
      <c r="S1345" s="13">
        <f>(((I1345/60)/60)/24)+DATE(S33313,1,1)</f>
        <v>17033.165972222221</v>
      </c>
      <c r="T1345" s="14">
        <f>(((J1345/60)/60)/24)+DATE(1970,1,1)</f>
        <v>42542.526423611111</v>
      </c>
    </row>
    <row r="1346" spans="1:20" ht="48" hidden="1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73"/>
        <v>3.7773333333333334</v>
      </c>
      <c r="P1346" s="7">
        <f>AVERAGE(E1346/L1346)</f>
        <v>40.762589928057551</v>
      </c>
      <c r="Q1346" t="str">
        <f t="shared" si="74"/>
        <v>publishing</v>
      </c>
      <c r="R1346" t="str">
        <f t="shared" si="75"/>
        <v>nonfiction</v>
      </c>
      <c r="S1346" s="13">
        <f t="shared" ref="S1346:S1405" si="76">(((I1346/60)/60)/24)+DATE(1970,1,1)</f>
        <v>42551.789803240739</v>
      </c>
      <c r="T1346" s="14">
        <f>(((J1346/60)/60)/24)+DATE(1970,1,1)</f>
        <v>42522.789803240739</v>
      </c>
    </row>
    <row r="1347" spans="1:20" ht="48" hidden="1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ref="O1347:O1410" si="77">E1347/D1347</f>
        <v>1.25</v>
      </c>
      <c r="P1347" s="7">
        <f>AVERAGE(E1347/L1347)</f>
        <v>53.571428571428569</v>
      </c>
      <c r="Q1347" t="str">
        <f t="shared" ref="Q1347:Q1410" si="78">LEFT(N1347,FIND("/",N1347)-1)</f>
        <v>publishing</v>
      </c>
      <c r="R1347" t="str">
        <f t="shared" ref="R1347:R1410" si="79">RIGHT(N1347, LEN(N1347)-FIND("/",N1347))</f>
        <v>nonfiction</v>
      </c>
      <c r="S1347" s="13">
        <f t="shared" si="76"/>
        <v>41834.814340277779</v>
      </c>
      <c r="T1347" s="14">
        <f>(((J1347/60)/60)/24)+DATE(1970,1,1)</f>
        <v>41799.814340277779</v>
      </c>
    </row>
    <row r="1348" spans="1:20" ht="48" hidden="1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77"/>
        <v>1.473265306122449</v>
      </c>
      <c r="P1348" s="7">
        <f>AVERAGE(E1348/L1348)</f>
        <v>48.449664429530202</v>
      </c>
      <c r="Q1348" t="str">
        <f t="shared" si="78"/>
        <v>publishing</v>
      </c>
      <c r="R1348" t="str">
        <f t="shared" si="79"/>
        <v>nonfiction</v>
      </c>
      <c r="S1348" s="13">
        <f t="shared" si="76"/>
        <v>41452.075821759259</v>
      </c>
      <c r="T1348" s="14">
        <f>(((J1348/60)/60)/24)+DATE(1970,1,1)</f>
        <v>41422.075821759259</v>
      </c>
    </row>
    <row r="1349" spans="1:20" ht="48" hidden="1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77"/>
        <v>1.022</v>
      </c>
      <c r="P1349" s="7">
        <f>AVERAGE(E1349/L1349)</f>
        <v>82.41935483870968</v>
      </c>
      <c r="Q1349" t="str">
        <f t="shared" si="78"/>
        <v>publishing</v>
      </c>
      <c r="R1349" t="str">
        <f t="shared" si="79"/>
        <v>nonfiction</v>
      </c>
      <c r="S1349" s="13">
        <f t="shared" si="76"/>
        <v>42070.638020833328</v>
      </c>
      <c r="T1349" s="14">
        <f>(((J1349/60)/60)/24)+DATE(1970,1,1)</f>
        <v>42040.638020833328</v>
      </c>
    </row>
    <row r="1350" spans="1:20" ht="48" hidden="1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77"/>
        <v>1.018723404255319</v>
      </c>
      <c r="P1350" s="7">
        <f>AVERAGE(E1350/L1350)</f>
        <v>230.19230769230768</v>
      </c>
      <c r="Q1350" t="str">
        <f t="shared" si="78"/>
        <v>publishing</v>
      </c>
      <c r="R1350" t="str">
        <f t="shared" si="79"/>
        <v>nonfiction</v>
      </c>
      <c r="S1350" s="13">
        <f t="shared" si="76"/>
        <v>41991.506168981476</v>
      </c>
      <c r="T1350" s="14">
        <f>(((J1350/60)/60)/24)+DATE(1970,1,1)</f>
        <v>41963.506168981476</v>
      </c>
    </row>
    <row r="1351" spans="1:20" ht="48" hidden="1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77"/>
        <v>2.0419999999999998</v>
      </c>
      <c r="P1351" s="7">
        <f>AVERAGE(E1351/L1351)</f>
        <v>59.360465116279073</v>
      </c>
      <c r="Q1351" t="str">
        <f t="shared" si="78"/>
        <v>publishing</v>
      </c>
      <c r="R1351" t="str">
        <f t="shared" si="79"/>
        <v>nonfiction</v>
      </c>
      <c r="S1351" s="13">
        <f t="shared" si="76"/>
        <v>42354.290972222225</v>
      </c>
      <c r="T1351" s="14">
        <f>(((J1351/60)/60)/24)+DATE(1970,1,1)</f>
        <v>42317.33258101852</v>
      </c>
    </row>
    <row r="1352" spans="1:20" ht="48" hidden="1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77"/>
        <v>1.0405</v>
      </c>
      <c r="P1352" s="7">
        <f>AVERAGE(E1352/L1352)</f>
        <v>66.698717948717942</v>
      </c>
      <c r="Q1352" t="str">
        <f t="shared" si="78"/>
        <v>publishing</v>
      </c>
      <c r="R1352" t="str">
        <f t="shared" si="79"/>
        <v>nonfiction</v>
      </c>
      <c r="S1352" s="13">
        <f t="shared" si="76"/>
        <v>42364.013124999998</v>
      </c>
      <c r="T1352" s="14">
        <f>(((J1352/60)/60)/24)+DATE(1970,1,1)</f>
        <v>42334.013124999998</v>
      </c>
    </row>
    <row r="1353" spans="1:20" ht="32" hidden="1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77"/>
        <v>1.0126500000000001</v>
      </c>
      <c r="P1353" s="7">
        <f>AVERAGE(E1353/L1353)</f>
        <v>168.77500000000001</v>
      </c>
      <c r="Q1353" t="str">
        <f t="shared" si="78"/>
        <v>publishing</v>
      </c>
      <c r="R1353" t="str">
        <f t="shared" si="79"/>
        <v>nonfiction</v>
      </c>
      <c r="S1353" s="13">
        <f t="shared" si="76"/>
        <v>42412.74009259259</v>
      </c>
      <c r="T1353" s="14">
        <f>(((J1353/60)/60)/24)+DATE(1970,1,1)</f>
        <v>42382.74009259259</v>
      </c>
    </row>
    <row r="1354" spans="1:20" ht="48" hidden="1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77"/>
        <v>1.3613999999999999</v>
      </c>
      <c r="P1354" s="7">
        <f>AVERAGE(E1354/L1354)</f>
        <v>59.973568281938327</v>
      </c>
      <c r="Q1354" t="str">
        <f t="shared" si="78"/>
        <v>publishing</v>
      </c>
      <c r="R1354" t="str">
        <f t="shared" si="79"/>
        <v>nonfiction</v>
      </c>
      <c r="S1354" s="13">
        <f t="shared" si="76"/>
        <v>42252.165972222225</v>
      </c>
      <c r="T1354" s="14">
        <f>(((J1354/60)/60)/24)+DATE(1970,1,1)</f>
        <v>42200.578310185185</v>
      </c>
    </row>
    <row r="1355" spans="1:20" ht="32" hidden="1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77"/>
        <v>1.3360000000000001</v>
      </c>
      <c r="P1355" s="7">
        <f>AVERAGE(E1355/L1355)</f>
        <v>31.80952380952381</v>
      </c>
      <c r="Q1355" t="str">
        <f t="shared" si="78"/>
        <v>publishing</v>
      </c>
      <c r="R1355" t="str">
        <f t="shared" si="79"/>
        <v>nonfiction</v>
      </c>
      <c r="S1355" s="13">
        <f t="shared" si="76"/>
        <v>41344</v>
      </c>
      <c r="T1355" s="14">
        <f>(((J1355/60)/60)/24)+DATE(1970,1,1)</f>
        <v>41309.11791666667</v>
      </c>
    </row>
    <row r="1356" spans="1:20" ht="48" hidden="1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77"/>
        <v>1.3025</v>
      </c>
      <c r="P1356" s="7">
        <f>AVERAGE(E1356/L1356)</f>
        <v>24.421875</v>
      </c>
      <c r="Q1356" t="str">
        <f t="shared" si="78"/>
        <v>publishing</v>
      </c>
      <c r="R1356" t="str">
        <f t="shared" si="79"/>
        <v>nonfiction</v>
      </c>
      <c r="S1356" s="13">
        <f t="shared" si="76"/>
        <v>42532.807627314818</v>
      </c>
      <c r="T1356" s="14">
        <f>(((J1356/60)/60)/24)+DATE(1970,1,1)</f>
        <v>42502.807627314818</v>
      </c>
    </row>
    <row r="1357" spans="1:20" ht="48" hidden="1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77"/>
        <v>1.2267999999999999</v>
      </c>
      <c r="P1357" s="7">
        <f>AVERAGE(E1357/L1357)</f>
        <v>25.347107438016529</v>
      </c>
      <c r="Q1357" t="str">
        <f t="shared" si="78"/>
        <v>publishing</v>
      </c>
      <c r="R1357" t="str">
        <f t="shared" si="79"/>
        <v>nonfiction</v>
      </c>
      <c r="S1357" s="13">
        <f t="shared" si="76"/>
        <v>41243.416666666664</v>
      </c>
      <c r="T1357" s="14">
        <f>(((J1357/60)/60)/24)+DATE(1970,1,1)</f>
        <v>41213.254687499997</v>
      </c>
    </row>
    <row r="1358" spans="1:20" ht="48" hidden="1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77"/>
        <v>1.8281058823529412</v>
      </c>
      <c r="P1358" s="7">
        <f>AVERAGE(E1358/L1358)</f>
        <v>71.443218390804603</v>
      </c>
      <c r="Q1358" t="str">
        <f t="shared" si="78"/>
        <v>publishing</v>
      </c>
      <c r="R1358" t="str">
        <f t="shared" si="79"/>
        <v>nonfiction</v>
      </c>
      <c r="S1358" s="13">
        <f t="shared" si="76"/>
        <v>41460.038888888892</v>
      </c>
      <c r="T1358" s="14">
        <f>(((J1358/60)/60)/24)+DATE(1970,1,1)</f>
        <v>41430.038888888892</v>
      </c>
    </row>
    <row r="1359" spans="1:20" ht="48" hidden="1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77"/>
        <v>1.2529999999999999</v>
      </c>
      <c r="P1359" s="7">
        <f>AVERAGE(E1359/L1359)</f>
        <v>38.553846153846152</v>
      </c>
      <c r="Q1359" t="str">
        <f t="shared" si="78"/>
        <v>publishing</v>
      </c>
      <c r="R1359" t="str">
        <f t="shared" si="79"/>
        <v>nonfiction</v>
      </c>
      <c r="S1359" s="13">
        <f t="shared" si="76"/>
        <v>41334.249305555553</v>
      </c>
      <c r="T1359" s="14">
        <f>(((J1359/60)/60)/24)+DATE(1970,1,1)</f>
        <v>41304.962233796294</v>
      </c>
    </row>
    <row r="1360" spans="1:20" ht="48" hidden="1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77"/>
        <v>1.1166666666666667</v>
      </c>
      <c r="P1360" s="7">
        <f>AVERAGE(E1360/L1360)</f>
        <v>68.367346938775512</v>
      </c>
      <c r="Q1360" t="str">
        <f t="shared" si="78"/>
        <v>publishing</v>
      </c>
      <c r="R1360" t="str">
        <f t="shared" si="79"/>
        <v>nonfiction</v>
      </c>
      <c r="S1360" s="13">
        <f t="shared" si="76"/>
        <v>40719.570868055554</v>
      </c>
      <c r="T1360" s="14">
        <f>(((J1360/60)/60)/24)+DATE(1970,1,1)</f>
        <v>40689.570868055554</v>
      </c>
    </row>
    <row r="1361" spans="1:20" ht="48" hidden="1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77"/>
        <v>1.1575757575757575</v>
      </c>
      <c r="P1361" s="7">
        <f>AVERAGE(E1361/L1361)</f>
        <v>40.210526315789473</v>
      </c>
      <c r="Q1361" t="str">
        <f t="shared" si="78"/>
        <v>publishing</v>
      </c>
      <c r="R1361" t="str">
        <f t="shared" si="79"/>
        <v>nonfiction</v>
      </c>
      <c r="S1361" s="13">
        <f t="shared" si="76"/>
        <v>40730.814699074072</v>
      </c>
      <c r="T1361" s="14">
        <f>(((J1361/60)/60)/24)+DATE(1970,1,1)</f>
        <v>40668.814699074072</v>
      </c>
    </row>
    <row r="1362" spans="1:20" ht="32" hidden="1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77"/>
        <v>1.732</v>
      </c>
      <c r="P1362" s="7">
        <f>AVERAGE(E1362/L1362)</f>
        <v>32.074074074074076</v>
      </c>
      <c r="Q1362" t="str">
        <f t="shared" si="78"/>
        <v>publishing</v>
      </c>
      <c r="R1362" t="str">
        <f t="shared" si="79"/>
        <v>nonfiction</v>
      </c>
      <c r="S1362" s="13">
        <f t="shared" si="76"/>
        <v>41123.900694444441</v>
      </c>
      <c r="T1362" s="14">
        <f>(((J1362/60)/60)/24)+DATE(1970,1,1)</f>
        <v>41095.900694444441</v>
      </c>
    </row>
    <row r="1363" spans="1:20" ht="48" hidden="1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77"/>
        <v>1.2598333333333334</v>
      </c>
      <c r="P1363" s="7">
        <f>AVERAGE(E1363/L1363)</f>
        <v>28.632575757575758</v>
      </c>
      <c r="Q1363" t="str">
        <f t="shared" si="78"/>
        <v>publishing</v>
      </c>
      <c r="R1363" t="str">
        <f t="shared" si="79"/>
        <v>nonfiction</v>
      </c>
      <c r="S1363" s="13">
        <f t="shared" si="76"/>
        <v>41811.717268518521</v>
      </c>
      <c r="T1363" s="14">
        <f>(((J1363/60)/60)/24)+DATE(1970,1,1)</f>
        <v>41781.717268518521</v>
      </c>
    </row>
    <row r="1364" spans="1:20" ht="32" hidden="1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77"/>
        <v>1.091</v>
      </c>
      <c r="P1364" s="7">
        <f>AVERAGE(E1364/L1364)</f>
        <v>43.64</v>
      </c>
      <c r="Q1364" t="str">
        <f t="shared" si="78"/>
        <v>publishing</v>
      </c>
      <c r="R1364" t="str">
        <f t="shared" si="79"/>
        <v>nonfiction</v>
      </c>
      <c r="S1364" s="13">
        <f t="shared" si="76"/>
        <v>41524.934386574074</v>
      </c>
      <c r="T1364" s="14">
        <f>(((J1364/60)/60)/24)+DATE(1970,1,1)</f>
        <v>41464.934386574074</v>
      </c>
    </row>
    <row r="1365" spans="1:20" ht="48" hidden="1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77"/>
        <v>1</v>
      </c>
      <c r="P1365" s="7">
        <f>AVERAGE(E1365/L1365)</f>
        <v>40</v>
      </c>
      <c r="Q1365" t="str">
        <f t="shared" si="78"/>
        <v>publishing</v>
      </c>
      <c r="R1365" t="str">
        <f t="shared" si="79"/>
        <v>nonfiction</v>
      </c>
      <c r="S1365" s="13">
        <f t="shared" si="76"/>
        <v>42415.332638888889</v>
      </c>
      <c r="T1365" s="14">
        <f>(((J1365/60)/60)/24)+DATE(1970,1,1)</f>
        <v>42396.8440625</v>
      </c>
    </row>
    <row r="1366" spans="1:20" ht="48" hidden="1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77"/>
        <v>1.1864285714285714</v>
      </c>
      <c r="P1366" s="7">
        <f>AVERAGE(E1366/L1366)</f>
        <v>346.04166666666669</v>
      </c>
      <c r="Q1366" t="str">
        <f t="shared" si="78"/>
        <v>music</v>
      </c>
      <c r="R1366" t="str">
        <f t="shared" si="79"/>
        <v>rock</v>
      </c>
      <c r="S1366" s="13">
        <f t="shared" si="76"/>
        <v>42011.6956712963</v>
      </c>
      <c r="T1366" s="14">
        <f>(((J1366/60)/60)/24)+DATE(1970,1,1)</f>
        <v>41951.695671296293</v>
      </c>
    </row>
    <row r="1367" spans="1:20" ht="48" hidden="1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77"/>
        <v>1.0026666666666666</v>
      </c>
      <c r="P1367" s="7">
        <f>AVERAGE(E1367/L1367)</f>
        <v>81.739130434782609</v>
      </c>
      <c r="Q1367" t="str">
        <f t="shared" si="78"/>
        <v>music</v>
      </c>
      <c r="R1367" t="str">
        <f t="shared" si="79"/>
        <v>rock</v>
      </c>
      <c r="S1367" s="13">
        <f t="shared" si="76"/>
        <v>42079.691574074073</v>
      </c>
      <c r="T1367" s="14">
        <f>(((J1367/60)/60)/24)+DATE(1970,1,1)</f>
        <v>42049.733240740738</v>
      </c>
    </row>
    <row r="1368" spans="1:20" ht="16" hidden="1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77"/>
        <v>1.2648920000000001</v>
      </c>
      <c r="P1368" s="7">
        <f>AVERAGE(E1368/L1368)</f>
        <v>64.535306122448986</v>
      </c>
      <c r="Q1368" t="str">
        <f t="shared" si="78"/>
        <v>music</v>
      </c>
      <c r="R1368" t="str">
        <f t="shared" si="79"/>
        <v>rock</v>
      </c>
      <c r="S1368" s="13">
        <f t="shared" si="76"/>
        <v>41970.037766203706</v>
      </c>
      <c r="T1368" s="14">
        <f>(((J1368/60)/60)/24)+DATE(1970,1,1)</f>
        <v>41924.996099537035</v>
      </c>
    </row>
    <row r="1369" spans="1:20" ht="48" hidden="1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77"/>
        <v>1.1426000000000001</v>
      </c>
      <c r="P1369" s="7">
        <f>AVERAGE(E1369/L1369)</f>
        <v>63.477777777777774</v>
      </c>
      <c r="Q1369" t="str">
        <f t="shared" si="78"/>
        <v>music</v>
      </c>
      <c r="R1369" t="str">
        <f t="shared" si="79"/>
        <v>rock</v>
      </c>
      <c r="S1369" s="13">
        <f t="shared" si="76"/>
        <v>42322.044560185182</v>
      </c>
      <c r="T1369" s="14">
        <f>(((J1369/60)/60)/24)+DATE(1970,1,1)</f>
        <v>42292.002893518518</v>
      </c>
    </row>
    <row r="1370" spans="1:20" ht="48" hidden="1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77"/>
        <v>1.107</v>
      </c>
      <c r="P1370" s="7">
        <f>AVERAGE(E1370/L1370)</f>
        <v>63.620689655172413</v>
      </c>
      <c r="Q1370" t="str">
        <f t="shared" si="78"/>
        <v>music</v>
      </c>
      <c r="R1370" t="str">
        <f t="shared" si="79"/>
        <v>rock</v>
      </c>
      <c r="S1370" s="13">
        <f t="shared" si="76"/>
        <v>42170.190902777773</v>
      </c>
      <c r="T1370" s="14">
        <f>(((J1370/60)/60)/24)+DATE(1970,1,1)</f>
        <v>42146.190902777773</v>
      </c>
    </row>
    <row r="1371" spans="1:20" ht="48" hidden="1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77"/>
        <v>1.0534805315203954</v>
      </c>
      <c r="P1371" s="7">
        <f>AVERAGE(E1371/L1371)</f>
        <v>83.967068965517228</v>
      </c>
      <c r="Q1371" t="str">
        <f t="shared" si="78"/>
        <v>music</v>
      </c>
      <c r="R1371" t="str">
        <f t="shared" si="79"/>
        <v>rock</v>
      </c>
      <c r="S1371" s="13">
        <f t="shared" si="76"/>
        <v>41740.594282407408</v>
      </c>
      <c r="T1371" s="14">
        <f>(((J1371/60)/60)/24)+DATE(1970,1,1)</f>
        <v>41710.594282407408</v>
      </c>
    </row>
    <row r="1372" spans="1:20" ht="32" hidden="1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77"/>
        <v>1.0366666666666666</v>
      </c>
      <c r="P1372" s="7">
        <f>AVERAGE(E1372/L1372)</f>
        <v>77.75</v>
      </c>
      <c r="Q1372" t="str">
        <f t="shared" si="78"/>
        <v>music</v>
      </c>
      <c r="R1372" t="str">
        <f t="shared" si="79"/>
        <v>rock</v>
      </c>
      <c r="S1372" s="13">
        <f t="shared" si="76"/>
        <v>41563.00335648148</v>
      </c>
      <c r="T1372" s="14">
        <f>(((J1372/60)/60)/24)+DATE(1970,1,1)</f>
        <v>41548.00335648148</v>
      </c>
    </row>
    <row r="1373" spans="1:20" ht="48" hidden="1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77"/>
        <v>1.0708672667523933</v>
      </c>
      <c r="P1373" s="7">
        <f>AVERAGE(E1373/L1373)</f>
        <v>107.07142857142857</v>
      </c>
      <c r="Q1373" t="str">
        <f t="shared" si="78"/>
        <v>music</v>
      </c>
      <c r="R1373" t="str">
        <f t="shared" si="79"/>
        <v>rock</v>
      </c>
      <c r="S1373" s="13">
        <f t="shared" si="76"/>
        <v>42131.758587962962</v>
      </c>
      <c r="T1373" s="14">
        <f>(((J1373/60)/60)/24)+DATE(1970,1,1)</f>
        <v>42101.758587962962</v>
      </c>
    </row>
    <row r="1374" spans="1:20" ht="16" hidden="1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77"/>
        <v>1.24</v>
      </c>
      <c r="P1374" s="7">
        <f>AVERAGE(E1374/L1374)</f>
        <v>38.75</v>
      </c>
      <c r="Q1374" t="str">
        <f t="shared" si="78"/>
        <v>music</v>
      </c>
      <c r="R1374" t="str">
        <f t="shared" si="79"/>
        <v>rock</v>
      </c>
      <c r="S1374" s="13">
        <f t="shared" si="76"/>
        <v>41102.739953703705</v>
      </c>
      <c r="T1374" s="14">
        <f>(((J1374/60)/60)/24)+DATE(1970,1,1)</f>
        <v>41072.739953703705</v>
      </c>
    </row>
    <row r="1375" spans="1:20" ht="32" hidden="1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77"/>
        <v>1.0501</v>
      </c>
      <c r="P1375" s="7">
        <f>AVERAGE(E1375/L1375)</f>
        <v>201.94230769230768</v>
      </c>
      <c r="Q1375" t="str">
        <f t="shared" si="78"/>
        <v>music</v>
      </c>
      <c r="R1375" t="str">
        <f t="shared" si="79"/>
        <v>rock</v>
      </c>
      <c r="S1375" s="13">
        <f t="shared" si="76"/>
        <v>42734.95177083333</v>
      </c>
      <c r="T1375" s="14">
        <f>(((J1375/60)/60)/24)+DATE(1970,1,1)</f>
        <v>42704.95177083333</v>
      </c>
    </row>
    <row r="1376" spans="1:20" ht="48" hidden="1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77"/>
        <v>1.8946666666666667</v>
      </c>
      <c r="P1376" s="7">
        <f>AVERAGE(E1376/L1376)</f>
        <v>43.060606060606062</v>
      </c>
      <c r="Q1376" t="str">
        <f t="shared" si="78"/>
        <v>music</v>
      </c>
      <c r="R1376" t="str">
        <f t="shared" si="79"/>
        <v>rock</v>
      </c>
      <c r="S1376" s="13">
        <f t="shared" si="76"/>
        <v>42454.12023148148</v>
      </c>
      <c r="T1376" s="14">
        <f>(((J1376/60)/60)/24)+DATE(1970,1,1)</f>
        <v>42424.161898148144</v>
      </c>
    </row>
    <row r="1377" spans="1:20" ht="48" hidden="1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77"/>
        <v>1.7132499999999999</v>
      </c>
      <c r="P1377" s="7">
        <f>AVERAGE(E1377/L1377)</f>
        <v>62.871559633027523</v>
      </c>
      <c r="Q1377" t="str">
        <f t="shared" si="78"/>
        <v>music</v>
      </c>
      <c r="R1377" t="str">
        <f t="shared" si="79"/>
        <v>rock</v>
      </c>
      <c r="S1377" s="13">
        <f t="shared" si="76"/>
        <v>42750.066192129627</v>
      </c>
      <c r="T1377" s="14">
        <f>(((J1377/60)/60)/24)+DATE(1970,1,1)</f>
        <v>42720.066192129627</v>
      </c>
    </row>
    <row r="1378" spans="1:20" ht="32" hidden="1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77"/>
        <v>2.5248648648648651</v>
      </c>
      <c r="P1378" s="7">
        <f>AVERAGE(E1378/L1378)</f>
        <v>55.607142857142854</v>
      </c>
      <c r="Q1378" t="str">
        <f t="shared" si="78"/>
        <v>music</v>
      </c>
      <c r="R1378" t="str">
        <f t="shared" si="79"/>
        <v>rock</v>
      </c>
      <c r="S1378" s="13">
        <f t="shared" si="76"/>
        <v>42707.710717592592</v>
      </c>
      <c r="T1378" s="14">
        <f>(((J1378/60)/60)/24)+DATE(1970,1,1)</f>
        <v>42677.669050925921</v>
      </c>
    </row>
    <row r="1379" spans="1:20" ht="48" hidden="1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77"/>
        <v>1.1615384615384616</v>
      </c>
      <c r="P1379" s="7">
        <f>AVERAGE(E1379/L1379)</f>
        <v>48.70967741935484</v>
      </c>
      <c r="Q1379" t="str">
        <f t="shared" si="78"/>
        <v>music</v>
      </c>
      <c r="R1379" t="str">
        <f t="shared" si="79"/>
        <v>rock</v>
      </c>
      <c r="S1379" s="13">
        <f t="shared" si="76"/>
        <v>42769.174305555556</v>
      </c>
      <c r="T1379" s="14">
        <f>(((J1379/60)/60)/24)+DATE(1970,1,1)</f>
        <v>42747.219560185185</v>
      </c>
    </row>
    <row r="1380" spans="1:20" ht="16" hidden="1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77"/>
        <v>2.0335000000000001</v>
      </c>
      <c r="P1380" s="7">
        <f>AVERAGE(E1380/L1380)</f>
        <v>30.578947368421051</v>
      </c>
      <c r="Q1380" t="str">
        <f t="shared" si="78"/>
        <v>music</v>
      </c>
      <c r="R1380" t="str">
        <f t="shared" si="79"/>
        <v>rock</v>
      </c>
      <c r="S1380" s="13">
        <f t="shared" si="76"/>
        <v>42583.759374999994</v>
      </c>
      <c r="T1380" s="14">
        <f>(((J1380/60)/60)/24)+DATE(1970,1,1)</f>
        <v>42568.759374999994</v>
      </c>
    </row>
    <row r="1381" spans="1:20" ht="32" hidden="1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77"/>
        <v>1.1160000000000001</v>
      </c>
      <c r="P1381" s="7">
        <f>AVERAGE(E1381/L1381)</f>
        <v>73.907284768211923</v>
      </c>
      <c r="Q1381" t="str">
        <f t="shared" si="78"/>
        <v>music</v>
      </c>
      <c r="R1381" t="str">
        <f t="shared" si="79"/>
        <v>rock</v>
      </c>
      <c r="S1381" s="13">
        <f t="shared" si="76"/>
        <v>42160.491620370376</v>
      </c>
      <c r="T1381" s="14">
        <f>(((J1381/60)/60)/24)+DATE(1970,1,1)</f>
        <v>42130.491620370376</v>
      </c>
    </row>
    <row r="1382" spans="1:20" ht="32" hidden="1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77"/>
        <v>4.24</v>
      </c>
      <c r="P1382" s="7">
        <f>AVERAGE(E1382/L1382)</f>
        <v>21.2</v>
      </c>
      <c r="Q1382" t="str">
        <f t="shared" si="78"/>
        <v>music</v>
      </c>
      <c r="R1382" t="str">
        <f t="shared" si="79"/>
        <v>rock</v>
      </c>
      <c r="S1382" s="13">
        <f t="shared" si="76"/>
        <v>42164.083333333328</v>
      </c>
      <c r="T1382" s="14">
        <f>(((J1382/60)/60)/24)+DATE(1970,1,1)</f>
        <v>42141.762800925921</v>
      </c>
    </row>
    <row r="1383" spans="1:20" ht="48" hidden="1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77"/>
        <v>1.071</v>
      </c>
      <c r="P1383" s="7">
        <f>AVERAGE(E1383/L1383)</f>
        <v>73.356164383561648</v>
      </c>
      <c r="Q1383" t="str">
        <f t="shared" si="78"/>
        <v>music</v>
      </c>
      <c r="R1383" t="str">
        <f t="shared" si="79"/>
        <v>rock</v>
      </c>
      <c r="S1383" s="13">
        <f t="shared" si="76"/>
        <v>42733.214409722219</v>
      </c>
      <c r="T1383" s="14">
        <f>(((J1383/60)/60)/24)+DATE(1970,1,1)</f>
        <v>42703.214409722219</v>
      </c>
    </row>
    <row r="1384" spans="1:20" ht="48" hidden="1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77"/>
        <v>1.043625</v>
      </c>
      <c r="P1384" s="7">
        <f>AVERAGE(E1384/L1384)</f>
        <v>56.412162162162161</v>
      </c>
      <c r="Q1384" t="str">
        <f t="shared" si="78"/>
        <v>music</v>
      </c>
      <c r="R1384" t="str">
        <f t="shared" si="79"/>
        <v>rock</v>
      </c>
      <c r="S1384" s="13">
        <f t="shared" si="76"/>
        <v>41400.800185185188</v>
      </c>
      <c r="T1384" s="14">
        <f>(((J1384/60)/60)/24)+DATE(1970,1,1)</f>
        <v>41370.800185185188</v>
      </c>
    </row>
    <row r="1385" spans="1:20" ht="48" hidden="1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77"/>
        <v>2.124090909090909</v>
      </c>
      <c r="P1385" s="7">
        <f>AVERAGE(E1385/L1385)</f>
        <v>50.247311827956992</v>
      </c>
      <c r="Q1385" t="str">
        <f t="shared" si="78"/>
        <v>music</v>
      </c>
      <c r="R1385" t="str">
        <f t="shared" si="79"/>
        <v>rock</v>
      </c>
      <c r="S1385" s="13">
        <f t="shared" si="76"/>
        <v>42727.074976851851</v>
      </c>
      <c r="T1385" s="14">
        <f>(((J1385/60)/60)/24)+DATE(1970,1,1)</f>
        <v>42707.074976851851</v>
      </c>
    </row>
    <row r="1386" spans="1:20" ht="48" hidden="1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77"/>
        <v>1.2408571428571429</v>
      </c>
      <c r="P1386" s="7">
        <f>AVERAGE(E1386/L1386)</f>
        <v>68.936507936507937</v>
      </c>
      <c r="Q1386" t="str">
        <f t="shared" si="78"/>
        <v>music</v>
      </c>
      <c r="R1386" t="str">
        <f t="shared" si="79"/>
        <v>rock</v>
      </c>
      <c r="S1386" s="13">
        <f t="shared" si="76"/>
        <v>42190.735208333332</v>
      </c>
      <c r="T1386" s="14">
        <f>(((J1386/60)/60)/24)+DATE(1970,1,1)</f>
        <v>42160.735208333332</v>
      </c>
    </row>
    <row r="1387" spans="1:20" ht="48" hidden="1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77"/>
        <v>1.10406125</v>
      </c>
      <c r="P1387" s="7">
        <f>AVERAGE(E1387/L1387)</f>
        <v>65.914104477611943</v>
      </c>
      <c r="Q1387" t="str">
        <f t="shared" si="78"/>
        <v>music</v>
      </c>
      <c r="R1387" t="str">
        <f t="shared" si="79"/>
        <v>rock</v>
      </c>
      <c r="S1387" s="13">
        <f t="shared" si="76"/>
        <v>42489.507638888885</v>
      </c>
      <c r="T1387" s="14">
        <f>(((J1387/60)/60)/24)+DATE(1970,1,1)</f>
        <v>42433.688900462963</v>
      </c>
    </row>
    <row r="1388" spans="1:20" ht="32" hidden="1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77"/>
        <v>2.1875</v>
      </c>
      <c r="P1388" s="7">
        <f>AVERAGE(E1388/L1388)</f>
        <v>62.5</v>
      </c>
      <c r="Q1388" t="str">
        <f t="shared" si="78"/>
        <v>music</v>
      </c>
      <c r="R1388" t="str">
        <f t="shared" si="79"/>
        <v>rock</v>
      </c>
      <c r="S1388" s="13">
        <f t="shared" si="76"/>
        <v>42214.646863425922</v>
      </c>
      <c r="T1388" s="14">
        <f>(((J1388/60)/60)/24)+DATE(1970,1,1)</f>
        <v>42184.646863425922</v>
      </c>
    </row>
    <row r="1389" spans="1:20" ht="48" hidden="1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77"/>
        <v>1.36625</v>
      </c>
      <c r="P1389" s="7">
        <f>AVERAGE(E1389/L1389)</f>
        <v>70.064102564102569</v>
      </c>
      <c r="Q1389" t="str">
        <f t="shared" si="78"/>
        <v>music</v>
      </c>
      <c r="R1389" t="str">
        <f t="shared" si="79"/>
        <v>rock</v>
      </c>
      <c r="S1389" s="13">
        <f t="shared" si="76"/>
        <v>42158.1875</v>
      </c>
      <c r="T1389" s="14">
        <f>(((J1389/60)/60)/24)+DATE(1970,1,1)</f>
        <v>42126.92123842593</v>
      </c>
    </row>
    <row r="1390" spans="1:20" ht="48" hidden="1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77"/>
        <v>1.348074</v>
      </c>
      <c r="P1390" s="7">
        <f>AVERAGE(E1390/L1390)</f>
        <v>60.181874999999998</v>
      </c>
      <c r="Q1390" t="str">
        <f t="shared" si="78"/>
        <v>music</v>
      </c>
      <c r="R1390" t="str">
        <f t="shared" si="79"/>
        <v>rock</v>
      </c>
      <c r="S1390" s="13">
        <f t="shared" si="76"/>
        <v>42660.676388888889</v>
      </c>
      <c r="T1390" s="14">
        <f>(((J1390/60)/60)/24)+DATE(1970,1,1)</f>
        <v>42634.614780092597</v>
      </c>
    </row>
    <row r="1391" spans="1:20" ht="32" hidden="1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77"/>
        <v>1.454</v>
      </c>
      <c r="P1391" s="7">
        <f>AVERAGE(E1391/L1391)</f>
        <v>21.382352941176471</v>
      </c>
      <c r="Q1391" t="str">
        <f t="shared" si="78"/>
        <v>music</v>
      </c>
      <c r="R1391" t="str">
        <f t="shared" si="79"/>
        <v>rock</v>
      </c>
      <c r="S1391" s="13">
        <f t="shared" si="76"/>
        <v>42595.480983796297</v>
      </c>
      <c r="T1391" s="14">
        <f>(((J1391/60)/60)/24)+DATE(1970,1,1)</f>
        <v>42565.480983796297</v>
      </c>
    </row>
    <row r="1392" spans="1:20" ht="48" hidden="1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77"/>
        <v>1.0910714285714285</v>
      </c>
      <c r="P1392" s="7">
        <f>AVERAGE(E1392/L1392)</f>
        <v>160.78947368421052</v>
      </c>
      <c r="Q1392" t="str">
        <f t="shared" si="78"/>
        <v>music</v>
      </c>
      <c r="R1392" t="str">
        <f t="shared" si="79"/>
        <v>rock</v>
      </c>
      <c r="S1392" s="13">
        <f t="shared" si="76"/>
        <v>42121.716666666667</v>
      </c>
      <c r="T1392" s="14">
        <f>(((J1392/60)/60)/24)+DATE(1970,1,1)</f>
        <v>42087.803310185183</v>
      </c>
    </row>
    <row r="1393" spans="1:20" ht="48" hidden="1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77"/>
        <v>1.1020000000000001</v>
      </c>
      <c r="P1393" s="7">
        <f>AVERAGE(E1393/L1393)</f>
        <v>42.384615384615387</v>
      </c>
      <c r="Q1393" t="str">
        <f t="shared" si="78"/>
        <v>music</v>
      </c>
      <c r="R1393" t="str">
        <f t="shared" si="79"/>
        <v>rock</v>
      </c>
      <c r="S1393" s="13">
        <f t="shared" si="76"/>
        <v>42238.207638888889</v>
      </c>
      <c r="T1393" s="14">
        <f>(((J1393/60)/60)/24)+DATE(1970,1,1)</f>
        <v>42193.650671296295</v>
      </c>
    </row>
    <row r="1394" spans="1:20" ht="48" hidden="1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77"/>
        <v>1.1364000000000001</v>
      </c>
      <c r="P1394" s="7">
        <f>AVERAGE(E1394/L1394)</f>
        <v>27.317307692307693</v>
      </c>
      <c r="Q1394" t="str">
        <f t="shared" si="78"/>
        <v>music</v>
      </c>
      <c r="R1394" t="str">
        <f t="shared" si="79"/>
        <v>rock</v>
      </c>
      <c r="S1394" s="13">
        <f t="shared" si="76"/>
        <v>42432.154930555553</v>
      </c>
      <c r="T1394" s="14">
        <f>(((J1394/60)/60)/24)+DATE(1970,1,1)</f>
        <v>42401.154930555553</v>
      </c>
    </row>
    <row r="1395" spans="1:20" ht="16" hidden="1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77"/>
        <v>1.0235000000000001</v>
      </c>
      <c r="P1395" s="7">
        <f>AVERAGE(E1395/L1395)</f>
        <v>196.82692307692307</v>
      </c>
      <c r="Q1395" t="str">
        <f t="shared" si="78"/>
        <v>music</v>
      </c>
      <c r="R1395" t="str">
        <f t="shared" si="79"/>
        <v>rock</v>
      </c>
      <c r="S1395" s="13">
        <f t="shared" si="76"/>
        <v>42583.681979166664</v>
      </c>
      <c r="T1395" s="14">
        <f>(((J1395/60)/60)/24)+DATE(1970,1,1)</f>
        <v>42553.681979166664</v>
      </c>
    </row>
    <row r="1396" spans="1:20" ht="48" hidden="1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77"/>
        <v>1.2213333333333334</v>
      </c>
      <c r="P1396" s="7">
        <f>AVERAGE(E1396/L1396)</f>
        <v>53.882352941176471</v>
      </c>
      <c r="Q1396" t="str">
        <f t="shared" si="78"/>
        <v>music</v>
      </c>
      <c r="R1396" t="str">
        <f t="shared" si="79"/>
        <v>rock</v>
      </c>
      <c r="S1396" s="13">
        <f t="shared" si="76"/>
        <v>42795.125</v>
      </c>
      <c r="T1396" s="14">
        <f>(((J1396/60)/60)/24)+DATE(1970,1,1)</f>
        <v>42752.144976851851</v>
      </c>
    </row>
    <row r="1397" spans="1:20" ht="16" hidden="1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77"/>
        <v>1.1188571428571428</v>
      </c>
      <c r="P1397" s="7">
        <f>AVERAGE(E1397/L1397)</f>
        <v>47.756097560975611</v>
      </c>
      <c r="Q1397" t="str">
        <f t="shared" si="78"/>
        <v>music</v>
      </c>
      <c r="R1397" t="str">
        <f t="shared" si="79"/>
        <v>rock</v>
      </c>
      <c r="S1397" s="13">
        <f t="shared" si="76"/>
        <v>42749.90834490741</v>
      </c>
      <c r="T1397" s="14">
        <f>(((J1397/60)/60)/24)+DATE(1970,1,1)</f>
        <v>42719.90834490741</v>
      </c>
    </row>
    <row r="1398" spans="1:20" ht="48" hidden="1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77"/>
        <v>1.073</v>
      </c>
      <c r="P1398" s="7">
        <f>AVERAGE(E1398/L1398)</f>
        <v>88.191780821917803</v>
      </c>
      <c r="Q1398" t="str">
        <f t="shared" si="78"/>
        <v>music</v>
      </c>
      <c r="R1398" t="str">
        <f t="shared" si="79"/>
        <v>rock</v>
      </c>
      <c r="S1398" s="13">
        <f t="shared" si="76"/>
        <v>42048.99863425926</v>
      </c>
      <c r="T1398" s="14">
        <f>(((J1398/60)/60)/24)+DATE(1970,1,1)</f>
        <v>42018.99863425926</v>
      </c>
    </row>
    <row r="1399" spans="1:20" ht="48" hidden="1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77"/>
        <v>1.1385000000000001</v>
      </c>
      <c r="P1399" s="7">
        <f>AVERAGE(E1399/L1399)</f>
        <v>72.056962025316452</v>
      </c>
      <c r="Q1399" t="str">
        <f t="shared" si="78"/>
        <v>music</v>
      </c>
      <c r="R1399" t="str">
        <f t="shared" si="79"/>
        <v>rock</v>
      </c>
      <c r="S1399" s="13">
        <f t="shared" si="76"/>
        <v>42670.888194444444</v>
      </c>
      <c r="T1399" s="14">
        <f>(((J1399/60)/60)/24)+DATE(1970,1,1)</f>
        <v>42640.917939814812</v>
      </c>
    </row>
    <row r="1400" spans="1:20" ht="48" hidden="1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77"/>
        <v>1.0968181818181819</v>
      </c>
      <c r="P1400" s="7">
        <f>AVERAGE(E1400/L1400)</f>
        <v>74.246153846153845</v>
      </c>
      <c r="Q1400" t="str">
        <f t="shared" si="78"/>
        <v>music</v>
      </c>
      <c r="R1400" t="str">
        <f t="shared" si="79"/>
        <v>rock</v>
      </c>
      <c r="S1400" s="13">
        <f t="shared" si="76"/>
        <v>42556.874236111107</v>
      </c>
      <c r="T1400" s="14">
        <f>(((J1400/60)/60)/24)+DATE(1970,1,1)</f>
        <v>42526.874236111107</v>
      </c>
    </row>
    <row r="1401" spans="1:20" ht="48" hidden="1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77"/>
        <v>1.2614444444444444</v>
      </c>
      <c r="P1401" s="7">
        <f>AVERAGE(E1401/L1401)</f>
        <v>61.701086956521742</v>
      </c>
      <c r="Q1401" t="str">
        <f t="shared" si="78"/>
        <v>music</v>
      </c>
      <c r="R1401" t="str">
        <f t="shared" si="79"/>
        <v>rock</v>
      </c>
      <c r="S1401" s="13">
        <f t="shared" si="76"/>
        <v>41919.004317129627</v>
      </c>
      <c r="T1401" s="14">
        <f>(((J1401/60)/60)/24)+DATE(1970,1,1)</f>
        <v>41889.004317129627</v>
      </c>
    </row>
    <row r="1402" spans="1:20" ht="48" hidden="1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77"/>
        <v>1.6742857142857144</v>
      </c>
      <c r="P1402" s="7">
        <f>AVERAGE(E1402/L1402)</f>
        <v>17.235294117647058</v>
      </c>
      <c r="Q1402" t="str">
        <f t="shared" si="78"/>
        <v>music</v>
      </c>
      <c r="R1402" t="str">
        <f t="shared" si="79"/>
        <v>rock</v>
      </c>
      <c r="S1402" s="13">
        <f t="shared" si="76"/>
        <v>42533.229166666672</v>
      </c>
      <c r="T1402" s="14">
        <f>(((J1402/60)/60)/24)+DATE(1970,1,1)</f>
        <v>42498.341122685189</v>
      </c>
    </row>
    <row r="1403" spans="1:20" ht="48" hidden="1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77"/>
        <v>4.9652000000000003</v>
      </c>
      <c r="P1403" s="7">
        <f>AVERAGE(E1403/L1403)</f>
        <v>51.720833333333331</v>
      </c>
      <c r="Q1403" t="str">
        <f t="shared" si="78"/>
        <v>music</v>
      </c>
      <c r="R1403" t="str">
        <f t="shared" si="79"/>
        <v>rock</v>
      </c>
      <c r="S1403" s="13">
        <f t="shared" si="76"/>
        <v>41420.99622685185</v>
      </c>
      <c r="T1403" s="14">
        <f>(((J1403/60)/60)/24)+DATE(1970,1,1)</f>
        <v>41399.99622685185</v>
      </c>
    </row>
    <row r="1404" spans="1:20" ht="48" hidden="1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77"/>
        <v>1.0915999999999999</v>
      </c>
      <c r="P1404" s="7">
        <f>AVERAGE(E1404/L1404)</f>
        <v>24.150442477876105</v>
      </c>
      <c r="Q1404" t="str">
        <f t="shared" si="78"/>
        <v>music</v>
      </c>
      <c r="R1404" t="str">
        <f t="shared" si="79"/>
        <v>rock</v>
      </c>
      <c r="S1404" s="13">
        <f t="shared" si="76"/>
        <v>42125.011701388896</v>
      </c>
      <c r="T1404" s="14">
        <f>(((J1404/60)/60)/24)+DATE(1970,1,1)</f>
        <v>42065.053368055553</v>
      </c>
    </row>
    <row r="1405" spans="1:20" ht="48" hidden="1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77"/>
        <v>1.0257499999999999</v>
      </c>
      <c r="P1405" s="7">
        <f>AVERAGE(E1405/L1405)</f>
        <v>62.166666666666664</v>
      </c>
      <c r="Q1405" t="str">
        <f t="shared" si="78"/>
        <v>music</v>
      </c>
      <c r="R1405" t="str">
        <f t="shared" si="79"/>
        <v>rock</v>
      </c>
      <c r="S1405" s="13">
        <f t="shared" si="76"/>
        <v>41481.062905092593</v>
      </c>
      <c r="T1405" s="14">
        <f>(((J1405/60)/60)/24)+DATE(1970,1,1)</f>
        <v>41451.062905092593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77"/>
        <v>1.6620689655172414E-2</v>
      </c>
      <c r="P1406" s="7">
        <f>AVERAGE(E1406/L1406)</f>
        <v>48.2</v>
      </c>
      <c r="Q1406" t="str">
        <f t="shared" si="78"/>
        <v>publishing</v>
      </c>
      <c r="R1406" t="str">
        <f t="shared" si="79"/>
        <v>translations</v>
      </c>
      <c r="S1406" s="13">
        <f>(((I1406/60)/60)/24)+DATE(S33374,1,1)</f>
        <v>16489.510243055556</v>
      </c>
      <c r="T1406" s="14">
        <f>(((J1406/60)/60)/24)+DATE(1970,1,1)</f>
        <v>42032.510243055556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77"/>
        <v>4.1999999999999997E-3</v>
      </c>
      <c r="P1407" s="7">
        <f>AVERAGE(E1407/L1407)</f>
        <v>6.1764705882352944</v>
      </c>
      <c r="Q1407" t="str">
        <f t="shared" si="78"/>
        <v>publishing</v>
      </c>
      <c r="R1407" t="str">
        <f t="shared" si="79"/>
        <v>translations</v>
      </c>
      <c r="S1407" s="13">
        <f>(((I1407/60)/60)/24)+DATE(S33375,1,1)</f>
        <v>16403.722233796296</v>
      </c>
      <c r="T1407" s="14">
        <f>(((J1407/60)/60)/24)+DATE(1970,1,1)</f>
        <v>41941.680567129632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77"/>
        <v>1.25E-3</v>
      </c>
      <c r="P1408" s="7">
        <f>AVERAGE(E1408/L1408)</f>
        <v>5</v>
      </c>
      <c r="Q1408" t="str">
        <f t="shared" si="78"/>
        <v>publishing</v>
      </c>
      <c r="R1408" t="str">
        <f t="shared" si="79"/>
        <v>translations</v>
      </c>
      <c r="S1408" s="13">
        <f>(((I1408/60)/60)/24)+DATE(S33376,1,1)</f>
        <v>16782.416666666668</v>
      </c>
      <c r="T1408" s="14">
        <f>(((J1408/60)/60)/24)+DATE(1970,1,1)</f>
        <v>42297.432951388888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77"/>
        <v>5.0000000000000001E-3</v>
      </c>
      <c r="P1409" s="7">
        <f>AVERAGE(E1409/L1409)</f>
        <v>7.5</v>
      </c>
      <c r="Q1409" t="str">
        <f t="shared" si="78"/>
        <v>publishing</v>
      </c>
      <c r="R1409" t="str">
        <f t="shared" si="79"/>
        <v>translations</v>
      </c>
      <c r="S1409" s="13">
        <f>(((I1409/60)/60)/24)+DATE(S33377,1,1)</f>
        <v>16295.536782407406</v>
      </c>
      <c r="T1409" s="14">
        <f>(((J1409/60)/60)/24)+DATE(1970,1,1)</f>
        <v>41838.536782407406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77"/>
        <v>7.1999999999999995E-2</v>
      </c>
      <c r="P1410" s="7">
        <f>AVERAGE(E1410/L1410)</f>
        <v>12</v>
      </c>
      <c r="Q1410" t="str">
        <f t="shared" si="78"/>
        <v>publishing</v>
      </c>
      <c r="R1410" t="str">
        <f t="shared" si="79"/>
        <v>translations</v>
      </c>
      <c r="S1410" s="13">
        <f>(((I1410/60)/60)/24)+DATE(S33378,1,1)</f>
        <v>16753.913842592592</v>
      </c>
      <c r="T1410" s="14">
        <f>(((J1410/60)/60)/24)+DATE(1970,1,1)</f>
        <v>42291.872175925921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ref="O1411:O1474" si="80">E1411/D1411</f>
        <v>0</v>
      </c>
      <c r="P1411" s="7" t="e">
        <f>AVERAGE(E1411/L1411)</f>
        <v>#DIV/0!</v>
      </c>
      <c r="Q1411" t="str">
        <f t="shared" ref="Q1411:Q1474" si="81">LEFT(N1411,FIND("/",N1411)-1)</f>
        <v>publishing</v>
      </c>
      <c r="R1411" t="str">
        <f t="shared" ref="R1411:R1474" si="82">RIGHT(N1411, LEN(N1411)-FIND("/",N1411))</f>
        <v>translations</v>
      </c>
      <c r="S1411" s="13">
        <f>(((I1411/60)/60)/24)+DATE(S33379,1,1)</f>
        <v>16437.175173611111</v>
      </c>
      <c r="T1411" s="14">
        <f>(((J1411/60)/60)/24)+DATE(1970,1,1)</f>
        <v>41945.133506944447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80"/>
        <v>1.6666666666666666E-4</v>
      </c>
      <c r="P1412" s="7">
        <f>AVERAGE(E1412/L1412)</f>
        <v>1</v>
      </c>
      <c r="Q1412" t="str">
        <f t="shared" si="81"/>
        <v>publishing</v>
      </c>
      <c r="R1412" t="str">
        <f t="shared" si="82"/>
        <v>translations</v>
      </c>
      <c r="S1412" s="13">
        <f>(((I1412/60)/60)/24)+DATE(S33380,1,1)</f>
        <v>16956.318518518518</v>
      </c>
      <c r="T1412" s="14">
        <f>(((J1412/60)/60)/24)+DATE(1970,1,1)</f>
        <v>42479.318518518514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80"/>
        <v>2.3333333333333335E-3</v>
      </c>
      <c r="P1413" s="7">
        <f>AVERAGE(E1413/L1413)</f>
        <v>2.3333333333333335</v>
      </c>
      <c r="Q1413" t="str">
        <f t="shared" si="81"/>
        <v>publishing</v>
      </c>
      <c r="R1413" t="str">
        <f t="shared" si="82"/>
        <v>translations</v>
      </c>
      <c r="S1413" s="13">
        <f>(((I1413/60)/60)/24)+DATE(S33381,1,1)</f>
        <v>16473.059027777777</v>
      </c>
      <c r="T1413" s="14">
        <f>(((J1413/60)/60)/24)+DATE(1970,1,1)</f>
        <v>42013.059027777781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80"/>
        <v>4.5714285714285714E-2</v>
      </c>
      <c r="P1414" s="7">
        <f>AVERAGE(E1414/L1414)</f>
        <v>24.615384615384617</v>
      </c>
      <c r="Q1414" t="str">
        <f t="shared" si="81"/>
        <v>publishing</v>
      </c>
      <c r="R1414" t="str">
        <f t="shared" si="82"/>
        <v>translations</v>
      </c>
      <c r="S1414" s="13">
        <f>(((I1414/60)/60)/24)+DATE(S33382,1,1)</f>
        <v>16409.063645833332</v>
      </c>
      <c r="T1414" s="14">
        <f>(((J1414/60)/60)/24)+DATE(1970,1,1)</f>
        <v>41947.063645833332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80"/>
        <v>0.05</v>
      </c>
      <c r="P1415" s="7">
        <f>AVERAGE(E1415/L1415)</f>
        <v>100</v>
      </c>
      <c r="Q1415" t="str">
        <f t="shared" si="81"/>
        <v>publishing</v>
      </c>
      <c r="R1415" t="str">
        <f t="shared" si="82"/>
        <v>translations</v>
      </c>
      <c r="S1415" s="13">
        <f>(((I1415/60)/60)/24)+DATE(S33383,1,1)</f>
        <v>16852.437152777777</v>
      </c>
      <c r="T1415" s="14">
        <f>(((J1415/60)/60)/24)+DATE(1970,1,1)</f>
        <v>42360.437152777777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80"/>
        <v>2E-3</v>
      </c>
      <c r="P1416" s="7">
        <f>AVERAGE(E1416/L1416)</f>
        <v>1</v>
      </c>
      <c r="Q1416" t="str">
        <f t="shared" si="81"/>
        <v>publishing</v>
      </c>
      <c r="R1416" t="str">
        <f t="shared" si="82"/>
        <v>translations</v>
      </c>
      <c r="S1416" s="13">
        <f>(((I1416/60)/60)/24)+DATE(S33384,1,1)</f>
        <v>17170.253090277776</v>
      </c>
      <c r="T1416" s="14">
        <f>(((J1416/60)/60)/24)+DATE(1970,1,1)</f>
        <v>42708.25309027778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80"/>
        <v>0.18181818181818182</v>
      </c>
      <c r="P1417" s="7">
        <f>AVERAGE(E1417/L1417)</f>
        <v>88.888888888888886</v>
      </c>
      <c r="Q1417" t="str">
        <f t="shared" si="81"/>
        <v>publishing</v>
      </c>
      <c r="R1417" t="str">
        <f t="shared" si="82"/>
        <v>translations</v>
      </c>
      <c r="S1417" s="13">
        <f>(((I1417/60)/60)/24)+DATE(S33385,1,1)</f>
        <v>16664.675821759261</v>
      </c>
      <c r="T1417" s="14">
        <f>(((J1417/60)/60)/24)+DATE(1970,1,1)</f>
        <v>42192.675821759258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80"/>
        <v>0</v>
      </c>
      <c r="P1418" s="7" t="e">
        <f>AVERAGE(E1418/L1418)</f>
        <v>#DIV/0!</v>
      </c>
      <c r="Q1418" t="str">
        <f t="shared" si="81"/>
        <v>publishing</v>
      </c>
      <c r="R1418" t="str">
        <f t="shared" si="82"/>
        <v>translations</v>
      </c>
      <c r="S1418" s="13">
        <f>(((I1418/60)/60)/24)+DATE(S33386,1,1)</f>
        <v>16761.967812499999</v>
      </c>
      <c r="T1418" s="14">
        <f>(((J1418/60)/60)/24)+DATE(1970,1,1)</f>
        <v>42299.926145833335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80"/>
        <v>1.2222222222222223E-2</v>
      </c>
      <c r="P1419" s="7">
        <f>AVERAGE(E1419/L1419)</f>
        <v>27.5</v>
      </c>
      <c r="Q1419" t="str">
        <f t="shared" si="81"/>
        <v>publishing</v>
      </c>
      <c r="R1419" t="str">
        <f t="shared" si="82"/>
        <v>translations</v>
      </c>
      <c r="S1419" s="13">
        <f>(((I1419/60)/60)/24)+DATE(S33387,1,1)</f>
        <v>16694.465972222224</v>
      </c>
      <c r="T1419" s="14">
        <f>(((J1419/60)/60)/24)+DATE(1970,1,1)</f>
        <v>42232.15016203704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80"/>
        <v>2E-3</v>
      </c>
      <c r="P1420" s="7">
        <f>AVERAGE(E1420/L1420)</f>
        <v>6</v>
      </c>
      <c r="Q1420" t="str">
        <f t="shared" si="81"/>
        <v>publishing</v>
      </c>
      <c r="R1420" t="str">
        <f t="shared" si="82"/>
        <v>translations</v>
      </c>
      <c r="S1420" s="13">
        <f>(((I1420/60)/60)/24)+DATE(S33388,1,1)</f>
        <v>16857.456412037038</v>
      </c>
      <c r="T1420" s="14">
        <f>(((J1420/60)/60)/24)+DATE(1970,1,1)</f>
        <v>42395.456412037034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80"/>
        <v>7.0634920634920634E-2</v>
      </c>
      <c r="P1421" s="7">
        <f>AVERAGE(E1421/L1421)</f>
        <v>44.5</v>
      </c>
      <c r="Q1421" t="str">
        <f t="shared" si="81"/>
        <v>publishing</v>
      </c>
      <c r="R1421" t="str">
        <f t="shared" si="82"/>
        <v>translations</v>
      </c>
      <c r="S1421" s="13">
        <f>(((I1421/60)/60)/24)+DATE(S33389,1,1)</f>
        <v>17084.456238425926</v>
      </c>
      <c r="T1421" s="14">
        <f>(((J1421/60)/60)/24)+DATE(1970,1,1)</f>
        <v>42622.456238425926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80"/>
        <v>2.7272727272727271E-2</v>
      </c>
      <c r="P1422" s="7">
        <f>AVERAGE(E1422/L1422)</f>
        <v>1</v>
      </c>
      <c r="Q1422" t="str">
        <f t="shared" si="81"/>
        <v>publishing</v>
      </c>
      <c r="R1422" t="str">
        <f t="shared" si="82"/>
        <v>translations</v>
      </c>
      <c r="S1422" s="13">
        <f>(((I1422/60)/60)/24)+DATE(S33390,1,1)</f>
        <v>16981.667662037038</v>
      </c>
      <c r="T1422" s="14">
        <f>(((J1422/60)/60)/24)+DATE(1970,1,1)</f>
        <v>42524.667662037042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80"/>
        <v>1E-3</v>
      </c>
      <c r="P1423" s="7">
        <f>AVERAGE(E1423/L1423)</f>
        <v>100</v>
      </c>
      <c r="Q1423" t="str">
        <f t="shared" si="81"/>
        <v>publishing</v>
      </c>
      <c r="R1423" t="str">
        <f t="shared" si="82"/>
        <v>translations</v>
      </c>
      <c r="S1423" s="13">
        <f>(((I1423/60)/60)/24)+DATE(S33391,1,1)</f>
        <v>16475.915613425928</v>
      </c>
      <c r="T1423" s="14">
        <f>(((J1423/60)/60)/24)+DATE(1970,1,1)</f>
        <v>42013.915613425925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80"/>
        <v>1.0399999999999999E-3</v>
      </c>
      <c r="P1424" s="7">
        <f>AVERAGE(E1424/L1424)</f>
        <v>13</v>
      </c>
      <c r="Q1424" t="str">
        <f t="shared" si="81"/>
        <v>publishing</v>
      </c>
      <c r="R1424" t="str">
        <f t="shared" si="82"/>
        <v>translations</v>
      </c>
      <c r="S1424" s="13">
        <f>(((I1424/60)/60)/24)+DATE(S33392,1,1)</f>
        <v>17066.239629629628</v>
      </c>
      <c r="T1424" s="14">
        <f>(((J1424/60)/60)/24)+DATE(1970,1,1)</f>
        <v>42604.239629629628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80"/>
        <v>3.3333333333333335E-3</v>
      </c>
      <c r="P1425" s="7">
        <f>AVERAGE(E1425/L1425)</f>
        <v>100</v>
      </c>
      <c r="Q1425" t="str">
        <f t="shared" si="81"/>
        <v>publishing</v>
      </c>
      <c r="R1425" t="str">
        <f t="shared" si="82"/>
        <v>translations</v>
      </c>
      <c r="S1425" s="13">
        <f>(((I1425/60)/60)/24)+DATE(S33393,1,1)</f>
        <v>16802.360312500001</v>
      </c>
      <c r="T1425" s="14">
        <f>(((J1425/60)/60)/24)+DATE(1970,1,1)</f>
        <v>42340.360312500001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80"/>
        <v>0.2036</v>
      </c>
      <c r="P1426" s="7">
        <f>AVERAGE(E1426/L1426)</f>
        <v>109.07142857142857</v>
      </c>
      <c r="Q1426" t="str">
        <f t="shared" si="81"/>
        <v>publishing</v>
      </c>
      <c r="R1426" t="str">
        <f t="shared" si="82"/>
        <v>translations</v>
      </c>
      <c r="S1426" s="13">
        <f>(((I1426/60)/60)/24)+DATE(S33394,1,1)</f>
        <v>17121.759282407405</v>
      </c>
      <c r="T1426" s="14">
        <f>(((J1426/60)/60)/24)+DATE(1970,1,1)</f>
        <v>42676.717615740738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80"/>
        <v>0</v>
      </c>
      <c r="P1427" s="7" t="e">
        <f>AVERAGE(E1427/L1427)</f>
        <v>#DIV/0!</v>
      </c>
      <c r="Q1427" t="str">
        <f t="shared" si="81"/>
        <v>publishing</v>
      </c>
      <c r="R1427" t="str">
        <f t="shared" si="82"/>
        <v>translations</v>
      </c>
      <c r="S1427" s="13">
        <f>(((I1427/60)/60)/24)+DATE(S33395,1,1)</f>
        <v>16555.131469907406</v>
      </c>
      <c r="T1427" s="14">
        <f>(((J1427/60)/60)/24)+DATE(1970,1,1)</f>
        <v>42093.131469907406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80"/>
        <v>0</v>
      </c>
      <c r="P1428" s="7" t="e">
        <f>AVERAGE(E1428/L1428)</f>
        <v>#DIV/0!</v>
      </c>
      <c r="Q1428" t="str">
        <f t="shared" si="81"/>
        <v>publishing</v>
      </c>
      <c r="R1428" t="str">
        <f t="shared" si="82"/>
        <v>translations</v>
      </c>
      <c r="S1428" s="13">
        <f>(((I1428/60)/60)/24)+DATE(S33396,1,1)</f>
        <v>16672.390277777777</v>
      </c>
      <c r="T1428" s="14">
        <f>(((J1428/60)/60)/24)+DATE(1970,1,1)</f>
        <v>42180.390277777777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80"/>
        <v>8.3799999999999999E-2</v>
      </c>
      <c r="P1429" s="7">
        <f>AVERAGE(E1429/L1429)</f>
        <v>104.75</v>
      </c>
      <c r="Q1429" t="str">
        <f t="shared" si="81"/>
        <v>publishing</v>
      </c>
      <c r="R1429" t="str">
        <f t="shared" si="82"/>
        <v>translations</v>
      </c>
      <c r="S1429" s="13">
        <f>(((I1429/60)/60)/24)+DATE(S33397,1,1)</f>
        <v>17063.851678240742</v>
      </c>
      <c r="T1429" s="14">
        <f>(((J1429/60)/60)/24)+DATE(1970,1,1)</f>
        <v>42601.851678240739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80"/>
        <v>4.4999999999999998E-2</v>
      </c>
      <c r="P1430" s="7">
        <f>AVERAGE(E1430/L1430)</f>
        <v>15</v>
      </c>
      <c r="Q1430" t="str">
        <f t="shared" si="81"/>
        <v>publishing</v>
      </c>
      <c r="R1430" t="str">
        <f t="shared" si="82"/>
        <v>translations</v>
      </c>
      <c r="S1430" s="13">
        <f>(((I1430/60)/60)/24)+DATE(S33398,1,1)</f>
        <v>16894.338159722221</v>
      </c>
      <c r="T1430" s="14">
        <f>(((J1430/60)/60)/24)+DATE(1970,1,1)</f>
        <v>42432.379826388889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80"/>
        <v>0</v>
      </c>
      <c r="P1431" s="7" t="e">
        <f>AVERAGE(E1431/L1431)</f>
        <v>#DIV/0!</v>
      </c>
      <c r="Q1431" t="str">
        <f t="shared" si="81"/>
        <v>publishing</v>
      </c>
      <c r="R1431" t="str">
        <f t="shared" si="82"/>
        <v>translations</v>
      </c>
      <c r="S1431" s="13">
        <f>(((I1431/60)/60)/24)+DATE(S33399,1,1)</f>
        <v>16536.060671296294</v>
      </c>
      <c r="T1431" s="14">
        <f>(((J1431/60)/60)/24)+DATE(1970,1,1)</f>
        <v>42074.060671296291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80"/>
        <v>8.0600000000000005E-2</v>
      </c>
      <c r="P1432" s="7">
        <f>AVERAGE(E1432/L1432)</f>
        <v>80.599999999999994</v>
      </c>
      <c r="Q1432" t="str">
        <f t="shared" si="81"/>
        <v>publishing</v>
      </c>
      <c r="R1432" t="str">
        <f t="shared" si="82"/>
        <v>translations</v>
      </c>
      <c r="S1432" s="13">
        <f>(((I1432/60)/60)/24)+DATE(S33400,1,1)</f>
        <v>16424.813518518517</v>
      </c>
      <c r="T1432" s="14">
        <f>(((J1432/60)/60)/24)+DATE(1970,1,1)</f>
        <v>41961.813518518517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80"/>
        <v>0.31947058823529412</v>
      </c>
      <c r="P1433" s="7">
        <f>AVERAGE(E1433/L1433)</f>
        <v>115.55319148936171</v>
      </c>
      <c r="Q1433" t="str">
        <f t="shared" si="81"/>
        <v>publishing</v>
      </c>
      <c r="R1433" t="str">
        <f t="shared" si="82"/>
        <v>translations</v>
      </c>
      <c r="S1433" s="13">
        <f>(((I1433/60)/60)/24)+DATE(S33401,1,1)</f>
        <v>16766.252499999999</v>
      </c>
      <c r="T1433" s="14">
        <f>(((J1433/60)/60)/24)+DATE(1970,1,1)</f>
        <v>42304.210833333331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80"/>
        <v>0</v>
      </c>
      <c r="P1434" s="7" t="e">
        <f>AVERAGE(E1434/L1434)</f>
        <v>#DIV/0!</v>
      </c>
      <c r="Q1434" t="str">
        <f t="shared" si="81"/>
        <v>publishing</v>
      </c>
      <c r="R1434" t="str">
        <f t="shared" si="82"/>
        <v>translations</v>
      </c>
      <c r="S1434" s="13">
        <f>(((I1434/60)/60)/24)+DATE(S33402,1,1)</f>
        <v>16637.780416666668</v>
      </c>
      <c r="T1434" s="14">
        <f>(((J1434/60)/60)/24)+DATE(1970,1,1)</f>
        <v>42175.780416666668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80"/>
        <v>6.7083333333333328E-2</v>
      </c>
      <c r="P1435" s="7">
        <f>AVERAGE(E1435/L1435)</f>
        <v>80.5</v>
      </c>
      <c r="Q1435" t="str">
        <f t="shared" si="81"/>
        <v>publishing</v>
      </c>
      <c r="R1435" t="str">
        <f t="shared" si="82"/>
        <v>translations</v>
      </c>
      <c r="S1435" s="13">
        <f>(((I1435/60)/60)/24)+DATE(S33403,1,1)</f>
        <v>17146.458333333332</v>
      </c>
      <c r="T1435" s="14">
        <f>(((J1435/60)/60)/24)+DATE(1970,1,1)</f>
        <v>42673.625868055555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80"/>
        <v>9.987804878048781E-2</v>
      </c>
      <c r="P1436" s="7">
        <f>AVERAGE(E1436/L1436)</f>
        <v>744.5454545454545</v>
      </c>
      <c r="Q1436" t="str">
        <f t="shared" si="81"/>
        <v>publishing</v>
      </c>
      <c r="R1436" t="str">
        <f t="shared" si="82"/>
        <v>translations</v>
      </c>
      <c r="S1436" s="13">
        <f>(((I1436/60)/60)/24)+DATE(S33404,1,1)</f>
        <v>16595.625</v>
      </c>
      <c r="T1436" s="14">
        <f>(((J1436/60)/60)/24)+DATE(1970,1,1)</f>
        <v>42142.767106481479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80"/>
        <v>1E-3</v>
      </c>
      <c r="P1437" s="7">
        <f>AVERAGE(E1437/L1437)</f>
        <v>7.5</v>
      </c>
      <c r="Q1437" t="str">
        <f t="shared" si="81"/>
        <v>publishing</v>
      </c>
      <c r="R1437" t="str">
        <f t="shared" si="82"/>
        <v>translations</v>
      </c>
      <c r="S1437" s="13">
        <f>(((I1437/60)/60)/24)+DATE(S33405,1,1)</f>
        <v>16720.780324074076</v>
      </c>
      <c r="T1437" s="14">
        <f>(((J1437/60)/60)/24)+DATE(1970,1,1)</f>
        <v>42258.780324074076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80"/>
        <v>7.7000000000000002E-3</v>
      </c>
      <c r="P1438" s="7">
        <f>AVERAGE(E1438/L1438)</f>
        <v>38.5</v>
      </c>
      <c r="Q1438" t="str">
        <f t="shared" si="81"/>
        <v>publishing</v>
      </c>
      <c r="R1438" t="str">
        <f t="shared" si="82"/>
        <v>translations</v>
      </c>
      <c r="S1438" s="13">
        <f>(((I1438/60)/60)/24)+DATE(S33406,1,1)</f>
        <v>16853.35019675926</v>
      </c>
      <c r="T1438" s="14">
        <f>(((J1438/60)/60)/24)+DATE(1970,1,1)</f>
        <v>42391.35019675926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80"/>
        <v>0.26900000000000002</v>
      </c>
      <c r="P1439" s="7">
        <f>AVERAGE(E1439/L1439)</f>
        <v>36.68181818181818</v>
      </c>
      <c r="Q1439" t="str">
        <f t="shared" si="81"/>
        <v>publishing</v>
      </c>
      <c r="R1439" t="str">
        <f t="shared" si="82"/>
        <v>translations</v>
      </c>
      <c r="S1439" s="13">
        <f>(((I1439/60)/60)/24)+DATE(S33407,1,1)</f>
        <v>16265.207638888889</v>
      </c>
      <c r="T1439" s="14">
        <f>(((J1439/60)/60)/24)+DATE(1970,1,1)</f>
        <v>41796.531701388885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80"/>
        <v>0.03</v>
      </c>
      <c r="P1440" s="7">
        <f>AVERAGE(E1440/L1440)</f>
        <v>75</v>
      </c>
      <c r="Q1440" t="str">
        <f t="shared" si="81"/>
        <v>publishing</v>
      </c>
      <c r="R1440" t="str">
        <f t="shared" si="82"/>
        <v>translations</v>
      </c>
      <c r="S1440" s="13">
        <f>(((I1440/60)/60)/24)+DATE(S33408,1,1)</f>
        <v>16919.579861111113</v>
      </c>
      <c r="T1440" s="14">
        <f>(((J1440/60)/60)/24)+DATE(1970,1,1)</f>
        <v>42457.871516203704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80"/>
        <v>6.6055045871559637E-2</v>
      </c>
      <c r="P1441" s="7">
        <f>AVERAGE(E1441/L1441)</f>
        <v>30</v>
      </c>
      <c r="Q1441" t="str">
        <f t="shared" si="81"/>
        <v>publishing</v>
      </c>
      <c r="R1441" t="str">
        <f t="shared" si="82"/>
        <v>translations</v>
      </c>
      <c r="S1441" s="13">
        <f>(((I1441/60)/60)/24)+DATE(S33409,1,1)</f>
        <v>16502.829872685183</v>
      </c>
      <c r="T1441" s="14">
        <f>(((J1441/60)/60)/24)+DATE(1970,1,1)</f>
        <v>42040.829872685179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80"/>
        <v>7.6923076923076926E-5</v>
      </c>
      <c r="P1442" s="7">
        <f>AVERAGE(E1442/L1442)</f>
        <v>1</v>
      </c>
      <c r="Q1442" t="str">
        <f t="shared" si="81"/>
        <v>publishing</v>
      </c>
      <c r="R1442" t="str">
        <f t="shared" si="82"/>
        <v>translations</v>
      </c>
      <c r="S1442" s="13">
        <f>(((I1442/60)/60)/24)+DATE(S33410,1,1)</f>
        <v>16948.748414351849</v>
      </c>
      <c r="T1442" s="14">
        <f>(((J1442/60)/60)/24)+DATE(1970,1,1)</f>
        <v>42486.748414351852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80"/>
        <v>1.1222222222222222E-2</v>
      </c>
      <c r="P1443" s="7">
        <f>AVERAGE(E1443/L1443)</f>
        <v>673.33333333333337</v>
      </c>
      <c r="Q1443" t="str">
        <f t="shared" si="81"/>
        <v>publishing</v>
      </c>
      <c r="R1443" t="str">
        <f t="shared" si="82"/>
        <v>translations</v>
      </c>
      <c r="S1443" s="13">
        <f>(((I1443/60)/60)/24)+DATE(S33411,1,1)</f>
        <v>16690.765844907408</v>
      </c>
      <c r="T1443" s="14">
        <f>(((J1443/60)/60)/24)+DATE(1970,1,1)</f>
        <v>42198.765844907408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80"/>
        <v>0</v>
      </c>
      <c r="P1444" s="7" t="e">
        <f>AVERAGE(E1444/L1444)</f>
        <v>#DIV/0!</v>
      </c>
      <c r="Q1444" t="str">
        <f t="shared" si="81"/>
        <v>publishing</v>
      </c>
      <c r="R1444" t="str">
        <f t="shared" si="82"/>
        <v>translations</v>
      </c>
      <c r="S1444" s="13">
        <f>(((I1444/60)/60)/24)+DATE(S33412,1,1)</f>
        <v>16947.645347222224</v>
      </c>
      <c r="T1444" s="14">
        <f>(((J1444/60)/60)/24)+DATE(1970,1,1)</f>
        <v>42485.64534722222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80"/>
        <v>0</v>
      </c>
      <c r="P1445" s="7" t="e">
        <f>AVERAGE(E1445/L1445)</f>
        <v>#DIV/0!</v>
      </c>
      <c r="Q1445" t="str">
        <f t="shared" si="81"/>
        <v>publishing</v>
      </c>
      <c r="R1445" t="str">
        <f t="shared" si="82"/>
        <v>translations</v>
      </c>
      <c r="S1445" s="13">
        <f>(((I1445/60)/60)/24)+DATE(S33413,1,1)</f>
        <v>17169.926030092593</v>
      </c>
      <c r="T1445" s="14">
        <f>(((J1445/60)/60)/24)+DATE(1970,1,1)</f>
        <v>42707.926030092596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80"/>
        <v>0</v>
      </c>
      <c r="P1446" s="7" t="e">
        <f>AVERAGE(E1446/L1446)</f>
        <v>#DIV/0!</v>
      </c>
      <c r="Q1446" t="str">
        <f t="shared" si="81"/>
        <v>publishing</v>
      </c>
      <c r="R1446" t="str">
        <f t="shared" si="82"/>
        <v>translations</v>
      </c>
      <c r="S1446" s="13">
        <f>(((I1446/60)/60)/24)+DATE(S33414,1,1)</f>
        <v>16691.873402777779</v>
      </c>
      <c r="T1446" s="14">
        <f>(((J1446/60)/60)/24)+DATE(1970,1,1)</f>
        <v>42199.873402777783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80"/>
        <v>0</v>
      </c>
      <c r="P1447" s="7" t="e">
        <f>AVERAGE(E1447/L1447)</f>
        <v>#DIV/0!</v>
      </c>
      <c r="Q1447" t="str">
        <f t="shared" si="81"/>
        <v>publishing</v>
      </c>
      <c r="R1447" t="str">
        <f t="shared" si="82"/>
        <v>translations</v>
      </c>
      <c r="S1447" s="13">
        <f>(((I1447/60)/60)/24)+DATE(S33415,1,1)</f>
        <v>16601.542303240742</v>
      </c>
      <c r="T1447" s="14">
        <f>(((J1447/60)/60)/24)+DATE(1970,1,1)</f>
        <v>42139.542303240742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80"/>
        <v>0</v>
      </c>
      <c r="P1448" s="7" t="e">
        <f>AVERAGE(E1448/L1448)</f>
        <v>#DIV/0!</v>
      </c>
      <c r="Q1448" t="str">
        <f t="shared" si="81"/>
        <v>publishing</v>
      </c>
      <c r="R1448" t="str">
        <f t="shared" si="82"/>
        <v>translations</v>
      </c>
      <c r="S1448" s="13">
        <f>(((I1448/60)/60)/24)+DATE(S33416,1,1)</f>
        <v>16913.447662037037</v>
      </c>
      <c r="T1448" s="14">
        <f>(((J1448/60)/60)/24)+DATE(1970,1,1)</f>
        <v>42461.447662037041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80"/>
        <v>1.4999999999999999E-4</v>
      </c>
      <c r="P1449" s="7">
        <f>AVERAGE(E1449/L1449)</f>
        <v>25</v>
      </c>
      <c r="Q1449" t="str">
        <f t="shared" si="81"/>
        <v>publishing</v>
      </c>
      <c r="R1449" t="str">
        <f t="shared" si="82"/>
        <v>translations</v>
      </c>
      <c r="S1449" s="13">
        <f>(((I1449/60)/60)/24)+DATE(S33417,1,1)</f>
        <v>16991.730717592593</v>
      </c>
      <c r="T1449" s="14">
        <f>(((J1449/60)/60)/24)+DATE(1970,1,1)</f>
        <v>42529.730717592596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80"/>
        <v>0</v>
      </c>
      <c r="P1450" s="7" t="e">
        <f>AVERAGE(E1450/L1450)</f>
        <v>#DIV/0!</v>
      </c>
      <c r="Q1450" t="str">
        <f t="shared" si="81"/>
        <v>publishing</v>
      </c>
      <c r="R1450" t="str">
        <f t="shared" si="82"/>
        <v>translations</v>
      </c>
      <c r="S1450" s="13">
        <f>(((I1450/60)/60)/24)+DATE(S33418,1,1)</f>
        <v>16578.225694444445</v>
      </c>
      <c r="T1450" s="14">
        <f>(((J1450/60)/60)/24)+DATE(1970,1,1)</f>
        <v>42115.936550925922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80"/>
        <v>0</v>
      </c>
      <c r="P1451" s="7" t="e">
        <f>AVERAGE(E1451/L1451)</f>
        <v>#DIV/0!</v>
      </c>
      <c r="Q1451" t="str">
        <f t="shared" si="81"/>
        <v>publishing</v>
      </c>
      <c r="R1451" t="str">
        <f t="shared" si="82"/>
        <v>translations</v>
      </c>
      <c r="S1451" s="13">
        <f>(((I1451/60)/60)/24)+DATE(S33419,1,1)</f>
        <v>16566.811400462964</v>
      </c>
      <c r="T1451" s="14">
        <f>(((J1451/60)/60)/24)+DATE(1970,1,1)</f>
        <v>42086.811400462961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80"/>
        <v>1.0000000000000001E-5</v>
      </c>
      <c r="P1452" s="7">
        <f>AVERAGE(E1452/L1452)</f>
        <v>1</v>
      </c>
      <c r="Q1452" t="str">
        <f t="shared" si="81"/>
        <v>publishing</v>
      </c>
      <c r="R1452" t="str">
        <f t="shared" si="82"/>
        <v>translations</v>
      </c>
      <c r="S1452" s="13">
        <f>(((I1452/60)/60)/24)+DATE(S33420,1,1)</f>
        <v>16852.171261574073</v>
      </c>
      <c r="T1452" s="14">
        <f>(((J1452/60)/60)/24)+DATE(1970,1,1)</f>
        <v>42390.171261574069</v>
      </c>
    </row>
    <row r="1453" spans="1:20" ht="32" hidden="1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80"/>
        <v>1.0554089709762533E-4</v>
      </c>
      <c r="P1453" s="7">
        <f>AVERAGE(E1453/L1453)</f>
        <v>1</v>
      </c>
      <c r="Q1453" t="str">
        <f t="shared" si="81"/>
        <v>publishing</v>
      </c>
      <c r="R1453" t="str">
        <f t="shared" si="82"/>
        <v>translations</v>
      </c>
      <c r="S1453" s="13">
        <f>(((I1453/60)/60)/24)+DATE(S33421,1,1)</f>
        <v>16394.00068287037</v>
      </c>
      <c r="T1453" s="14">
        <f>(((J1453/60)/60)/24)+DATE(1970,1,1)</f>
        <v>41931.959016203706</v>
      </c>
    </row>
    <row r="1454" spans="1:20" ht="32" hidden="1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80"/>
        <v>0</v>
      </c>
      <c r="P1454" s="7" t="e">
        <f>AVERAGE(E1454/L1454)</f>
        <v>#DIV/0!</v>
      </c>
      <c r="Q1454" t="str">
        <f t="shared" si="81"/>
        <v>publishing</v>
      </c>
      <c r="R1454" t="str">
        <f t="shared" si="82"/>
        <v>translations</v>
      </c>
      <c r="S1454" s="13">
        <f>(((I1454/60)/60)/24)+DATE(S33422,1,1)</f>
        <v>16280.703275462962</v>
      </c>
      <c r="T1454" s="14">
        <f>(((J1454/60)/60)/24)+DATE(1970,1,1)</f>
        <v>41818.703275462962</v>
      </c>
    </row>
    <row r="1455" spans="1:20" ht="48" hidden="1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80"/>
        <v>0</v>
      </c>
      <c r="P1455" s="7" t="e">
        <f>AVERAGE(E1455/L1455)</f>
        <v>#DIV/0!</v>
      </c>
      <c r="Q1455" t="str">
        <f t="shared" si="81"/>
        <v>publishing</v>
      </c>
      <c r="R1455" t="str">
        <f t="shared" si="82"/>
        <v>translations</v>
      </c>
      <c r="S1455" s="13">
        <f>(((I1455/60)/60)/24)+DATE(S33423,1,1)</f>
        <v>17272.654479166664</v>
      </c>
      <c r="T1455" s="14">
        <f>(((J1455/60)/60)/24)+DATE(1970,1,1)</f>
        <v>42795.696145833332</v>
      </c>
    </row>
    <row r="1456" spans="1:20" ht="48" hidden="1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80"/>
        <v>8.5714285714285719E-3</v>
      </c>
      <c r="P1456" s="7">
        <f>AVERAGE(E1456/L1456)</f>
        <v>15</v>
      </c>
      <c r="Q1456" t="str">
        <f t="shared" si="81"/>
        <v>publishing</v>
      </c>
      <c r="R1456" t="str">
        <f t="shared" si="82"/>
        <v>translations</v>
      </c>
      <c r="S1456" s="13">
        <f>(((I1456/60)/60)/24)+DATE(S33424,1,1)</f>
        <v>16916.915972222221</v>
      </c>
      <c r="T1456" s="14">
        <f>(((J1456/60)/60)/24)+DATE(1970,1,1)</f>
        <v>42463.866666666669</v>
      </c>
    </row>
    <row r="1457" spans="1:20" ht="48" hidden="1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80"/>
        <v>0.105</v>
      </c>
      <c r="P1457" s="7">
        <f>AVERAGE(E1457/L1457)</f>
        <v>225</v>
      </c>
      <c r="Q1457" t="str">
        <f t="shared" si="81"/>
        <v>publishing</v>
      </c>
      <c r="R1457" t="str">
        <f t="shared" si="82"/>
        <v>translations</v>
      </c>
      <c r="S1457" s="13">
        <f>(((I1457/60)/60)/24)+DATE(S33425,1,1)</f>
        <v>16319.56875</v>
      </c>
      <c r="T1457" s="14">
        <f>(((J1457/60)/60)/24)+DATE(1970,1,1)</f>
        <v>41832.672685185185</v>
      </c>
    </row>
    <row r="1458" spans="1:20" ht="16" hidden="1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80"/>
        <v>2.9000000000000001E-2</v>
      </c>
      <c r="P1458" s="7">
        <f>AVERAGE(E1458/L1458)</f>
        <v>48.333333333333336</v>
      </c>
      <c r="Q1458" t="str">
        <f t="shared" si="81"/>
        <v>publishing</v>
      </c>
      <c r="R1458" t="str">
        <f t="shared" si="82"/>
        <v>translations</v>
      </c>
      <c r="S1458" s="13">
        <f>(((I1458/60)/60)/24)+DATE(S33426,1,1)</f>
        <v>17170.668576388889</v>
      </c>
      <c r="T1458" s="14">
        <f>(((J1458/60)/60)/24)+DATE(1970,1,1)</f>
        <v>42708.668576388889</v>
      </c>
    </row>
    <row r="1459" spans="1:20" ht="32" hidden="1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80"/>
        <v>0</v>
      </c>
      <c r="P1459" s="7" t="e">
        <f>AVERAGE(E1459/L1459)</f>
        <v>#DIV/0!</v>
      </c>
      <c r="Q1459" t="str">
        <f t="shared" si="81"/>
        <v>publishing</v>
      </c>
      <c r="R1459" t="str">
        <f t="shared" si="82"/>
        <v>translations</v>
      </c>
      <c r="S1459" s="13">
        <f>(((I1459/60)/60)/24)+DATE(S33427,1,1)</f>
        <v>16751.938009259258</v>
      </c>
      <c r="T1459" s="14">
        <f>(((J1459/60)/60)/24)+DATE(1970,1,1)</f>
        <v>42289.89634259259</v>
      </c>
    </row>
    <row r="1460" spans="1:20" ht="48" hidden="1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80"/>
        <v>0</v>
      </c>
      <c r="P1460" s="7" t="e">
        <f>AVERAGE(E1460/L1460)</f>
        <v>#DIV/0!</v>
      </c>
      <c r="Q1460" t="str">
        <f t="shared" si="81"/>
        <v>publishing</v>
      </c>
      <c r="R1460" t="str">
        <f t="shared" si="82"/>
        <v>translations</v>
      </c>
      <c r="S1460" s="13">
        <f>(((I1460/60)/60)/24)+DATE(S33428,1,1)</f>
        <v>16294.166666666666</v>
      </c>
      <c r="T1460" s="14">
        <f>(((J1460/60)/60)/24)+DATE(1970,1,1)</f>
        <v>41831.705555555556</v>
      </c>
    </row>
    <row r="1461" spans="1:20" ht="48" hidden="1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80"/>
        <v>0</v>
      </c>
      <c r="P1461" s="7" t="e">
        <f>AVERAGE(E1461/L1461)</f>
        <v>#DIV/0!</v>
      </c>
      <c r="Q1461" t="str">
        <f t="shared" si="81"/>
        <v>publishing</v>
      </c>
      <c r="R1461" t="str">
        <f t="shared" si="82"/>
        <v>translations</v>
      </c>
      <c r="S1461" s="13">
        <f>(((I1461/60)/60)/24)+DATE(S33429,1,1)</f>
        <v>16772.725694444445</v>
      </c>
      <c r="T1461" s="14">
        <f>(((J1461/60)/60)/24)+DATE(1970,1,1)</f>
        <v>42312.204814814817</v>
      </c>
    </row>
    <row r="1462" spans="1:20" ht="48" hidden="1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80"/>
        <v>0</v>
      </c>
      <c r="P1462" s="7" t="e">
        <f>AVERAGE(E1462/L1462)</f>
        <v>#DIV/0!</v>
      </c>
      <c r="Q1462" t="str">
        <f t="shared" si="81"/>
        <v>publishing</v>
      </c>
      <c r="R1462" t="str">
        <f t="shared" si="82"/>
        <v>translations</v>
      </c>
      <c r="S1462" s="13">
        <f>(((I1462/60)/60)/24)+DATE(S33430,1,1)</f>
        <v>16405.989583333332</v>
      </c>
      <c r="T1462" s="14">
        <f>(((J1462/60)/60)/24)+DATE(1970,1,1)</f>
        <v>41915.896967592591</v>
      </c>
    </row>
    <row r="1463" spans="1:20" ht="32" hidden="1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80"/>
        <v>1.012446</v>
      </c>
      <c r="P1463" s="7">
        <f>AVERAGE(E1463/L1463)</f>
        <v>44.66673529411765</v>
      </c>
      <c r="Q1463" t="str">
        <f t="shared" si="81"/>
        <v>publishing</v>
      </c>
      <c r="R1463" t="str">
        <f t="shared" si="82"/>
        <v>radio &amp; podcasts</v>
      </c>
      <c r="S1463" s="13">
        <f t="shared" ref="S1463:S1482" si="83">(((I1463/60)/60)/24)+DATE(1970,1,1)</f>
        <v>41933</v>
      </c>
      <c r="T1463" s="14">
        <f>(((J1463/60)/60)/24)+DATE(1970,1,1)</f>
        <v>41899.645300925928</v>
      </c>
    </row>
    <row r="1464" spans="1:20" ht="32" hidden="1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80"/>
        <v>1.085175</v>
      </c>
      <c r="P1464" s="7">
        <f>AVERAGE(E1464/L1464)</f>
        <v>28.937999999999999</v>
      </c>
      <c r="Q1464" t="str">
        <f t="shared" si="81"/>
        <v>publishing</v>
      </c>
      <c r="R1464" t="str">
        <f t="shared" si="82"/>
        <v>radio &amp; podcasts</v>
      </c>
      <c r="S1464" s="13">
        <f t="shared" si="83"/>
        <v>41374.662858796299</v>
      </c>
      <c r="T1464" s="14">
        <f>(((J1464/60)/60)/24)+DATE(1970,1,1)</f>
        <v>41344.662858796299</v>
      </c>
    </row>
    <row r="1465" spans="1:20" ht="48" hidden="1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80"/>
        <v>1.4766666666666666</v>
      </c>
      <c r="P1465" s="7">
        <f>AVERAGE(E1465/L1465)</f>
        <v>35.44</v>
      </c>
      <c r="Q1465" t="str">
        <f t="shared" si="81"/>
        <v>publishing</v>
      </c>
      <c r="R1465" t="str">
        <f t="shared" si="82"/>
        <v>radio &amp; podcasts</v>
      </c>
      <c r="S1465" s="13">
        <f t="shared" si="83"/>
        <v>41371.869652777779</v>
      </c>
      <c r="T1465" s="14">
        <f>(((J1465/60)/60)/24)+DATE(1970,1,1)</f>
        <v>41326.911319444444</v>
      </c>
    </row>
    <row r="1466" spans="1:20" ht="16" hidden="1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80"/>
        <v>1.6319999999999999</v>
      </c>
      <c r="P1466" s="7">
        <f>AVERAGE(E1466/L1466)</f>
        <v>34.871794871794869</v>
      </c>
      <c r="Q1466" t="str">
        <f t="shared" si="81"/>
        <v>publishing</v>
      </c>
      <c r="R1466" t="str">
        <f t="shared" si="82"/>
        <v>radio &amp; podcasts</v>
      </c>
      <c r="S1466" s="13">
        <f t="shared" si="83"/>
        <v>41321.661550925928</v>
      </c>
      <c r="T1466" s="14">
        <f>(((J1466/60)/60)/24)+DATE(1970,1,1)</f>
        <v>41291.661550925928</v>
      </c>
    </row>
    <row r="1467" spans="1:20" ht="48" hidden="1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80"/>
        <v>4.5641449999999999</v>
      </c>
      <c r="P1467" s="7">
        <f>AVERAGE(E1467/L1467)</f>
        <v>52.622732513451197</v>
      </c>
      <c r="Q1467" t="str">
        <f t="shared" si="81"/>
        <v>publishing</v>
      </c>
      <c r="R1467" t="str">
        <f t="shared" si="82"/>
        <v>radio &amp; podcasts</v>
      </c>
      <c r="S1467" s="13">
        <f t="shared" si="83"/>
        <v>40990.125</v>
      </c>
      <c r="T1467" s="14">
        <f>(((J1467/60)/60)/24)+DATE(1970,1,1)</f>
        <v>40959.734398148146</v>
      </c>
    </row>
    <row r="1468" spans="1:20" ht="48" hidden="1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80"/>
        <v>1.0787731249999999</v>
      </c>
      <c r="P1468" s="7">
        <f>AVERAGE(E1468/L1468)</f>
        <v>69.598266129032254</v>
      </c>
      <c r="Q1468" t="str">
        <f t="shared" si="81"/>
        <v>publishing</v>
      </c>
      <c r="R1468" t="str">
        <f t="shared" si="82"/>
        <v>radio &amp; podcasts</v>
      </c>
      <c r="S1468" s="13">
        <f t="shared" si="83"/>
        <v>42381.208333333328</v>
      </c>
      <c r="T1468" s="14">
        <f>(((J1468/60)/60)/24)+DATE(1970,1,1)</f>
        <v>42340.172060185185</v>
      </c>
    </row>
    <row r="1469" spans="1:20" ht="32" hidden="1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80"/>
        <v>1.1508</v>
      </c>
      <c r="P1469" s="7">
        <f>AVERAGE(E1469/L1469)</f>
        <v>76.72</v>
      </c>
      <c r="Q1469" t="str">
        <f t="shared" si="81"/>
        <v>publishing</v>
      </c>
      <c r="R1469" t="str">
        <f t="shared" si="82"/>
        <v>radio &amp; podcasts</v>
      </c>
      <c r="S1469" s="13">
        <f t="shared" si="83"/>
        <v>40993.760243055556</v>
      </c>
      <c r="T1469" s="14">
        <f>(((J1469/60)/60)/24)+DATE(1970,1,1)</f>
        <v>40933.80190972222</v>
      </c>
    </row>
    <row r="1470" spans="1:20" ht="48" hidden="1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80"/>
        <v>1.0236842105263158</v>
      </c>
      <c r="P1470" s="7">
        <f>AVERAGE(E1470/L1470)</f>
        <v>33.191126279863482</v>
      </c>
      <c r="Q1470" t="str">
        <f t="shared" si="81"/>
        <v>publishing</v>
      </c>
      <c r="R1470" t="str">
        <f t="shared" si="82"/>
        <v>radio &amp; podcasts</v>
      </c>
      <c r="S1470" s="13">
        <f t="shared" si="83"/>
        <v>40706.014456018522</v>
      </c>
      <c r="T1470" s="14">
        <f>(((J1470/60)/60)/24)+DATE(1970,1,1)</f>
        <v>40646.014456018522</v>
      </c>
    </row>
    <row r="1471" spans="1:20" ht="32" hidden="1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80"/>
        <v>1.0842485875706214</v>
      </c>
      <c r="P1471" s="7">
        <f>AVERAGE(E1471/L1471)</f>
        <v>149.46417445482865</v>
      </c>
      <c r="Q1471" t="str">
        <f t="shared" si="81"/>
        <v>publishing</v>
      </c>
      <c r="R1471" t="str">
        <f t="shared" si="82"/>
        <v>radio &amp; podcasts</v>
      </c>
      <c r="S1471" s="13">
        <f t="shared" si="83"/>
        <v>41320.598483796297</v>
      </c>
      <c r="T1471" s="14">
        <f>(((J1471/60)/60)/24)+DATE(1970,1,1)</f>
        <v>41290.598483796297</v>
      </c>
    </row>
    <row r="1472" spans="1:20" ht="48" hidden="1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80"/>
        <v>1.2513333333333334</v>
      </c>
      <c r="P1472" s="7">
        <f>AVERAGE(E1472/L1472)</f>
        <v>23.172839506172838</v>
      </c>
      <c r="Q1472" t="str">
        <f t="shared" si="81"/>
        <v>publishing</v>
      </c>
      <c r="R1472" t="str">
        <f t="shared" si="82"/>
        <v>radio &amp; podcasts</v>
      </c>
      <c r="S1472" s="13">
        <f t="shared" si="83"/>
        <v>41271.827118055553</v>
      </c>
      <c r="T1472" s="14">
        <f>(((J1472/60)/60)/24)+DATE(1970,1,1)</f>
        <v>41250.827118055553</v>
      </c>
    </row>
    <row r="1473" spans="1:20" ht="48" hidden="1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80"/>
        <v>1.03840625</v>
      </c>
      <c r="P1473" s="7">
        <f>AVERAGE(E1473/L1473)</f>
        <v>96.877551020408163</v>
      </c>
      <c r="Q1473" t="str">
        <f t="shared" si="81"/>
        <v>publishing</v>
      </c>
      <c r="R1473" t="str">
        <f t="shared" si="82"/>
        <v>radio &amp; podcasts</v>
      </c>
      <c r="S1473" s="13">
        <f t="shared" si="83"/>
        <v>42103.957569444443</v>
      </c>
      <c r="T1473" s="14">
        <f>(((J1473/60)/60)/24)+DATE(1970,1,1)</f>
        <v>42073.957569444443</v>
      </c>
    </row>
    <row r="1474" spans="1:20" ht="48" hidden="1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80"/>
        <v>1.3870400000000001</v>
      </c>
      <c r="P1474" s="7">
        <f>AVERAGE(E1474/L1474)</f>
        <v>103.20238095238095</v>
      </c>
      <c r="Q1474" t="str">
        <f t="shared" si="81"/>
        <v>publishing</v>
      </c>
      <c r="R1474" t="str">
        <f t="shared" si="82"/>
        <v>radio &amp; podcasts</v>
      </c>
      <c r="S1474" s="13">
        <f t="shared" si="83"/>
        <v>41563.542858796296</v>
      </c>
      <c r="T1474" s="14">
        <f>(((J1474/60)/60)/24)+DATE(1970,1,1)</f>
        <v>41533.542858796296</v>
      </c>
    </row>
    <row r="1475" spans="1:20" ht="16" hidden="1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ref="O1475:O1538" si="84">E1475/D1475</f>
        <v>1.20516</v>
      </c>
      <c r="P1475" s="7">
        <f>AVERAGE(E1475/L1475)</f>
        <v>38.462553191489363</v>
      </c>
      <c r="Q1475" t="str">
        <f t="shared" ref="Q1475:Q1538" si="85">LEFT(N1475,FIND("/",N1475)-1)</f>
        <v>publishing</v>
      </c>
      <c r="R1475" t="str">
        <f t="shared" ref="R1475:R1538" si="86">RIGHT(N1475, LEN(N1475)-FIND("/",N1475))</f>
        <v>radio &amp; podcasts</v>
      </c>
      <c r="S1475" s="13">
        <f t="shared" si="83"/>
        <v>40969.979618055557</v>
      </c>
      <c r="T1475" s="14">
        <f>(((J1475/60)/60)/24)+DATE(1970,1,1)</f>
        <v>40939.979618055557</v>
      </c>
    </row>
    <row r="1476" spans="1:20" ht="48" hidden="1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84"/>
        <v>1.1226666666666667</v>
      </c>
      <c r="P1476" s="7">
        <f>AVERAGE(E1476/L1476)</f>
        <v>44.315789473684212</v>
      </c>
      <c r="Q1476" t="str">
        <f t="shared" si="85"/>
        <v>publishing</v>
      </c>
      <c r="R1476" t="str">
        <f t="shared" si="86"/>
        <v>radio &amp; podcasts</v>
      </c>
      <c r="S1476" s="13">
        <f t="shared" si="83"/>
        <v>41530.727916666663</v>
      </c>
      <c r="T1476" s="14">
        <f>(((J1476/60)/60)/24)+DATE(1970,1,1)</f>
        <v>41500.727916666663</v>
      </c>
    </row>
    <row r="1477" spans="1:20" ht="48" hidden="1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84"/>
        <v>1.8866966666666667</v>
      </c>
      <c r="P1477" s="7">
        <f>AVERAGE(E1477/L1477)</f>
        <v>64.173356009070289</v>
      </c>
      <c r="Q1477" t="str">
        <f t="shared" si="85"/>
        <v>publishing</v>
      </c>
      <c r="R1477" t="str">
        <f t="shared" si="86"/>
        <v>radio &amp; podcasts</v>
      </c>
      <c r="S1477" s="13">
        <f t="shared" si="83"/>
        <v>41993.207638888889</v>
      </c>
      <c r="T1477" s="14">
        <f>(((J1477/60)/60)/24)+DATE(1970,1,1)</f>
        <v>41960.722951388889</v>
      </c>
    </row>
    <row r="1478" spans="1:20" ht="32" hidden="1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84"/>
        <v>6.6155466666666669</v>
      </c>
      <c r="P1478" s="7">
        <f>AVERAGE(E1478/L1478)</f>
        <v>43.333275109170302</v>
      </c>
      <c r="Q1478" t="str">
        <f t="shared" si="85"/>
        <v>publishing</v>
      </c>
      <c r="R1478" t="str">
        <f t="shared" si="86"/>
        <v>radio &amp; podcasts</v>
      </c>
      <c r="S1478" s="13">
        <f t="shared" si="83"/>
        <v>40796.041921296295</v>
      </c>
      <c r="T1478" s="14">
        <f>(((J1478/60)/60)/24)+DATE(1970,1,1)</f>
        <v>40766.041921296295</v>
      </c>
    </row>
    <row r="1479" spans="1:20" ht="48" hidden="1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84"/>
        <v>1.1131</v>
      </c>
      <c r="P1479" s="7">
        <f>AVERAGE(E1479/L1479)</f>
        <v>90.495934959349597</v>
      </c>
      <c r="Q1479" t="str">
        <f t="shared" si="85"/>
        <v>publishing</v>
      </c>
      <c r="R1479" t="str">
        <f t="shared" si="86"/>
        <v>radio &amp; podcasts</v>
      </c>
      <c r="S1479" s="13">
        <f t="shared" si="83"/>
        <v>40900.125</v>
      </c>
      <c r="T1479" s="14">
        <f>(((J1479/60)/60)/24)+DATE(1970,1,1)</f>
        <v>40840.615787037037</v>
      </c>
    </row>
    <row r="1480" spans="1:20" ht="48" hidden="1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84"/>
        <v>11.8161422</v>
      </c>
      <c r="P1480" s="7">
        <f>AVERAGE(E1480/L1480)</f>
        <v>29.187190495010373</v>
      </c>
      <c r="Q1480" t="str">
        <f t="shared" si="85"/>
        <v>publishing</v>
      </c>
      <c r="R1480" t="str">
        <f t="shared" si="86"/>
        <v>radio &amp; podcasts</v>
      </c>
      <c r="S1480" s="13">
        <f t="shared" si="83"/>
        <v>41408.871678240743</v>
      </c>
      <c r="T1480" s="14">
        <f>(((J1480/60)/60)/24)+DATE(1970,1,1)</f>
        <v>41394.871678240743</v>
      </c>
    </row>
    <row r="1481" spans="1:20" ht="48" hidden="1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84"/>
        <v>1.37375</v>
      </c>
      <c r="P1481" s="7">
        <f>AVERAGE(E1481/L1481)</f>
        <v>30.95774647887324</v>
      </c>
      <c r="Q1481" t="str">
        <f t="shared" si="85"/>
        <v>publishing</v>
      </c>
      <c r="R1481" t="str">
        <f t="shared" si="86"/>
        <v>radio &amp; podcasts</v>
      </c>
      <c r="S1481" s="13">
        <f t="shared" si="83"/>
        <v>41769.165972222225</v>
      </c>
      <c r="T1481" s="14">
        <f>(((J1481/60)/60)/24)+DATE(1970,1,1)</f>
        <v>41754.745243055557</v>
      </c>
    </row>
    <row r="1482" spans="1:20" ht="48" hidden="1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84"/>
        <v>1.170404</v>
      </c>
      <c r="P1482" s="7">
        <f>AVERAGE(E1482/L1482)</f>
        <v>92.157795275590544</v>
      </c>
      <c r="Q1482" t="str">
        <f t="shared" si="85"/>
        <v>publishing</v>
      </c>
      <c r="R1482" t="str">
        <f t="shared" si="86"/>
        <v>radio &amp; podcasts</v>
      </c>
      <c r="S1482" s="13">
        <f t="shared" si="83"/>
        <v>41481.708333333336</v>
      </c>
      <c r="T1482" s="14">
        <f>(((J1482/60)/60)/24)+DATE(1970,1,1)</f>
        <v>41464.934016203704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84"/>
        <v>2.1000000000000001E-2</v>
      </c>
      <c r="P1483" s="7">
        <f>AVERAGE(E1483/L1483)</f>
        <v>17.5</v>
      </c>
      <c r="Q1483" t="str">
        <f t="shared" si="85"/>
        <v>publishing</v>
      </c>
      <c r="R1483" t="str">
        <f t="shared" si="86"/>
        <v>fiction</v>
      </c>
      <c r="S1483" s="13">
        <f>(((I1483/60)/60)/24)+DATE(S33451,1,1)</f>
        <v>16012.922974537038</v>
      </c>
      <c r="T1483" s="14">
        <f>(((J1483/60)/60)/24)+DATE(1970,1,1)</f>
        <v>41550.922974537039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84"/>
        <v>1E-3</v>
      </c>
      <c r="P1484" s="7">
        <f>AVERAGE(E1484/L1484)</f>
        <v>5</v>
      </c>
      <c r="Q1484" t="str">
        <f t="shared" si="85"/>
        <v>publishing</v>
      </c>
      <c r="R1484" t="str">
        <f t="shared" si="86"/>
        <v>fiction</v>
      </c>
      <c r="S1484" s="13">
        <f>(((I1484/60)/60)/24)+DATE(S33452,1,1)</f>
        <v>15591.327083333332</v>
      </c>
      <c r="T1484" s="14">
        <f>(((J1484/60)/60)/24)+DATE(1970,1,1)</f>
        <v>41136.85805555556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84"/>
        <v>7.1428571428571426E-3</v>
      </c>
      <c r="P1485" s="7">
        <f>AVERAGE(E1485/L1485)</f>
        <v>25</v>
      </c>
      <c r="Q1485" t="str">
        <f t="shared" si="85"/>
        <v>publishing</v>
      </c>
      <c r="R1485" t="str">
        <f t="shared" si="86"/>
        <v>fiction</v>
      </c>
      <c r="S1485" s="13">
        <f>(((I1485/60)/60)/24)+DATE(S33453,1,1)</f>
        <v>17005.192997685186</v>
      </c>
      <c r="T1485" s="14">
        <f>(((J1485/60)/60)/24)+DATE(1970,1,1)</f>
        <v>42548.192997685182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84"/>
        <v>0</v>
      </c>
      <c r="P1486" s="7" t="e">
        <f>AVERAGE(E1486/L1486)</f>
        <v>#DIV/0!</v>
      </c>
      <c r="Q1486" t="str">
        <f t="shared" si="85"/>
        <v>publishing</v>
      </c>
      <c r="R1486" t="str">
        <f t="shared" si="86"/>
        <v>fiction</v>
      </c>
      <c r="S1486" s="13">
        <f>(((I1486/60)/60)/24)+DATE(S33454,1,1)</f>
        <v>15543.61875</v>
      </c>
      <c r="T1486" s="14">
        <f>(((J1486/60)/60)/24)+DATE(1970,1,1)</f>
        <v>41053.200960648144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84"/>
        <v>2.2388059701492536E-2</v>
      </c>
      <c r="P1487" s="7">
        <f>AVERAGE(E1487/L1487)</f>
        <v>50</v>
      </c>
      <c r="Q1487" t="str">
        <f t="shared" si="85"/>
        <v>publishing</v>
      </c>
      <c r="R1487" t="str">
        <f t="shared" si="86"/>
        <v>fiction</v>
      </c>
      <c r="S1487" s="13">
        <f>(((I1487/60)/60)/24)+DATE(S33455,1,1)</f>
        <v>16607.795983796295</v>
      </c>
      <c r="T1487" s="14">
        <f>(((J1487/60)/60)/24)+DATE(1970,1,1)</f>
        <v>42130.795983796299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84"/>
        <v>2.3999999999999998E-3</v>
      </c>
      <c r="P1488" s="7">
        <f>AVERAGE(E1488/L1488)</f>
        <v>16</v>
      </c>
      <c r="Q1488" t="str">
        <f t="shared" si="85"/>
        <v>publishing</v>
      </c>
      <c r="R1488" t="str">
        <f t="shared" si="86"/>
        <v>fiction</v>
      </c>
      <c r="S1488" s="13">
        <f>(((I1488/60)/60)/24)+DATE(S33456,1,1)</f>
        <v>16494.168530092593</v>
      </c>
      <c r="T1488" s="14">
        <f>(((J1488/60)/60)/24)+DATE(1970,1,1)</f>
        <v>42032.168530092589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84"/>
        <v>0</v>
      </c>
      <c r="P1489" s="7" t="e">
        <f>AVERAGE(E1489/L1489)</f>
        <v>#DIV/0!</v>
      </c>
      <c r="Q1489" t="str">
        <f t="shared" si="85"/>
        <v>publishing</v>
      </c>
      <c r="R1489" t="str">
        <f t="shared" si="86"/>
        <v>fiction</v>
      </c>
      <c r="S1489" s="13">
        <f>(((I1489/60)/60)/24)+DATE(S33457,1,1)</f>
        <v>17016.917488425926</v>
      </c>
      <c r="T1489" s="14">
        <f>(((J1489/60)/60)/24)+DATE(1970,1,1)</f>
        <v>42554.917488425926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84"/>
        <v>2.4E-2</v>
      </c>
      <c r="P1490" s="7">
        <f>AVERAGE(E1490/L1490)</f>
        <v>60</v>
      </c>
      <c r="Q1490" t="str">
        <f t="shared" si="85"/>
        <v>publishing</v>
      </c>
      <c r="R1490" t="str">
        <f t="shared" si="86"/>
        <v>fiction</v>
      </c>
      <c r="S1490" s="13">
        <f>(((I1490/60)/60)/24)+DATE(S33458,1,1)</f>
        <v>16076.563194444445</v>
      </c>
      <c r="T1490" s="14">
        <f>(((J1490/60)/60)/24)+DATE(1970,1,1)</f>
        <v>41614.563194444447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84"/>
        <v>0</v>
      </c>
      <c r="P1491" s="7" t="e">
        <f>AVERAGE(E1491/L1491)</f>
        <v>#DIV/0!</v>
      </c>
      <c r="Q1491" t="str">
        <f t="shared" si="85"/>
        <v>publishing</v>
      </c>
      <c r="R1491" t="str">
        <f t="shared" si="86"/>
        <v>fiction</v>
      </c>
      <c r="S1491" s="13">
        <f>(((I1491/60)/60)/24)+DATE(S33459,1,1)</f>
        <v>15660.65337962963</v>
      </c>
      <c r="T1491" s="14">
        <f>(((J1491/60)/60)/24)+DATE(1970,1,1)</f>
        <v>41198.611712962964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84"/>
        <v>0.30862068965517242</v>
      </c>
      <c r="P1492" s="7">
        <f>AVERAGE(E1492/L1492)</f>
        <v>47.10526315789474</v>
      </c>
      <c r="Q1492" t="str">
        <f t="shared" si="85"/>
        <v>publishing</v>
      </c>
      <c r="R1492" t="str">
        <f t="shared" si="86"/>
        <v>fiction</v>
      </c>
      <c r="S1492" s="13">
        <f>(((I1492/60)/60)/24)+DATE(S33460,1,1)</f>
        <v>15981.561041666666</v>
      </c>
      <c r="T1492" s="14">
        <f>(((J1492/60)/60)/24)+DATE(1970,1,1)</f>
        <v>41520.561041666668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84"/>
        <v>8.3333333333333329E-2</v>
      </c>
      <c r="P1493" s="7">
        <f>AVERAGE(E1493/L1493)</f>
        <v>100</v>
      </c>
      <c r="Q1493" t="str">
        <f t="shared" si="85"/>
        <v>publishing</v>
      </c>
      <c r="R1493" t="str">
        <f t="shared" si="86"/>
        <v>fiction</v>
      </c>
      <c r="S1493" s="13">
        <f>(((I1493/60)/60)/24)+DATE(S33461,1,1)</f>
        <v>16482.651388888891</v>
      </c>
      <c r="T1493" s="14">
        <f>(((J1493/60)/60)/24)+DATE(1970,1,1)</f>
        <v>41991.713460648149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84"/>
        <v>7.4999999999999997E-3</v>
      </c>
      <c r="P1494" s="7">
        <f>AVERAGE(E1494/L1494)</f>
        <v>15</v>
      </c>
      <c r="Q1494" t="str">
        <f t="shared" si="85"/>
        <v>publishing</v>
      </c>
      <c r="R1494" t="str">
        <f t="shared" si="86"/>
        <v>fiction</v>
      </c>
      <c r="S1494" s="13">
        <f>(((I1494/60)/60)/24)+DATE(S33462,1,1)</f>
        <v>15144.884791666669</v>
      </c>
      <c r="T1494" s="14">
        <f>(((J1494/60)/60)/24)+DATE(1970,1,1)</f>
        <v>40682.884791666671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84"/>
        <v>0</v>
      </c>
      <c r="P1495" s="7" t="e">
        <f>AVERAGE(E1495/L1495)</f>
        <v>#DIV/0!</v>
      </c>
      <c r="Q1495" t="str">
        <f t="shared" si="85"/>
        <v>publishing</v>
      </c>
      <c r="R1495" t="str">
        <f t="shared" si="86"/>
        <v>fiction</v>
      </c>
      <c r="S1495" s="13">
        <f>(((I1495/60)/60)/24)+DATE(S33463,1,1)</f>
        <v>15873.866608796297</v>
      </c>
      <c r="T1495" s="14">
        <f>(((J1495/60)/60)/24)+DATE(1970,1,1)</f>
        <v>41411.866608796299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84"/>
        <v>8.8999999999999996E-2</v>
      </c>
      <c r="P1496" s="7">
        <f>AVERAGE(E1496/L1496)</f>
        <v>40.454545454545453</v>
      </c>
      <c r="Q1496" t="str">
        <f t="shared" si="85"/>
        <v>publishing</v>
      </c>
      <c r="R1496" t="str">
        <f t="shared" si="86"/>
        <v>fiction</v>
      </c>
      <c r="S1496" s="13">
        <f>(((I1496/60)/60)/24)+DATE(S33464,1,1)</f>
        <v>16529.651388888891</v>
      </c>
      <c r="T1496" s="14">
        <f>(((J1496/60)/60)/24)+DATE(1970,1,1)</f>
        <v>42067.722372685181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84"/>
        <v>0</v>
      </c>
      <c r="P1497" s="7" t="e">
        <f>AVERAGE(E1497/L1497)</f>
        <v>#DIV/0!</v>
      </c>
      <c r="Q1497" t="str">
        <f t="shared" si="85"/>
        <v>publishing</v>
      </c>
      <c r="R1497" t="str">
        <f t="shared" si="86"/>
        <v>fiction</v>
      </c>
      <c r="S1497" s="13">
        <f>(((I1497/60)/60)/24)+DATE(S33465,1,1)</f>
        <v>15214.789710648149</v>
      </c>
      <c r="T1497" s="14">
        <f>(((J1497/60)/60)/24)+DATE(1970,1,1)</f>
        <v>40752.789710648147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84"/>
        <v>0</v>
      </c>
      <c r="P1498" s="7" t="e">
        <f>AVERAGE(E1498/L1498)</f>
        <v>#DIV/0!</v>
      </c>
      <c r="Q1498" t="str">
        <f t="shared" si="85"/>
        <v>publishing</v>
      </c>
      <c r="R1498" t="str">
        <f t="shared" si="86"/>
        <v>fiction</v>
      </c>
      <c r="S1498" s="13">
        <f>(((I1498/60)/60)/24)+DATE(S33466,1,1)</f>
        <v>16330.475219907406</v>
      </c>
      <c r="T1498" s="14">
        <f>(((J1498/60)/60)/24)+DATE(1970,1,1)</f>
        <v>41838.475219907406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84"/>
        <v>6.666666666666667E-5</v>
      </c>
      <c r="P1499" s="7">
        <f>AVERAGE(E1499/L1499)</f>
        <v>1</v>
      </c>
      <c r="Q1499" t="str">
        <f t="shared" si="85"/>
        <v>publishing</v>
      </c>
      <c r="R1499" t="str">
        <f t="shared" si="86"/>
        <v>fiction</v>
      </c>
      <c r="S1499" s="13">
        <f>(((I1499/60)/60)/24)+DATE(S33467,1,1)</f>
        <v>15918.821527777778</v>
      </c>
      <c r="T1499" s="14">
        <f>(((J1499/60)/60)/24)+DATE(1970,1,1)</f>
        <v>41444.64261574074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84"/>
        <v>1.9E-2</v>
      </c>
      <c r="P1500" s="7">
        <f>AVERAGE(E1500/L1500)</f>
        <v>19</v>
      </c>
      <c r="Q1500" t="str">
        <f t="shared" si="85"/>
        <v>publishing</v>
      </c>
      <c r="R1500" t="str">
        <f t="shared" si="86"/>
        <v>fiction</v>
      </c>
      <c r="S1500" s="13">
        <f>(((I1500/60)/60)/24)+DATE(S33468,1,1)</f>
        <v>16317.983541666668</v>
      </c>
      <c r="T1500" s="14">
        <f>(((J1500/60)/60)/24)+DATE(1970,1,1)</f>
        <v>41840.983541666668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84"/>
        <v>2.5000000000000001E-3</v>
      </c>
      <c r="P1501" s="7">
        <f>AVERAGE(E1501/L1501)</f>
        <v>5</v>
      </c>
      <c r="Q1501" t="str">
        <f t="shared" si="85"/>
        <v>publishing</v>
      </c>
      <c r="R1501" t="str">
        <f t="shared" si="86"/>
        <v>fiction</v>
      </c>
      <c r="S1501" s="13">
        <f>(((I1501/60)/60)/24)+DATE(S33469,1,1)</f>
        <v>17019.007326388888</v>
      </c>
      <c r="T1501" s="14">
        <f>(((J1501/60)/60)/24)+DATE(1970,1,1)</f>
        <v>42527.007326388892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84"/>
        <v>0.25035714285714283</v>
      </c>
      <c r="P1502" s="7">
        <f>AVERAGE(E1502/L1502)</f>
        <v>46.733333333333334</v>
      </c>
      <c r="Q1502" t="str">
        <f t="shared" si="85"/>
        <v>publishing</v>
      </c>
      <c r="R1502" t="str">
        <f t="shared" si="86"/>
        <v>fiction</v>
      </c>
      <c r="S1502" s="13">
        <f>(((I1502/60)/60)/24)+DATE(S33470,1,1)</f>
        <v>15827.904594907408</v>
      </c>
      <c r="T1502" s="14">
        <f>(((J1502/60)/60)/24)+DATE(1970,1,1)</f>
        <v>41365.904594907406</v>
      </c>
    </row>
    <row r="1503" spans="1:20" ht="32" hidden="1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84"/>
        <v>1.6633076923076924</v>
      </c>
      <c r="P1503" s="7">
        <f>AVERAGE(E1503/L1503)</f>
        <v>97.731073446327684</v>
      </c>
      <c r="Q1503" t="str">
        <f t="shared" si="85"/>
        <v>photography</v>
      </c>
      <c r="R1503" t="str">
        <f t="shared" si="86"/>
        <v>photobooks</v>
      </c>
      <c r="S1503" s="13">
        <f t="shared" ref="S1503:S1542" si="87">(((I1503/60)/60)/24)+DATE(1970,1,1)</f>
        <v>42193.583599537036</v>
      </c>
      <c r="T1503" s="14">
        <f>(((J1503/60)/60)/24)+DATE(1970,1,1)</f>
        <v>42163.583599537036</v>
      </c>
    </row>
    <row r="1504" spans="1:20" ht="48" hidden="1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84"/>
        <v>1.0144545454545455</v>
      </c>
      <c r="P1504" s="7">
        <f>AVERAGE(E1504/L1504)</f>
        <v>67.835866261398181</v>
      </c>
      <c r="Q1504" t="str">
        <f t="shared" si="85"/>
        <v>photography</v>
      </c>
      <c r="R1504" t="str">
        <f t="shared" si="86"/>
        <v>photobooks</v>
      </c>
      <c r="S1504" s="13">
        <f t="shared" si="87"/>
        <v>42454.916666666672</v>
      </c>
      <c r="T1504" s="14">
        <f>(((J1504/60)/60)/24)+DATE(1970,1,1)</f>
        <v>42426.542592592596</v>
      </c>
    </row>
    <row r="1505" spans="1:20" ht="48" hidden="1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84"/>
        <v>1.0789146666666667</v>
      </c>
      <c r="P1505" s="7">
        <f>AVERAGE(E1505/L1505)</f>
        <v>56.98492957746479</v>
      </c>
      <c r="Q1505" t="str">
        <f t="shared" si="85"/>
        <v>photography</v>
      </c>
      <c r="R1505" t="str">
        <f t="shared" si="86"/>
        <v>photobooks</v>
      </c>
      <c r="S1505" s="13">
        <f t="shared" si="87"/>
        <v>42666.347233796296</v>
      </c>
      <c r="T1505" s="14">
        <f>(((J1505/60)/60)/24)+DATE(1970,1,1)</f>
        <v>42606.347233796296</v>
      </c>
    </row>
    <row r="1506" spans="1:20" ht="32" hidden="1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84"/>
        <v>2.7793846153846156</v>
      </c>
      <c r="P1506" s="7">
        <f>AVERAGE(E1506/L1506)</f>
        <v>67.159851301115239</v>
      </c>
      <c r="Q1506" t="str">
        <f t="shared" si="85"/>
        <v>photography</v>
      </c>
      <c r="R1506" t="str">
        <f t="shared" si="86"/>
        <v>photobooks</v>
      </c>
      <c r="S1506" s="13">
        <f t="shared" si="87"/>
        <v>41800.356249999997</v>
      </c>
      <c r="T1506" s="14">
        <f>(((J1506/60)/60)/24)+DATE(1970,1,1)</f>
        <v>41772.657685185186</v>
      </c>
    </row>
    <row r="1507" spans="1:20" ht="48" hidden="1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84"/>
        <v>1.0358125</v>
      </c>
      <c r="P1507" s="7">
        <f>AVERAGE(E1507/L1507)</f>
        <v>48.037681159420288</v>
      </c>
      <c r="Q1507" t="str">
        <f t="shared" si="85"/>
        <v>photography</v>
      </c>
      <c r="R1507" t="str">
        <f t="shared" si="86"/>
        <v>photobooks</v>
      </c>
      <c r="S1507" s="13">
        <f t="shared" si="87"/>
        <v>42451.834027777775</v>
      </c>
      <c r="T1507" s="14">
        <f>(((J1507/60)/60)/24)+DATE(1970,1,1)</f>
        <v>42414.44332175926</v>
      </c>
    </row>
    <row r="1508" spans="1:20" ht="48" hidden="1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84"/>
        <v>1.1140000000000001</v>
      </c>
      <c r="P1508" s="7">
        <f>AVERAGE(E1508/L1508)</f>
        <v>38.860465116279073</v>
      </c>
      <c r="Q1508" t="str">
        <f t="shared" si="85"/>
        <v>photography</v>
      </c>
      <c r="R1508" t="str">
        <f t="shared" si="86"/>
        <v>photobooks</v>
      </c>
      <c r="S1508" s="13">
        <f t="shared" si="87"/>
        <v>41844.785925925928</v>
      </c>
      <c r="T1508" s="14">
        <f>(((J1508/60)/60)/24)+DATE(1970,1,1)</f>
        <v>41814.785925925928</v>
      </c>
    </row>
    <row r="1509" spans="1:20" ht="48" hidden="1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84"/>
        <v>2.15</v>
      </c>
      <c r="P1509" s="7">
        <f>AVERAGE(E1509/L1509)</f>
        <v>78.181818181818187</v>
      </c>
      <c r="Q1509" t="str">
        <f t="shared" si="85"/>
        <v>photography</v>
      </c>
      <c r="R1509" t="str">
        <f t="shared" si="86"/>
        <v>photobooks</v>
      </c>
      <c r="S1509" s="13">
        <f t="shared" si="87"/>
        <v>40313.340277777781</v>
      </c>
      <c r="T1509" s="14">
        <f>(((J1509/60)/60)/24)+DATE(1970,1,1)</f>
        <v>40254.450335648151</v>
      </c>
    </row>
    <row r="1510" spans="1:20" ht="48" hidden="1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84"/>
        <v>1.1076216216216217</v>
      </c>
      <c r="P1510" s="7">
        <f>AVERAGE(E1510/L1510)</f>
        <v>97.113744075829388</v>
      </c>
      <c r="Q1510" t="str">
        <f t="shared" si="85"/>
        <v>photography</v>
      </c>
      <c r="R1510" t="str">
        <f t="shared" si="86"/>
        <v>photobooks</v>
      </c>
      <c r="S1510" s="13">
        <f t="shared" si="87"/>
        <v>41817.614363425928</v>
      </c>
      <c r="T1510" s="14">
        <f>(((J1510/60)/60)/24)+DATE(1970,1,1)</f>
        <v>41786.614363425928</v>
      </c>
    </row>
    <row r="1511" spans="1:20" ht="48" hidden="1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84"/>
        <v>1.2364125714285714</v>
      </c>
      <c r="P1511" s="7">
        <f>AVERAGE(E1511/L1511)</f>
        <v>110.39397959183674</v>
      </c>
      <c r="Q1511" t="str">
        <f t="shared" si="85"/>
        <v>photography</v>
      </c>
      <c r="R1511" t="str">
        <f t="shared" si="86"/>
        <v>photobooks</v>
      </c>
      <c r="S1511" s="13">
        <f t="shared" si="87"/>
        <v>42780.957638888889</v>
      </c>
      <c r="T1511" s="14">
        <f>(((J1511/60)/60)/24)+DATE(1970,1,1)</f>
        <v>42751.533391203702</v>
      </c>
    </row>
    <row r="1512" spans="1:20" ht="48" hidden="1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84"/>
        <v>1.0103500000000001</v>
      </c>
      <c r="P1512" s="7">
        <f>AVERAGE(E1512/L1512)</f>
        <v>39.91506172839506</v>
      </c>
      <c r="Q1512" t="str">
        <f t="shared" si="85"/>
        <v>photography</v>
      </c>
      <c r="R1512" t="str">
        <f t="shared" si="86"/>
        <v>photobooks</v>
      </c>
      <c r="S1512" s="13">
        <f t="shared" si="87"/>
        <v>41839.385162037033</v>
      </c>
      <c r="T1512" s="14">
        <f>(((J1512/60)/60)/24)+DATE(1970,1,1)</f>
        <v>41809.385162037033</v>
      </c>
    </row>
    <row r="1513" spans="1:20" ht="48" hidden="1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84"/>
        <v>1.1179285714285714</v>
      </c>
      <c r="P1513" s="7">
        <f>AVERAGE(E1513/L1513)</f>
        <v>75.975728155339809</v>
      </c>
      <c r="Q1513" t="str">
        <f t="shared" si="85"/>
        <v>photography</v>
      </c>
      <c r="R1513" t="str">
        <f t="shared" si="86"/>
        <v>photobooks</v>
      </c>
      <c r="S1513" s="13">
        <f t="shared" si="87"/>
        <v>42326.625046296293</v>
      </c>
      <c r="T1513" s="14">
        <f>(((J1513/60)/60)/24)+DATE(1970,1,1)</f>
        <v>42296.583379629628</v>
      </c>
    </row>
    <row r="1514" spans="1:20" ht="48" hidden="1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84"/>
        <v>5.5877142857142861</v>
      </c>
      <c r="P1514" s="7">
        <f>AVERAGE(E1514/L1514)</f>
        <v>58.379104477611939</v>
      </c>
      <c r="Q1514" t="str">
        <f t="shared" si="85"/>
        <v>photography</v>
      </c>
      <c r="R1514" t="str">
        <f t="shared" si="86"/>
        <v>photobooks</v>
      </c>
      <c r="S1514" s="13">
        <f t="shared" si="87"/>
        <v>42771.684479166666</v>
      </c>
      <c r="T1514" s="14">
        <f>(((J1514/60)/60)/24)+DATE(1970,1,1)</f>
        <v>42741.684479166666</v>
      </c>
    </row>
    <row r="1515" spans="1:20" ht="48" hidden="1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84"/>
        <v>1.5001875</v>
      </c>
      <c r="P1515" s="7">
        <f>AVERAGE(E1515/L1515)</f>
        <v>55.82093023255814</v>
      </c>
      <c r="Q1515" t="str">
        <f t="shared" si="85"/>
        <v>photography</v>
      </c>
      <c r="R1515" t="str">
        <f t="shared" si="86"/>
        <v>photobooks</v>
      </c>
      <c r="S1515" s="13">
        <f t="shared" si="87"/>
        <v>41836.637337962966</v>
      </c>
      <c r="T1515" s="14">
        <f>(((J1515/60)/60)/24)+DATE(1970,1,1)</f>
        <v>41806.637337962966</v>
      </c>
    </row>
    <row r="1516" spans="1:20" ht="48" hidden="1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84"/>
        <v>1.0647599999999999</v>
      </c>
      <c r="P1516" s="7">
        <f>AVERAGE(E1516/L1516)</f>
        <v>151.24431818181819</v>
      </c>
      <c r="Q1516" t="str">
        <f t="shared" si="85"/>
        <v>photography</v>
      </c>
      <c r="R1516" t="str">
        <f t="shared" si="86"/>
        <v>photobooks</v>
      </c>
      <c r="S1516" s="13">
        <f t="shared" si="87"/>
        <v>42274.597685185188</v>
      </c>
      <c r="T1516" s="14">
        <f>(((J1516/60)/60)/24)+DATE(1970,1,1)</f>
        <v>42234.597685185188</v>
      </c>
    </row>
    <row r="1517" spans="1:20" ht="48" hidden="1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84"/>
        <v>1.57189</v>
      </c>
      <c r="P1517" s="7">
        <f>AVERAGE(E1517/L1517)</f>
        <v>849.67027027027029</v>
      </c>
      <c r="Q1517" t="str">
        <f t="shared" si="85"/>
        <v>photography</v>
      </c>
      <c r="R1517" t="str">
        <f t="shared" si="86"/>
        <v>photobooks</v>
      </c>
      <c r="S1517" s="13">
        <f t="shared" si="87"/>
        <v>42445.211770833332</v>
      </c>
      <c r="T1517" s="14">
        <f>(((J1517/60)/60)/24)+DATE(1970,1,1)</f>
        <v>42415.253437499996</v>
      </c>
    </row>
    <row r="1518" spans="1:20" ht="48" hidden="1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84"/>
        <v>1.0865882352941176</v>
      </c>
      <c r="P1518" s="7">
        <f>AVERAGE(E1518/L1518)</f>
        <v>159.24137931034483</v>
      </c>
      <c r="Q1518" t="str">
        <f t="shared" si="85"/>
        <v>photography</v>
      </c>
      <c r="R1518" t="str">
        <f t="shared" si="86"/>
        <v>photobooks</v>
      </c>
      <c r="S1518" s="13">
        <f t="shared" si="87"/>
        <v>42649.583333333328</v>
      </c>
      <c r="T1518" s="14">
        <f>(((J1518/60)/60)/24)+DATE(1970,1,1)</f>
        <v>42619.466342592597</v>
      </c>
    </row>
    <row r="1519" spans="1:20" ht="48" hidden="1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84"/>
        <v>1.6197999999999999</v>
      </c>
      <c r="P1519" s="7">
        <f>AVERAGE(E1519/L1519)</f>
        <v>39.507317073170732</v>
      </c>
      <c r="Q1519" t="str">
        <f t="shared" si="85"/>
        <v>photography</v>
      </c>
      <c r="R1519" t="str">
        <f t="shared" si="86"/>
        <v>photobooks</v>
      </c>
      <c r="S1519" s="13">
        <f t="shared" si="87"/>
        <v>41979.25</v>
      </c>
      <c r="T1519" s="14">
        <f>(((J1519/60)/60)/24)+DATE(1970,1,1)</f>
        <v>41948.56658564815</v>
      </c>
    </row>
    <row r="1520" spans="1:20" ht="32" hidden="1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84"/>
        <v>2.0536666666666665</v>
      </c>
      <c r="P1520" s="7">
        <f>AVERAGE(E1520/L1520)</f>
        <v>130.52966101694915</v>
      </c>
      <c r="Q1520" t="str">
        <f t="shared" si="85"/>
        <v>photography</v>
      </c>
      <c r="R1520" t="str">
        <f t="shared" si="86"/>
        <v>photobooks</v>
      </c>
      <c r="S1520" s="13">
        <f t="shared" si="87"/>
        <v>41790.8200462963</v>
      </c>
      <c r="T1520" s="14">
        <f>(((J1520/60)/60)/24)+DATE(1970,1,1)</f>
        <v>41760.8200462963</v>
      </c>
    </row>
    <row r="1521" spans="1:20" ht="48" hidden="1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84"/>
        <v>1.033638888888889</v>
      </c>
      <c r="P1521" s="7">
        <f>AVERAGE(E1521/L1521)</f>
        <v>64.156896551724131</v>
      </c>
      <c r="Q1521" t="str">
        <f t="shared" si="85"/>
        <v>photography</v>
      </c>
      <c r="R1521" t="str">
        <f t="shared" si="86"/>
        <v>photobooks</v>
      </c>
      <c r="S1521" s="13">
        <f t="shared" si="87"/>
        <v>41810.915972222225</v>
      </c>
      <c r="T1521" s="14">
        <f>(((J1521/60)/60)/24)+DATE(1970,1,1)</f>
        <v>41782.741701388892</v>
      </c>
    </row>
    <row r="1522" spans="1:20" ht="32" hidden="1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84"/>
        <v>1.0347222222222223</v>
      </c>
      <c r="P1522" s="7">
        <f>AVERAGE(E1522/L1522)</f>
        <v>111.52694610778443</v>
      </c>
      <c r="Q1522" t="str">
        <f t="shared" si="85"/>
        <v>photography</v>
      </c>
      <c r="R1522" t="str">
        <f t="shared" si="86"/>
        <v>photobooks</v>
      </c>
      <c r="S1522" s="13">
        <f t="shared" si="87"/>
        <v>41992.166666666672</v>
      </c>
      <c r="T1522" s="14">
        <f>(((J1522/60)/60)/24)+DATE(1970,1,1)</f>
        <v>41955.857789351852</v>
      </c>
    </row>
    <row r="1523" spans="1:20" ht="48" hidden="1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84"/>
        <v>1.0681333333333334</v>
      </c>
      <c r="P1523" s="7">
        <f>AVERAGE(E1523/L1523)</f>
        <v>170.44680851063831</v>
      </c>
      <c r="Q1523" t="str">
        <f t="shared" si="85"/>
        <v>photography</v>
      </c>
      <c r="R1523" t="str">
        <f t="shared" si="86"/>
        <v>photobooks</v>
      </c>
      <c r="S1523" s="13">
        <f t="shared" si="87"/>
        <v>42528.167719907404</v>
      </c>
      <c r="T1523" s="14">
        <f>(((J1523/60)/60)/24)+DATE(1970,1,1)</f>
        <v>42493.167719907404</v>
      </c>
    </row>
    <row r="1524" spans="1:20" ht="48" hidden="1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84"/>
        <v>1.3896574712643677</v>
      </c>
      <c r="P1524" s="7">
        <f>AVERAGE(E1524/L1524)</f>
        <v>133.7391592920354</v>
      </c>
      <c r="Q1524" t="str">
        <f t="shared" si="85"/>
        <v>photography</v>
      </c>
      <c r="R1524" t="str">
        <f t="shared" si="86"/>
        <v>photobooks</v>
      </c>
      <c r="S1524" s="13">
        <f t="shared" si="87"/>
        <v>41929.830312500002</v>
      </c>
      <c r="T1524" s="14">
        <f>(((J1524/60)/60)/24)+DATE(1970,1,1)</f>
        <v>41899.830312500002</v>
      </c>
    </row>
    <row r="1525" spans="1:20" ht="48" hidden="1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84"/>
        <v>1.2484324324324325</v>
      </c>
      <c r="P1525" s="7">
        <f>AVERAGE(E1525/L1525)</f>
        <v>95.834024896265561</v>
      </c>
      <c r="Q1525" t="str">
        <f t="shared" si="85"/>
        <v>photography</v>
      </c>
      <c r="R1525" t="str">
        <f t="shared" si="86"/>
        <v>photobooks</v>
      </c>
      <c r="S1525" s="13">
        <f t="shared" si="87"/>
        <v>41996</v>
      </c>
      <c r="T1525" s="14">
        <f>(((J1525/60)/60)/24)+DATE(1970,1,1)</f>
        <v>41964.751342592594</v>
      </c>
    </row>
    <row r="1526" spans="1:20" ht="48" hidden="1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84"/>
        <v>2.0699999999999998</v>
      </c>
      <c r="P1526" s="7">
        <f>AVERAGE(E1526/L1526)</f>
        <v>221.78571428571428</v>
      </c>
      <c r="Q1526" t="str">
        <f t="shared" si="85"/>
        <v>photography</v>
      </c>
      <c r="R1526" t="str">
        <f t="shared" si="86"/>
        <v>photobooks</v>
      </c>
      <c r="S1526" s="13">
        <f t="shared" si="87"/>
        <v>42786.501041666663</v>
      </c>
      <c r="T1526" s="14">
        <f>(((J1526/60)/60)/24)+DATE(1970,1,1)</f>
        <v>42756.501041666663</v>
      </c>
    </row>
    <row r="1527" spans="1:20" ht="48" hidden="1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84"/>
        <v>1.7400576923076922</v>
      </c>
      <c r="P1527" s="7">
        <f>AVERAGE(E1527/L1527)</f>
        <v>32.315357142857138</v>
      </c>
      <c r="Q1527" t="str">
        <f t="shared" si="85"/>
        <v>photography</v>
      </c>
      <c r="R1527" t="str">
        <f t="shared" si="86"/>
        <v>photobooks</v>
      </c>
      <c r="S1527" s="13">
        <f t="shared" si="87"/>
        <v>42600.702986111108</v>
      </c>
      <c r="T1527" s="14">
        <f>(((J1527/60)/60)/24)+DATE(1970,1,1)</f>
        <v>42570.702986111108</v>
      </c>
    </row>
    <row r="1528" spans="1:20" ht="48" hidden="1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84"/>
        <v>1.2032608695652174</v>
      </c>
      <c r="P1528" s="7">
        <f>AVERAGE(E1528/L1528)</f>
        <v>98.839285714285708</v>
      </c>
      <c r="Q1528" t="str">
        <f t="shared" si="85"/>
        <v>photography</v>
      </c>
      <c r="R1528" t="str">
        <f t="shared" si="86"/>
        <v>photobooks</v>
      </c>
      <c r="S1528" s="13">
        <f t="shared" si="87"/>
        <v>42388.276006944448</v>
      </c>
      <c r="T1528" s="14">
        <f>(((J1528/60)/60)/24)+DATE(1970,1,1)</f>
        <v>42339.276006944448</v>
      </c>
    </row>
    <row r="1529" spans="1:20" ht="32" hidden="1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84"/>
        <v>1.1044428571428573</v>
      </c>
      <c r="P1529" s="7">
        <f>AVERAGE(E1529/L1529)</f>
        <v>55.222142857142863</v>
      </c>
      <c r="Q1529" t="str">
        <f t="shared" si="85"/>
        <v>photography</v>
      </c>
      <c r="R1529" t="str">
        <f t="shared" si="86"/>
        <v>photobooks</v>
      </c>
      <c r="S1529" s="13">
        <f t="shared" si="87"/>
        <v>42808.558865740735</v>
      </c>
      <c r="T1529" s="14">
        <f>(((J1529/60)/60)/24)+DATE(1970,1,1)</f>
        <v>42780.600532407407</v>
      </c>
    </row>
    <row r="1530" spans="1:20" ht="32" hidden="1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84"/>
        <v>2.8156666666666665</v>
      </c>
      <c r="P1530" s="7">
        <f>AVERAGE(E1530/L1530)</f>
        <v>52.793750000000003</v>
      </c>
      <c r="Q1530" t="str">
        <f t="shared" si="85"/>
        <v>photography</v>
      </c>
      <c r="R1530" t="str">
        <f t="shared" si="86"/>
        <v>photobooks</v>
      </c>
      <c r="S1530" s="13">
        <f t="shared" si="87"/>
        <v>42767</v>
      </c>
      <c r="T1530" s="14">
        <f>(((J1530/60)/60)/24)+DATE(1970,1,1)</f>
        <v>42736.732893518521</v>
      </c>
    </row>
    <row r="1531" spans="1:20" ht="32" hidden="1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84"/>
        <v>1.0067894736842105</v>
      </c>
      <c r="P1531" s="7">
        <f>AVERAGE(E1531/L1531)</f>
        <v>135.66666666666666</v>
      </c>
      <c r="Q1531" t="str">
        <f t="shared" si="85"/>
        <v>photography</v>
      </c>
      <c r="R1531" t="str">
        <f t="shared" si="86"/>
        <v>photobooks</v>
      </c>
      <c r="S1531" s="13">
        <f t="shared" si="87"/>
        <v>42082.587037037039</v>
      </c>
      <c r="T1531" s="14">
        <f>(((J1531/60)/60)/24)+DATE(1970,1,1)</f>
        <v>42052.628703703704</v>
      </c>
    </row>
    <row r="1532" spans="1:20" ht="48" hidden="1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84"/>
        <v>1.3482571428571428</v>
      </c>
      <c r="P1532" s="7">
        <f>AVERAGE(E1532/L1532)</f>
        <v>53.991990846681922</v>
      </c>
      <c r="Q1532" t="str">
        <f t="shared" si="85"/>
        <v>photography</v>
      </c>
      <c r="R1532" t="str">
        <f t="shared" si="86"/>
        <v>photobooks</v>
      </c>
      <c r="S1532" s="13">
        <f t="shared" si="87"/>
        <v>42300.767303240747</v>
      </c>
      <c r="T1532" s="14">
        <f>(((J1532/60)/60)/24)+DATE(1970,1,1)</f>
        <v>42275.767303240747</v>
      </c>
    </row>
    <row r="1533" spans="1:20" ht="48" hidden="1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84"/>
        <v>1.7595744680851064</v>
      </c>
      <c r="P1533" s="7">
        <f>AVERAGE(E1533/L1533)</f>
        <v>56.643835616438359</v>
      </c>
      <c r="Q1533" t="str">
        <f t="shared" si="85"/>
        <v>photography</v>
      </c>
      <c r="R1533" t="str">
        <f t="shared" si="86"/>
        <v>photobooks</v>
      </c>
      <c r="S1533" s="13">
        <f t="shared" si="87"/>
        <v>41974.125</v>
      </c>
      <c r="T1533" s="14">
        <f>(((J1533/60)/60)/24)+DATE(1970,1,1)</f>
        <v>41941.802384259259</v>
      </c>
    </row>
    <row r="1534" spans="1:20" ht="48" hidden="1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84"/>
        <v>4.8402000000000003</v>
      </c>
      <c r="P1534" s="7">
        <f>AVERAGE(E1534/L1534)</f>
        <v>82.316326530612244</v>
      </c>
      <c r="Q1534" t="str">
        <f t="shared" si="85"/>
        <v>photography</v>
      </c>
      <c r="R1534" t="str">
        <f t="shared" si="86"/>
        <v>photobooks</v>
      </c>
      <c r="S1534" s="13">
        <f t="shared" si="87"/>
        <v>42415.625</v>
      </c>
      <c r="T1534" s="14">
        <f>(((J1534/60)/60)/24)+DATE(1970,1,1)</f>
        <v>42391.475289351853</v>
      </c>
    </row>
    <row r="1535" spans="1:20" ht="32" hidden="1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84"/>
        <v>1.4514</v>
      </c>
      <c r="P1535" s="7">
        <f>AVERAGE(E1535/L1535)</f>
        <v>88.26081081081081</v>
      </c>
      <c r="Q1535" t="str">
        <f t="shared" si="85"/>
        <v>photography</v>
      </c>
      <c r="R1535" t="str">
        <f t="shared" si="86"/>
        <v>photobooks</v>
      </c>
      <c r="S1535" s="13">
        <f t="shared" si="87"/>
        <v>42492.165972222225</v>
      </c>
      <c r="T1535" s="14">
        <f>(((J1535/60)/60)/24)+DATE(1970,1,1)</f>
        <v>42443.00204861111</v>
      </c>
    </row>
    <row r="1536" spans="1:20" ht="48" hidden="1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84"/>
        <v>4.1773333333333333</v>
      </c>
      <c r="P1536" s="7">
        <f>AVERAGE(E1536/L1536)</f>
        <v>84.905149051490511</v>
      </c>
      <c r="Q1536" t="str">
        <f t="shared" si="85"/>
        <v>photography</v>
      </c>
      <c r="R1536" t="str">
        <f t="shared" si="86"/>
        <v>photobooks</v>
      </c>
      <c r="S1536" s="13">
        <f t="shared" si="87"/>
        <v>42251.67432870371</v>
      </c>
      <c r="T1536" s="14">
        <f>(((J1536/60)/60)/24)+DATE(1970,1,1)</f>
        <v>42221.67432870371</v>
      </c>
    </row>
    <row r="1537" spans="1:20" ht="48" hidden="1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84"/>
        <v>1.3242499999999999</v>
      </c>
      <c r="P1537" s="7">
        <f>AVERAGE(E1537/L1537)</f>
        <v>48.154545454545456</v>
      </c>
      <c r="Q1537" t="str">
        <f t="shared" si="85"/>
        <v>photography</v>
      </c>
      <c r="R1537" t="str">
        <f t="shared" si="86"/>
        <v>photobooks</v>
      </c>
      <c r="S1537" s="13">
        <f t="shared" si="87"/>
        <v>42513.916666666672</v>
      </c>
      <c r="T1537" s="14">
        <f>(((J1537/60)/60)/24)+DATE(1970,1,1)</f>
        <v>42484.829062500001</v>
      </c>
    </row>
    <row r="1538" spans="1:20" ht="48" hidden="1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84"/>
        <v>2.5030841666666666</v>
      </c>
      <c r="P1538" s="7">
        <f>AVERAGE(E1538/L1538)</f>
        <v>66.015406593406595</v>
      </c>
      <c r="Q1538" t="str">
        <f t="shared" si="85"/>
        <v>photography</v>
      </c>
      <c r="R1538" t="str">
        <f t="shared" si="86"/>
        <v>photobooks</v>
      </c>
      <c r="S1538" s="13">
        <f t="shared" si="87"/>
        <v>42243.802199074074</v>
      </c>
      <c r="T1538" s="14">
        <f>(((J1538/60)/60)/24)+DATE(1970,1,1)</f>
        <v>42213.802199074074</v>
      </c>
    </row>
    <row r="1539" spans="1:20" ht="48" hidden="1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ref="O1539:O1602" si="88">E1539/D1539</f>
        <v>1.7989999999999999</v>
      </c>
      <c r="P1539" s="7">
        <f>AVERAGE(E1539/L1539)</f>
        <v>96.375</v>
      </c>
      <c r="Q1539" t="str">
        <f t="shared" ref="Q1539:Q1602" si="89">LEFT(N1539,FIND("/",N1539)-1)</f>
        <v>photography</v>
      </c>
      <c r="R1539" t="str">
        <f t="shared" ref="R1539:R1602" si="90">RIGHT(N1539, LEN(N1539)-FIND("/",N1539))</f>
        <v>photobooks</v>
      </c>
      <c r="S1539" s="13">
        <f t="shared" si="87"/>
        <v>42588.75</v>
      </c>
      <c r="T1539" s="14">
        <f>(((J1539/60)/60)/24)+DATE(1970,1,1)</f>
        <v>42552.315127314811</v>
      </c>
    </row>
    <row r="1540" spans="1:20" ht="48" hidden="1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88"/>
        <v>1.0262857142857142</v>
      </c>
      <c r="P1540" s="7">
        <f>AVERAGE(E1540/L1540)</f>
        <v>156.17391304347825</v>
      </c>
      <c r="Q1540" t="str">
        <f t="shared" si="89"/>
        <v>photography</v>
      </c>
      <c r="R1540" t="str">
        <f t="shared" si="90"/>
        <v>photobooks</v>
      </c>
      <c r="S1540" s="13">
        <f t="shared" si="87"/>
        <v>42026.782060185185</v>
      </c>
      <c r="T1540" s="14">
        <f>(((J1540/60)/60)/24)+DATE(1970,1,1)</f>
        <v>41981.782060185185</v>
      </c>
    </row>
    <row r="1541" spans="1:20" ht="48" hidden="1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88"/>
        <v>1.359861</v>
      </c>
      <c r="P1541" s="7">
        <f>AVERAGE(E1541/L1541)</f>
        <v>95.764859154929582</v>
      </c>
      <c r="Q1541" t="str">
        <f t="shared" si="89"/>
        <v>photography</v>
      </c>
      <c r="R1541" t="str">
        <f t="shared" si="90"/>
        <v>photobooks</v>
      </c>
      <c r="S1541" s="13">
        <f t="shared" si="87"/>
        <v>42738.919201388882</v>
      </c>
      <c r="T1541" s="14">
        <f>(((J1541/60)/60)/24)+DATE(1970,1,1)</f>
        <v>42705.919201388882</v>
      </c>
    </row>
    <row r="1542" spans="1:20" ht="48" hidden="1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88"/>
        <v>1.1786666666666668</v>
      </c>
      <c r="P1542" s="7">
        <f>AVERAGE(E1542/L1542)</f>
        <v>180.40816326530611</v>
      </c>
      <c r="Q1542" t="str">
        <f t="shared" si="89"/>
        <v>photography</v>
      </c>
      <c r="R1542" t="str">
        <f t="shared" si="90"/>
        <v>photobooks</v>
      </c>
      <c r="S1542" s="13">
        <f t="shared" si="87"/>
        <v>41969.052083333328</v>
      </c>
      <c r="T1542" s="14">
        <f>(((J1542/60)/60)/24)+DATE(1970,1,1)</f>
        <v>41939.00712962963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88"/>
        <v>3.3333333333333332E-4</v>
      </c>
      <c r="P1543" s="7">
        <f>AVERAGE(E1543/L1543)</f>
        <v>3</v>
      </c>
      <c r="Q1543" t="str">
        <f t="shared" si="89"/>
        <v>photography</v>
      </c>
      <c r="R1543" t="str">
        <f t="shared" si="90"/>
        <v>nature</v>
      </c>
      <c r="S1543" s="13">
        <f>(((I1543/60)/60)/24)+DATE(S33511,1,1)</f>
        <v>16436.712245370371</v>
      </c>
      <c r="T1543" s="14">
        <f>(((J1543/60)/60)/24)+DATE(1970,1,1)</f>
        <v>41974.712245370371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88"/>
        <v>0.04</v>
      </c>
      <c r="P1544" s="7">
        <f>AVERAGE(E1544/L1544)</f>
        <v>20</v>
      </c>
      <c r="Q1544" t="str">
        <f t="shared" si="89"/>
        <v>photography</v>
      </c>
      <c r="R1544" t="str">
        <f t="shared" si="90"/>
        <v>nature</v>
      </c>
      <c r="S1544" s="13">
        <f>(((I1544/60)/60)/24)+DATE(S33512,1,1)</f>
        <v>16617.996527777777</v>
      </c>
      <c r="T1544" s="14">
        <f>(((J1544/60)/60)/24)+DATE(1970,1,1)</f>
        <v>42170.996527777781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88"/>
        <v>4.4444444444444444E-3</v>
      </c>
      <c r="P1545" s="7">
        <f>AVERAGE(E1545/L1545)</f>
        <v>10</v>
      </c>
      <c r="Q1545" t="str">
        <f t="shared" si="89"/>
        <v>photography</v>
      </c>
      <c r="R1545" t="str">
        <f t="shared" si="90"/>
        <v>nature</v>
      </c>
      <c r="S1545" s="13">
        <f>(((I1545/60)/60)/24)+DATE(S33513,1,1)</f>
        <v>16397.551319444443</v>
      </c>
      <c r="T1545" s="14">
        <f>(((J1545/60)/60)/24)+DATE(1970,1,1)</f>
        <v>41935.509652777779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88"/>
        <v>0</v>
      </c>
      <c r="P1546" s="7" t="e">
        <f>AVERAGE(E1546/L1546)</f>
        <v>#DIV/0!</v>
      </c>
      <c r="Q1546" t="str">
        <f t="shared" si="89"/>
        <v>photography</v>
      </c>
      <c r="R1546" t="str">
        <f t="shared" si="90"/>
        <v>nature</v>
      </c>
      <c r="S1546" s="13">
        <f>(((I1546/60)/60)/24)+DATE(S33514,1,1)</f>
        <v>16527.012500000001</v>
      </c>
      <c r="T1546" s="14">
        <f>(((J1546/60)/60)/24)+DATE(1970,1,1)</f>
        <v>42053.051203703704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88"/>
        <v>3.3333333333333332E-4</v>
      </c>
      <c r="P1547" s="7">
        <f>AVERAGE(E1547/L1547)</f>
        <v>1</v>
      </c>
      <c r="Q1547" t="str">
        <f t="shared" si="89"/>
        <v>photography</v>
      </c>
      <c r="R1547" t="str">
        <f t="shared" si="90"/>
        <v>nature</v>
      </c>
      <c r="S1547" s="13">
        <f>(((I1547/60)/60)/24)+DATE(S33515,1,1)</f>
        <v>16497.886111111111</v>
      </c>
      <c r="T1547" s="14">
        <f>(((J1547/60)/60)/24)+DATE(1970,1,1)</f>
        <v>42031.884652777779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88"/>
        <v>0.28899999999999998</v>
      </c>
      <c r="P1548" s="7">
        <f>AVERAGE(E1548/L1548)</f>
        <v>26.272727272727273</v>
      </c>
      <c r="Q1548" t="str">
        <f t="shared" si="89"/>
        <v>photography</v>
      </c>
      <c r="R1548" t="str">
        <f t="shared" si="90"/>
        <v>nature</v>
      </c>
      <c r="S1548" s="13">
        <f>(((I1548/60)/60)/24)+DATE(S33516,1,1)</f>
        <v>16331.212951388887</v>
      </c>
      <c r="T1548" s="14">
        <f>(((J1548/60)/60)/24)+DATE(1970,1,1)</f>
        <v>41839.212951388887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88"/>
        <v>0</v>
      </c>
      <c r="P1549" s="7" t="e">
        <f>AVERAGE(E1549/L1549)</f>
        <v>#DIV/0!</v>
      </c>
      <c r="Q1549" t="str">
        <f t="shared" si="89"/>
        <v>photography</v>
      </c>
      <c r="R1549" t="str">
        <f t="shared" si="90"/>
        <v>nature</v>
      </c>
      <c r="S1549" s="13">
        <f>(((I1549/60)/60)/24)+DATE(S33517,1,1)</f>
        <v>17221.426875000001</v>
      </c>
      <c r="T1549" s="14">
        <f>(((J1549/60)/60)/24)+DATE(1970,1,1)</f>
        <v>42782.426875000005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88"/>
        <v>8.5714285714285715E-2</v>
      </c>
      <c r="P1550" s="7">
        <f>AVERAGE(E1550/L1550)</f>
        <v>60</v>
      </c>
      <c r="Q1550" t="str">
        <f t="shared" si="89"/>
        <v>photography</v>
      </c>
      <c r="R1550" t="str">
        <f t="shared" si="90"/>
        <v>nature</v>
      </c>
      <c r="S1550" s="13">
        <f>(((I1550/60)/60)/24)+DATE(S33518,1,1)</f>
        <v>16748.923842592591</v>
      </c>
      <c r="T1550" s="14">
        <f>(((J1550/60)/60)/24)+DATE(1970,1,1)</f>
        <v>42286.88217592593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88"/>
        <v>0.34</v>
      </c>
      <c r="P1551" s="7">
        <f>AVERAGE(E1551/L1551)</f>
        <v>28.333333333333332</v>
      </c>
      <c r="Q1551" t="str">
        <f t="shared" si="89"/>
        <v>photography</v>
      </c>
      <c r="R1551" t="str">
        <f t="shared" si="90"/>
        <v>nature</v>
      </c>
      <c r="S1551" s="13">
        <f>(((I1551/60)/60)/24)+DATE(S33519,1,1)</f>
        <v>16743.177766203702</v>
      </c>
      <c r="T1551" s="14">
        <f>(((J1551/60)/60)/24)+DATE(1970,1,1)</f>
        <v>42281.136099537034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88"/>
        <v>0.13466666666666666</v>
      </c>
      <c r="P1552" s="7">
        <f>AVERAGE(E1552/L1552)</f>
        <v>14.428571428571429</v>
      </c>
      <c r="Q1552" t="str">
        <f t="shared" si="89"/>
        <v>photography</v>
      </c>
      <c r="R1552" t="str">
        <f t="shared" si="90"/>
        <v>nature</v>
      </c>
      <c r="S1552" s="13">
        <f>(((I1552/60)/60)/24)+DATE(S33520,1,1)</f>
        <v>16934.449467592593</v>
      </c>
      <c r="T1552" s="14">
        <f>(((J1552/60)/60)/24)+DATE(1970,1,1)</f>
        <v>42472.449467592596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88"/>
        <v>0</v>
      </c>
      <c r="P1553" s="7" t="e">
        <f>AVERAGE(E1553/L1553)</f>
        <v>#DIV/0!</v>
      </c>
      <c r="Q1553" t="str">
        <f t="shared" si="89"/>
        <v>photography</v>
      </c>
      <c r="R1553" t="str">
        <f t="shared" si="90"/>
        <v>nature</v>
      </c>
      <c r="S1553" s="13">
        <f>(((I1553/60)/60)/24)+DATE(S33521,1,1)</f>
        <v>16583.824525462962</v>
      </c>
      <c r="T1553" s="14">
        <f>(((J1553/60)/60)/24)+DATE(1970,1,1)</f>
        <v>42121.824525462958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88"/>
        <v>0.49186046511627907</v>
      </c>
      <c r="P1554" s="7">
        <f>AVERAGE(E1554/L1554)</f>
        <v>132.1875</v>
      </c>
      <c r="Q1554" t="str">
        <f t="shared" si="89"/>
        <v>photography</v>
      </c>
      <c r="R1554" t="str">
        <f t="shared" si="90"/>
        <v>nature</v>
      </c>
      <c r="S1554" s="13">
        <f>(((I1554/60)/60)/24)+DATE(S33522,1,1)</f>
        <v>16345.165972222223</v>
      </c>
      <c r="T1554" s="14">
        <f>(((J1554/60)/60)/24)+DATE(1970,1,1)</f>
        <v>41892.688750000001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88"/>
        <v>0</v>
      </c>
      <c r="P1555" s="7" t="e">
        <f>AVERAGE(E1555/L1555)</f>
        <v>#DIV/0!</v>
      </c>
      <c r="Q1555" t="str">
        <f t="shared" si="89"/>
        <v>photography</v>
      </c>
      <c r="R1555" t="str">
        <f t="shared" si="90"/>
        <v>nature</v>
      </c>
      <c r="S1555" s="13">
        <f>(((I1555/60)/60)/24)+DATE(S33523,1,1)</f>
        <v>16681.28295138889</v>
      </c>
      <c r="T1555" s="14">
        <f>(((J1555/60)/60)/24)+DATE(1970,1,1)</f>
        <v>42219.282951388886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88"/>
        <v>0</v>
      </c>
      <c r="P1556" s="7" t="e">
        <f>AVERAGE(E1556/L1556)</f>
        <v>#DIV/0!</v>
      </c>
      <c r="Q1556" t="str">
        <f t="shared" si="89"/>
        <v>photography</v>
      </c>
      <c r="R1556" t="str">
        <f t="shared" si="90"/>
        <v>nature</v>
      </c>
      <c r="S1556" s="13">
        <f>(((I1556/60)/60)/24)+DATE(S33524,1,1)</f>
        <v>16650.252199074075</v>
      </c>
      <c r="T1556" s="14">
        <f>(((J1556/60)/60)/24)+DATE(1970,1,1)</f>
        <v>42188.252199074079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88"/>
        <v>0</v>
      </c>
      <c r="P1557" s="7" t="e">
        <f>AVERAGE(E1557/L1557)</f>
        <v>#DIV/0!</v>
      </c>
      <c r="Q1557" t="str">
        <f t="shared" si="89"/>
        <v>photography</v>
      </c>
      <c r="R1557" t="str">
        <f t="shared" si="90"/>
        <v>nature</v>
      </c>
      <c r="S1557" s="13">
        <f>(((I1557/60)/60)/24)+DATE(S33525,1,1)</f>
        <v>16696.708333333332</v>
      </c>
      <c r="T1557" s="14">
        <f>(((J1557/60)/60)/24)+DATE(1970,1,1)</f>
        <v>42241.613796296297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88"/>
        <v>0.45133333333333331</v>
      </c>
      <c r="P1558" s="7">
        <f>AVERAGE(E1558/L1558)</f>
        <v>56.416666666666664</v>
      </c>
      <c r="Q1558" t="str">
        <f t="shared" si="89"/>
        <v>photography</v>
      </c>
      <c r="R1558" t="str">
        <f t="shared" si="90"/>
        <v>nature</v>
      </c>
      <c r="S1558" s="13">
        <f>(((I1558/60)/60)/24)+DATE(S33526,1,1)</f>
        <v>16987.153055555555</v>
      </c>
      <c r="T1558" s="14">
        <f>(((J1558/60)/60)/24)+DATE(1970,1,1)</f>
        <v>42525.153055555551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88"/>
        <v>0.04</v>
      </c>
      <c r="P1559" s="7">
        <f>AVERAGE(E1559/L1559)</f>
        <v>100</v>
      </c>
      <c r="Q1559" t="str">
        <f t="shared" si="89"/>
        <v>photography</v>
      </c>
      <c r="R1559" t="str">
        <f t="shared" si="90"/>
        <v>nature</v>
      </c>
      <c r="S1559" s="13">
        <f>(((I1559/60)/60)/24)+DATE(S33527,1,1)</f>
        <v>16334.653159722222</v>
      </c>
      <c r="T1559" s="14">
        <f>(((J1559/60)/60)/24)+DATE(1970,1,1)</f>
        <v>41871.65315972222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88"/>
        <v>4.6666666666666669E-2</v>
      </c>
      <c r="P1560" s="7">
        <f>AVERAGE(E1560/L1560)</f>
        <v>11.666666666666666</v>
      </c>
      <c r="Q1560" t="str">
        <f t="shared" si="89"/>
        <v>photography</v>
      </c>
      <c r="R1560" t="str">
        <f t="shared" si="90"/>
        <v>nature</v>
      </c>
      <c r="S1560" s="13">
        <f>(((I1560/60)/60)/24)+DATE(S33528,1,1)</f>
        <v>16676.508333333335</v>
      </c>
      <c r="T1560" s="14">
        <f>(((J1560/60)/60)/24)+DATE(1970,1,1)</f>
        <v>42185.397673611107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88"/>
        <v>3.3333333333333335E-3</v>
      </c>
      <c r="P1561" s="7">
        <f>AVERAGE(E1561/L1561)</f>
        <v>50</v>
      </c>
      <c r="Q1561" t="str">
        <f t="shared" si="89"/>
        <v>photography</v>
      </c>
      <c r="R1561" t="str">
        <f t="shared" si="90"/>
        <v>nature</v>
      </c>
      <c r="S1561" s="13">
        <f>(((I1561/60)/60)/24)+DATE(S33529,1,1)</f>
        <v>16555.053229166664</v>
      </c>
      <c r="T1561" s="14">
        <f>(((J1561/60)/60)/24)+DATE(1970,1,1)</f>
        <v>42108.05322916666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88"/>
        <v>3.7600000000000001E-2</v>
      </c>
      <c r="P1562" s="7">
        <f>AVERAGE(E1562/L1562)</f>
        <v>23.5</v>
      </c>
      <c r="Q1562" t="str">
        <f t="shared" si="89"/>
        <v>photography</v>
      </c>
      <c r="R1562" t="str">
        <f t="shared" si="90"/>
        <v>nature</v>
      </c>
      <c r="S1562" s="13">
        <f>(((I1562/60)/60)/24)+DATE(S33530,1,1)</f>
        <v>16388.062418981481</v>
      </c>
      <c r="T1562" s="14">
        <f>(((J1562/60)/60)/24)+DATE(1970,1,1)</f>
        <v>41936.020752314813</v>
      </c>
    </row>
    <row r="1563" spans="1:20" ht="48" hidden="1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88"/>
        <v>6.7000000000000002E-3</v>
      </c>
      <c r="P1563" s="7">
        <f>AVERAGE(E1563/L1563)</f>
        <v>67</v>
      </c>
      <c r="Q1563" t="str">
        <f t="shared" si="89"/>
        <v>publishing</v>
      </c>
      <c r="R1563" t="str">
        <f t="shared" si="90"/>
        <v>art books</v>
      </c>
      <c r="S1563" s="13">
        <f>(((I1563/60)/60)/24)+DATE(S33531,1,1)</f>
        <v>16017.083368055557</v>
      </c>
      <c r="T1563" s="14">
        <f>(((J1563/60)/60)/24)+DATE(1970,1,1)</f>
        <v>41555.041701388887</v>
      </c>
    </row>
    <row r="1564" spans="1:20" ht="48" hidden="1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88"/>
        <v>0</v>
      </c>
      <c r="P1564" s="7" t="e">
        <f>AVERAGE(E1564/L1564)</f>
        <v>#DIV/0!</v>
      </c>
      <c r="Q1564" t="str">
        <f t="shared" si="89"/>
        <v>publishing</v>
      </c>
      <c r="R1564" t="str">
        <f t="shared" si="90"/>
        <v>art books</v>
      </c>
      <c r="S1564" s="13">
        <f>(((I1564/60)/60)/24)+DATE(S33532,1,1)</f>
        <v>14581.034722222221</v>
      </c>
      <c r="T1564" s="14">
        <f>(((J1564/60)/60)/24)+DATE(1970,1,1)</f>
        <v>40079.566157407404</v>
      </c>
    </row>
    <row r="1565" spans="1:20" ht="48" hidden="1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88"/>
        <v>1.4166666666666666E-2</v>
      </c>
      <c r="P1565" s="7">
        <f>AVERAGE(E1565/L1565)</f>
        <v>42.5</v>
      </c>
      <c r="Q1565" t="str">
        <f t="shared" si="89"/>
        <v>publishing</v>
      </c>
      <c r="R1565" t="str">
        <f t="shared" si="90"/>
        <v>art books</v>
      </c>
      <c r="S1565" s="13">
        <f>(((I1565/60)/60)/24)+DATE(S33533,1,1)</f>
        <v>16144.700821759259</v>
      </c>
      <c r="T1565" s="14">
        <f>(((J1565/60)/60)/24)+DATE(1970,1,1)</f>
        <v>41652.742488425924</v>
      </c>
    </row>
    <row r="1566" spans="1:20" ht="48" hidden="1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88"/>
        <v>1E-3</v>
      </c>
      <c r="P1566" s="7">
        <f>AVERAGE(E1566/L1566)</f>
        <v>10</v>
      </c>
      <c r="Q1566" t="str">
        <f t="shared" si="89"/>
        <v>publishing</v>
      </c>
      <c r="R1566" t="str">
        <f t="shared" si="90"/>
        <v>art books</v>
      </c>
      <c r="S1566" s="13">
        <f>(((I1566/60)/60)/24)+DATE(S33534,1,1)</f>
        <v>16584.836805555555</v>
      </c>
      <c r="T1566" s="14">
        <f>(((J1566/60)/60)/24)+DATE(1970,1,1)</f>
        <v>42121.367002314815</v>
      </c>
    </row>
    <row r="1567" spans="1:20" ht="48" hidden="1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88"/>
        <v>2.5000000000000001E-2</v>
      </c>
      <c r="P1567" s="7">
        <f>AVERAGE(E1567/L1567)</f>
        <v>100</v>
      </c>
      <c r="Q1567" t="str">
        <f t="shared" si="89"/>
        <v>publishing</v>
      </c>
      <c r="R1567" t="str">
        <f t="shared" si="90"/>
        <v>art books</v>
      </c>
      <c r="S1567" s="13">
        <f>(((I1567/60)/60)/24)+DATE(S33535,1,1)</f>
        <v>15134.729872685186</v>
      </c>
      <c r="T1567" s="14">
        <f>(((J1567/60)/60)/24)+DATE(1970,1,1)</f>
        <v>40672.729872685188</v>
      </c>
    </row>
    <row r="1568" spans="1:20" ht="48" hidden="1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88"/>
        <v>0.21249999999999999</v>
      </c>
      <c r="P1568" s="7">
        <f>AVERAGE(E1568/L1568)</f>
        <v>108.05084745762711</v>
      </c>
      <c r="Q1568" t="str">
        <f t="shared" si="89"/>
        <v>publishing</v>
      </c>
      <c r="R1568" t="str">
        <f t="shared" si="90"/>
        <v>art books</v>
      </c>
      <c r="S1568" s="13">
        <f>(((I1568/60)/60)/24)+DATE(S33536,1,1)</f>
        <v>17010.916666666668</v>
      </c>
      <c r="T1568" s="14">
        <f>(((J1568/60)/60)/24)+DATE(1970,1,1)</f>
        <v>42549.916712962964</v>
      </c>
    </row>
    <row r="1569" spans="1:20" ht="48" hidden="1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88"/>
        <v>4.1176470588235294E-2</v>
      </c>
      <c r="P1569" s="7">
        <f>AVERAGE(E1569/L1569)</f>
        <v>26.923076923076923</v>
      </c>
      <c r="Q1569" t="str">
        <f t="shared" si="89"/>
        <v>publishing</v>
      </c>
      <c r="R1569" t="str">
        <f t="shared" si="90"/>
        <v>art books</v>
      </c>
      <c r="S1569" s="13">
        <f>(((I1569/60)/60)/24)+DATE(S33537,1,1)</f>
        <v>16119</v>
      </c>
      <c r="T1569" s="14">
        <f>(((J1569/60)/60)/24)+DATE(1970,1,1)</f>
        <v>41671.936863425923</v>
      </c>
    </row>
    <row r="1570" spans="1:20" ht="48" hidden="1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88"/>
        <v>0.13639999999999999</v>
      </c>
      <c r="P1570" s="7">
        <f>AVERAGE(E1570/L1570)</f>
        <v>155</v>
      </c>
      <c r="Q1570" t="str">
        <f t="shared" si="89"/>
        <v>publishing</v>
      </c>
      <c r="R1570" t="str">
        <f t="shared" si="90"/>
        <v>art books</v>
      </c>
      <c r="S1570" s="13">
        <f>(((I1570/60)/60)/24)+DATE(S33538,1,1)</f>
        <v>16429.062326388888</v>
      </c>
      <c r="T1570" s="14">
        <f>(((J1570/60)/60)/24)+DATE(1970,1,1)</f>
        <v>41962.062326388885</v>
      </c>
    </row>
    <row r="1571" spans="1:20" ht="16" hidden="1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88"/>
        <v>0</v>
      </c>
      <c r="P1571" s="7" t="e">
        <f>AVERAGE(E1571/L1571)</f>
        <v>#DIV/0!</v>
      </c>
      <c r="Q1571" t="str">
        <f t="shared" si="89"/>
        <v>publishing</v>
      </c>
      <c r="R1571" t="str">
        <f t="shared" si="90"/>
        <v>art books</v>
      </c>
      <c r="S1571" s="13">
        <f>(((I1571/60)/60)/24)+DATE(S33539,1,1)</f>
        <v>15851.679560185185</v>
      </c>
      <c r="T1571" s="14">
        <f>(((J1571/60)/60)/24)+DATE(1970,1,1)</f>
        <v>41389.679560185185</v>
      </c>
    </row>
    <row r="1572" spans="1:20" ht="32" hidden="1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88"/>
        <v>0.41399999999999998</v>
      </c>
      <c r="P1572" s="7">
        <f>AVERAGE(E1572/L1572)</f>
        <v>47.769230769230766</v>
      </c>
      <c r="Q1572" t="str">
        <f t="shared" si="89"/>
        <v>publishing</v>
      </c>
      <c r="R1572" t="str">
        <f t="shared" si="90"/>
        <v>art books</v>
      </c>
      <c r="S1572" s="13">
        <f>(((I1572/60)/60)/24)+DATE(S33540,1,1)</f>
        <v>16900.77178240741</v>
      </c>
      <c r="T1572" s="14">
        <f>(((J1572/60)/60)/24)+DATE(1970,1,1)</f>
        <v>42438.813449074078</v>
      </c>
    </row>
    <row r="1573" spans="1:20" ht="48" hidden="1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88"/>
        <v>6.6115702479338841E-3</v>
      </c>
      <c r="P1573" s="7">
        <f>AVERAGE(E1573/L1573)</f>
        <v>20</v>
      </c>
      <c r="Q1573" t="str">
        <f t="shared" si="89"/>
        <v>publishing</v>
      </c>
      <c r="R1573" t="str">
        <f t="shared" si="90"/>
        <v>art books</v>
      </c>
      <c r="S1573" s="13">
        <f>(((I1573/60)/60)/24)+DATE(S33541,1,1)</f>
        <v>16606.769479166669</v>
      </c>
      <c r="T1573" s="14">
        <f>(((J1573/60)/60)/24)+DATE(1970,1,1)</f>
        <v>42144.769479166673</v>
      </c>
    </row>
    <row r="1574" spans="1:20" ht="48" hidden="1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88"/>
        <v>0.05</v>
      </c>
      <c r="P1574" s="7">
        <f>AVERAGE(E1574/L1574)</f>
        <v>41.666666666666664</v>
      </c>
      <c r="Q1574" t="str">
        <f t="shared" si="89"/>
        <v>publishing</v>
      </c>
      <c r="R1574" t="str">
        <f t="shared" si="90"/>
        <v>art books</v>
      </c>
      <c r="S1574" s="13">
        <f>(((I1574/60)/60)/24)+DATE(S33542,1,1)</f>
        <v>16860.999305555557</v>
      </c>
      <c r="T1574" s="14">
        <f>(((J1574/60)/60)/24)+DATE(1970,1,1)</f>
        <v>42404.033090277779</v>
      </c>
    </row>
    <row r="1575" spans="1:20" ht="48" hidden="1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88"/>
        <v>2.4777777777777777E-2</v>
      </c>
      <c r="P1575" s="7">
        <f>AVERAGE(E1575/L1575)</f>
        <v>74.333333333333329</v>
      </c>
      <c r="Q1575" t="str">
        <f t="shared" si="89"/>
        <v>publishing</v>
      </c>
      <c r="R1575" t="str">
        <f t="shared" si="90"/>
        <v>art books</v>
      </c>
      <c r="S1575" s="13">
        <f>(((I1575/60)/60)/24)+DATE(S33543,1,1)</f>
        <v>17258.165972222221</v>
      </c>
      <c r="T1575" s="14">
        <f>(((J1575/60)/60)/24)+DATE(1970,1,1)</f>
        <v>42786.000023148154</v>
      </c>
    </row>
    <row r="1576" spans="1:20" ht="48" hidden="1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88"/>
        <v>5.0599999999999999E-2</v>
      </c>
      <c r="P1576" s="7">
        <f>AVERAGE(E1576/L1576)</f>
        <v>84.333333333333329</v>
      </c>
      <c r="Q1576" t="str">
        <f t="shared" si="89"/>
        <v>publishing</v>
      </c>
      <c r="R1576" t="str">
        <f t="shared" si="90"/>
        <v>art books</v>
      </c>
      <c r="S1576" s="13">
        <f>(((I1576/60)/60)/24)+DATE(S33544,1,1)</f>
        <v>16484.927418981482</v>
      </c>
      <c r="T1576" s="14">
        <f>(((J1576/60)/60)/24)+DATE(1970,1,1)</f>
        <v>42017.927418981482</v>
      </c>
    </row>
    <row r="1577" spans="1:20" ht="48" hidden="1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88"/>
        <v>0.2291</v>
      </c>
      <c r="P1577" s="7">
        <f>AVERAGE(E1577/L1577)</f>
        <v>65.457142857142856</v>
      </c>
      <c r="Q1577" t="str">
        <f t="shared" si="89"/>
        <v>publishing</v>
      </c>
      <c r="R1577" t="str">
        <f t="shared" si="90"/>
        <v>art books</v>
      </c>
      <c r="S1577" s="13">
        <f>(((I1577/60)/60)/24)+DATE(S33545,1,1)</f>
        <v>16261.52425925926</v>
      </c>
      <c r="T1577" s="14">
        <f>(((J1577/60)/60)/24)+DATE(1970,1,1)</f>
        <v>41799.524259259262</v>
      </c>
    </row>
    <row r="1578" spans="1:20" ht="32" hidden="1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88"/>
        <v>0.13</v>
      </c>
      <c r="P1578" s="7">
        <f>AVERAGE(E1578/L1578)</f>
        <v>65</v>
      </c>
      <c r="Q1578" t="str">
        <f t="shared" si="89"/>
        <v>publishing</v>
      </c>
      <c r="R1578" t="str">
        <f t="shared" si="90"/>
        <v>art books</v>
      </c>
      <c r="S1578" s="13">
        <f>(((I1578/60)/60)/24)+DATE(S33546,1,1)</f>
        <v>16617.879259259258</v>
      </c>
      <c r="T1578" s="14">
        <f>(((J1578/60)/60)/24)+DATE(1970,1,1)</f>
        <v>42140.879259259258</v>
      </c>
    </row>
    <row r="1579" spans="1:20" ht="48" hidden="1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88"/>
        <v>5.4999999999999997E-3</v>
      </c>
      <c r="P1579" s="7">
        <f>AVERAGE(E1579/L1579)</f>
        <v>27.5</v>
      </c>
      <c r="Q1579" t="str">
        <f t="shared" si="89"/>
        <v>publishing</v>
      </c>
      <c r="R1579" t="str">
        <f t="shared" si="90"/>
        <v>art books</v>
      </c>
      <c r="S1579" s="13">
        <f>(((I1579/60)/60)/24)+DATE(S33547,1,1)</f>
        <v>15546.847777777779</v>
      </c>
      <c r="T1579" s="14">
        <f>(((J1579/60)/60)/24)+DATE(1970,1,1)</f>
        <v>41054.847777777781</v>
      </c>
    </row>
    <row r="1580" spans="1:20" ht="64" hidden="1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88"/>
        <v>0.10806536636794939</v>
      </c>
      <c r="P1580" s="7">
        <f>AVERAGE(E1580/L1580)</f>
        <v>51.25</v>
      </c>
      <c r="Q1580" t="str">
        <f t="shared" si="89"/>
        <v>publishing</v>
      </c>
      <c r="R1580" t="str">
        <f t="shared" si="90"/>
        <v>art books</v>
      </c>
      <c r="S1580" s="13">
        <f>(((I1580/60)/60)/24)+DATE(S33548,1,1)</f>
        <v>14855.083333333334</v>
      </c>
      <c r="T1580" s="14">
        <f>(((J1580/60)/60)/24)+DATE(1970,1,1)</f>
        <v>40399.065868055557</v>
      </c>
    </row>
    <row r="1581" spans="1:20" ht="32" hidden="1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88"/>
        <v>8.4008400840084006E-3</v>
      </c>
      <c r="P1581" s="7">
        <f>AVERAGE(E1581/L1581)</f>
        <v>14</v>
      </c>
      <c r="Q1581" t="str">
        <f t="shared" si="89"/>
        <v>publishing</v>
      </c>
      <c r="R1581" t="str">
        <f t="shared" si="90"/>
        <v>art books</v>
      </c>
      <c r="S1581" s="13">
        <f>(((I1581/60)/60)/24)+DATE(S33549,1,1)</f>
        <v>15946.996423611112</v>
      </c>
      <c r="T1581" s="14">
        <f>(((J1581/60)/60)/24)+DATE(1970,1,1)</f>
        <v>41481.996423611112</v>
      </c>
    </row>
    <row r="1582" spans="1:20" ht="48" hidden="1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88"/>
        <v>0</v>
      </c>
      <c r="P1582" s="7" t="e">
        <f>AVERAGE(E1582/L1582)</f>
        <v>#DIV/0!</v>
      </c>
      <c r="Q1582" t="str">
        <f t="shared" si="89"/>
        <v>publishing</v>
      </c>
      <c r="R1582" t="str">
        <f t="shared" si="90"/>
        <v>art books</v>
      </c>
      <c r="S1582" s="13">
        <f>(((I1582/60)/60)/24)+DATE(S33550,1,1)</f>
        <v>15482.050069444447</v>
      </c>
      <c r="T1582" s="14">
        <f>(((J1582/60)/60)/24)+DATE(1970,1,1)</f>
        <v>40990.050069444449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88"/>
        <v>5.0000000000000001E-3</v>
      </c>
      <c r="P1583" s="7">
        <f>AVERAGE(E1583/L1583)</f>
        <v>5</v>
      </c>
      <c r="Q1583" t="str">
        <f t="shared" si="89"/>
        <v>photography</v>
      </c>
      <c r="R1583" t="str">
        <f t="shared" si="90"/>
        <v>places</v>
      </c>
      <c r="S1583" s="13">
        <f>(((I1583/60)/60)/24)+DATE(S33551,1,1)</f>
        <v>16789.448958333334</v>
      </c>
      <c r="T1583" s="14">
        <f>(((J1583/60)/60)/24)+DATE(1970,1,1)</f>
        <v>42325.448958333334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88"/>
        <v>9.2999999999999999E-2</v>
      </c>
      <c r="P1584" s="7">
        <f>AVERAGE(E1584/L1584)</f>
        <v>31</v>
      </c>
      <c r="Q1584" t="str">
        <f t="shared" si="89"/>
        <v>photography</v>
      </c>
      <c r="R1584" t="str">
        <f t="shared" si="90"/>
        <v>places</v>
      </c>
      <c r="S1584" s="13">
        <f>(((I1584/60)/60)/24)+DATE(S33552,1,1)</f>
        <v>16735.888888888887</v>
      </c>
      <c r="T1584" s="14">
        <f>(((J1584/60)/60)/24)+DATE(1970,1,1)</f>
        <v>42246.789965277778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88"/>
        <v>7.5000000000000002E-4</v>
      </c>
      <c r="P1585" s="7">
        <f>AVERAGE(E1585/L1585)</f>
        <v>15</v>
      </c>
      <c r="Q1585" t="str">
        <f t="shared" si="89"/>
        <v>photography</v>
      </c>
      <c r="R1585" t="str">
        <f t="shared" si="90"/>
        <v>places</v>
      </c>
      <c r="S1585" s="13">
        <f>(((I1585/60)/60)/24)+DATE(S33553,1,1)</f>
        <v>16339.904988425928</v>
      </c>
      <c r="T1585" s="14">
        <f>(((J1585/60)/60)/24)+DATE(1970,1,1)</f>
        <v>41877.904988425929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88"/>
        <v>0</v>
      </c>
      <c r="P1586" s="7" t="e">
        <f>AVERAGE(E1586/L1586)</f>
        <v>#DIV/0!</v>
      </c>
      <c r="Q1586" t="str">
        <f t="shared" si="89"/>
        <v>photography</v>
      </c>
      <c r="R1586" t="str">
        <f t="shared" si="90"/>
        <v>places</v>
      </c>
      <c r="S1586" s="13">
        <f>(((I1586/60)/60)/24)+DATE(S33554,1,1)</f>
        <v>16221.64931712963</v>
      </c>
      <c r="T1586" s="14">
        <f>(((J1586/60)/60)/24)+DATE(1970,1,1)</f>
        <v>41779.649317129632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88"/>
        <v>0.79</v>
      </c>
      <c r="P1587" s="7">
        <f>AVERAGE(E1587/L1587)</f>
        <v>131.66666666666666</v>
      </c>
      <c r="Q1587" t="str">
        <f t="shared" si="89"/>
        <v>photography</v>
      </c>
      <c r="R1587" t="str">
        <f t="shared" si="90"/>
        <v>places</v>
      </c>
      <c r="S1587" s="13">
        <f>(((I1587/60)/60)/24)+DATE(S33555,1,1)</f>
        <v>17161.458333333332</v>
      </c>
      <c r="T1587" s="14">
        <f>(((J1587/60)/60)/24)+DATE(1970,1,1)</f>
        <v>42707.895462962959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88"/>
        <v>0</v>
      </c>
      <c r="P1588" s="7" t="e">
        <f>AVERAGE(E1588/L1588)</f>
        <v>#DIV/0!</v>
      </c>
      <c r="Q1588" t="str">
        <f t="shared" si="89"/>
        <v>photography</v>
      </c>
      <c r="R1588" t="str">
        <f t="shared" si="90"/>
        <v>places</v>
      </c>
      <c r="S1588" s="13">
        <f>(((I1588/60)/60)/24)+DATE(S33556,1,1)</f>
        <v>16531.062754629631</v>
      </c>
      <c r="T1588" s="14">
        <f>(((J1588/60)/60)/24)+DATE(1970,1,1)</f>
        <v>42069.104421296302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88"/>
        <v>1.3333333333333334E-4</v>
      </c>
      <c r="P1589" s="7">
        <f>AVERAGE(E1589/L1589)</f>
        <v>1</v>
      </c>
      <c r="Q1589" t="str">
        <f t="shared" si="89"/>
        <v>photography</v>
      </c>
      <c r="R1589" t="str">
        <f t="shared" si="90"/>
        <v>places</v>
      </c>
      <c r="S1589" s="13">
        <f>(((I1589/60)/60)/24)+DATE(S33557,1,1)</f>
        <v>16418.950983796298</v>
      </c>
      <c r="T1589" s="14">
        <f>(((J1589/60)/60)/24)+DATE(1970,1,1)</f>
        <v>41956.950983796298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88"/>
        <v>0</v>
      </c>
      <c r="P1590" s="7" t="e">
        <f>AVERAGE(E1590/L1590)</f>
        <v>#DIV/0!</v>
      </c>
      <c r="Q1590" t="str">
        <f t="shared" si="89"/>
        <v>photography</v>
      </c>
      <c r="R1590" t="str">
        <f t="shared" si="90"/>
        <v>places</v>
      </c>
      <c r="S1590" s="13">
        <f>(((I1590/60)/60)/24)+DATE(S33558,1,1)</f>
        <v>16467.841666666667</v>
      </c>
      <c r="T1590" s="14">
        <f>(((J1590/60)/60)/24)+DATE(1970,1,1)</f>
        <v>42005.24998842593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88"/>
        <v>0</v>
      </c>
      <c r="P1591" s="7" t="e">
        <f>AVERAGE(E1591/L1591)</f>
        <v>#DIV/0!</v>
      </c>
      <c r="Q1591" t="str">
        <f t="shared" si="89"/>
        <v>photography</v>
      </c>
      <c r="R1591" t="str">
        <f t="shared" si="90"/>
        <v>places</v>
      </c>
      <c r="S1591" s="13">
        <f>(((I1591/60)/60)/24)+DATE(S33559,1,1)</f>
        <v>16718.984791666666</v>
      </c>
      <c r="T1591" s="14">
        <f>(((J1591/60)/60)/24)+DATE(1970,1,1)</f>
        <v>42256.984791666662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88"/>
        <v>1.7000000000000001E-2</v>
      </c>
      <c r="P1592" s="7">
        <f>AVERAGE(E1592/L1592)</f>
        <v>510</v>
      </c>
      <c r="Q1592" t="str">
        <f t="shared" si="89"/>
        <v>photography</v>
      </c>
      <c r="R1592" t="str">
        <f t="shared" si="90"/>
        <v>places</v>
      </c>
      <c r="S1592" s="13">
        <f>(((I1592/60)/60)/24)+DATE(S33560,1,1)</f>
        <v>16702.857222222221</v>
      </c>
      <c r="T1592" s="14">
        <f>(((J1592/60)/60)/24)+DATE(1970,1,1)</f>
        <v>42240.857222222221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88"/>
        <v>0.29228571428571426</v>
      </c>
      <c r="P1593" s="7">
        <f>AVERAGE(E1593/L1593)</f>
        <v>44.478260869565219</v>
      </c>
      <c r="Q1593" t="str">
        <f t="shared" si="89"/>
        <v>photography</v>
      </c>
      <c r="R1593" t="str">
        <f t="shared" si="90"/>
        <v>places</v>
      </c>
      <c r="S1593" s="13">
        <f>(((I1593/60)/60)/24)+DATE(S33561,1,1)</f>
        <v>16895.684502314816</v>
      </c>
      <c r="T1593" s="14">
        <f>(((J1593/60)/60)/24)+DATE(1970,1,1)</f>
        <v>42433.726168981477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88"/>
        <v>0</v>
      </c>
      <c r="P1594" s="7" t="e">
        <f>AVERAGE(E1594/L1594)</f>
        <v>#DIV/0!</v>
      </c>
      <c r="Q1594" t="str">
        <f t="shared" si="89"/>
        <v>photography</v>
      </c>
      <c r="R1594" t="str">
        <f t="shared" si="90"/>
        <v>places</v>
      </c>
      <c r="S1594" s="13">
        <f>(((I1594/60)/60)/24)+DATE(S33562,1,1)</f>
        <v>16523.031076388888</v>
      </c>
      <c r="T1594" s="14">
        <f>(((J1594/60)/60)/24)+DATE(1970,1,1)</f>
        <v>42046.072743055556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88"/>
        <v>1.3636363636363637E-4</v>
      </c>
      <c r="P1595" s="7">
        <f>AVERAGE(E1595/L1595)</f>
        <v>1</v>
      </c>
      <c r="Q1595" t="str">
        <f t="shared" si="89"/>
        <v>photography</v>
      </c>
      <c r="R1595" t="str">
        <f t="shared" si="90"/>
        <v>places</v>
      </c>
      <c r="S1595" s="13">
        <f>(((I1595/60)/60)/24)+DATE(S33563,1,1)</f>
        <v>16495.845543981482</v>
      </c>
      <c r="T1595" s="14">
        <f>(((J1595/60)/60)/24)+DATE(1970,1,1)</f>
        <v>42033.845543981486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88"/>
        <v>0.20499999999999999</v>
      </c>
      <c r="P1596" s="7">
        <f>AVERAGE(E1596/L1596)</f>
        <v>20.5</v>
      </c>
      <c r="Q1596" t="str">
        <f t="shared" si="89"/>
        <v>photography</v>
      </c>
      <c r="R1596" t="str">
        <f t="shared" si="90"/>
        <v>places</v>
      </c>
      <c r="S1596" s="13">
        <f>(((I1596/60)/60)/24)+DATE(S33564,1,1)</f>
        <v>16937.681249999998</v>
      </c>
      <c r="T1596" s="14">
        <f>(((J1596/60)/60)/24)+DATE(1970,1,1)</f>
        <v>42445.712754629625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88"/>
        <v>2.8E-3</v>
      </c>
      <c r="P1597" s="7">
        <f>AVERAGE(E1597/L1597)</f>
        <v>40</v>
      </c>
      <c r="Q1597" t="str">
        <f t="shared" si="89"/>
        <v>photography</v>
      </c>
      <c r="R1597" t="str">
        <f t="shared" si="90"/>
        <v>places</v>
      </c>
      <c r="S1597" s="13">
        <f>(((I1597/60)/60)/24)+DATE(S33565,1,1)</f>
        <v>16240.842361111112</v>
      </c>
      <c r="T1597" s="14">
        <f>(((J1597/60)/60)/24)+DATE(1970,1,1)</f>
        <v>41780.050092592595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88"/>
        <v>2.3076923076923078E-2</v>
      </c>
      <c r="P1598" s="7">
        <f>AVERAGE(E1598/L1598)</f>
        <v>25</v>
      </c>
      <c r="Q1598" t="str">
        <f t="shared" si="89"/>
        <v>photography</v>
      </c>
      <c r="R1598" t="str">
        <f t="shared" si="90"/>
        <v>places</v>
      </c>
      <c r="S1598" s="13">
        <f>(((I1598/60)/60)/24)+DATE(S33566,1,1)</f>
        <v>16418.471863425926</v>
      </c>
      <c r="T1598" s="14">
        <f>(((J1598/60)/60)/24)+DATE(1970,1,1)</f>
        <v>41941.430196759262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88"/>
        <v>0</v>
      </c>
      <c r="P1599" s="7" t="e">
        <f>AVERAGE(E1599/L1599)</f>
        <v>#DIV/0!</v>
      </c>
      <c r="Q1599" t="str">
        <f t="shared" si="89"/>
        <v>photography</v>
      </c>
      <c r="R1599" t="str">
        <f t="shared" si="90"/>
        <v>places</v>
      </c>
      <c r="S1599" s="13">
        <f>(((I1599/60)/60)/24)+DATE(S33567,1,1)</f>
        <v>17065.354131944445</v>
      </c>
      <c r="T1599" s="14">
        <f>(((J1599/60)/60)/24)+DATE(1970,1,1)</f>
        <v>42603.354131944448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88"/>
        <v>1.25E-3</v>
      </c>
      <c r="P1600" s="7">
        <f>AVERAGE(E1600/L1600)</f>
        <v>1</v>
      </c>
      <c r="Q1600" t="str">
        <f t="shared" si="89"/>
        <v>photography</v>
      </c>
      <c r="R1600" t="str">
        <f t="shared" si="90"/>
        <v>places</v>
      </c>
      <c r="S1600" s="13">
        <f>(((I1600/60)/60)/24)+DATE(S33568,1,1)</f>
        <v>16643.667337962961</v>
      </c>
      <c r="T1600" s="14">
        <f>(((J1600/60)/60)/24)+DATE(1970,1,1)</f>
        <v>42151.667337962965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88"/>
        <v>0</v>
      </c>
      <c r="P1601" s="7" t="e">
        <f>AVERAGE(E1601/L1601)</f>
        <v>#DIV/0!</v>
      </c>
      <c r="Q1601" t="str">
        <f t="shared" si="89"/>
        <v>photography</v>
      </c>
      <c r="R1601" t="str">
        <f t="shared" si="90"/>
        <v>places</v>
      </c>
      <c r="S1601" s="13">
        <f>(((I1601/60)/60)/24)+DATE(S33569,1,1)</f>
        <v>16900.497407407409</v>
      </c>
      <c r="T1601" s="14">
        <f>(((J1601/60)/60)/24)+DATE(1970,1,1)</f>
        <v>42438.53907407407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88"/>
        <v>7.3400000000000007E-2</v>
      </c>
      <c r="P1602" s="7">
        <f>AVERAGE(E1602/L1602)</f>
        <v>40.777777777777779</v>
      </c>
      <c r="Q1602" t="str">
        <f t="shared" si="89"/>
        <v>photography</v>
      </c>
      <c r="R1602" t="str">
        <f t="shared" si="90"/>
        <v>places</v>
      </c>
      <c r="S1602" s="13">
        <f>(((I1602/60)/60)/24)+DATE(S33570,1,1)</f>
        <v>16267.215972222222</v>
      </c>
      <c r="T1602" s="14">
        <f>(((J1602/60)/60)/24)+DATE(1970,1,1)</f>
        <v>41791.057314814818</v>
      </c>
    </row>
    <row r="1603" spans="1:20" ht="48" hidden="1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ref="O1603:O1666" si="91">E1603/D1603</f>
        <v>1.082492</v>
      </c>
      <c r="P1603" s="7">
        <f>AVERAGE(E1603/L1603)</f>
        <v>48.325535714285714</v>
      </c>
      <c r="Q1603" t="str">
        <f t="shared" ref="Q1603:Q1666" si="92">LEFT(N1603,FIND("/",N1603)-1)</f>
        <v>music</v>
      </c>
      <c r="R1603" t="str">
        <f t="shared" ref="R1603:R1666" si="93">RIGHT(N1603, LEN(N1603)-FIND("/",N1603))</f>
        <v>rock</v>
      </c>
      <c r="S1603" s="13">
        <f t="shared" ref="S1603:S1666" si="94">(((I1603/60)/60)/24)+DATE(1970,1,1)</f>
        <v>40668.092974537038</v>
      </c>
      <c r="T1603" s="14">
        <f>(((J1603/60)/60)/24)+DATE(1970,1,1)</f>
        <v>40638.092974537038</v>
      </c>
    </row>
    <row r="1604" spans="1:20" ht="48" hidden="1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91"/>
        <v>1.0016666666666667</v>
      </c>
      <c r="P1604" s="7">
        <f>AVERAGE(E1604/L1604)</f>
        <v>46.953125</v>
      </c>
      <c r="Q1604" t="str">
        <f t="shared" si="92"/>
        <v>music</v>
      </c>
      <c r="R1604" t="str">
        <f t="shared" si="93"/>
        <v>rock</v>
      </c>
      <c r="S1604" s="13">
        <f t="shared" si="94"/>
        <v>40830.958333333336</v>
      </c>
      <c r="T1604" s="14">
        <f>(((J1604/60)/60)/24)+DATE(1970,1,1)</f>
        <v>40788.297650462962</v>
      </c>
    </row>
    <row r="1605" spans="1:20" ht="32" hidden="1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91"/>
        <v>1.0003299999999999</v>
      </c>
      <c r="P1605" s="7">
        <f>AVERAGE(E1605/L1605)</f>
        <v>66.688666666666663</v>
      </c>
      <c r="Q1605" t="str">
        <f t="shared" si="92"/>
        <v>music</v>
      </c>
      <c r="R1605" t="str">
        <f t="shared" si="93"/>
        <v>rock</v>
      </c>
      <c r="S1605" s="13">
        <f t="shared" si="94"/>
        <v>40936.169664351852</v>
      </c>
      <c r="T1605" s="14">
        <f>(((J1605/60)/60)/24)+DATE(1970,1,1)</f>
        <v>40876.169664351852</v>
      </c>
    </row>
    <row r="1606" spans="1:20" ht="48" hidden="1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91"/>
        <v>1.2210714285714286</v>
      </c>
      <c r="P1606" s="7">
        <f>AVERAGE(E1606/L1606)</f>
        <v>48.842857142857142</v>
      </c>
      <c r="Q1606" t="str">
        <f t="shared" si="92"/>
        <v>music</v>
      </c>
      <c r="R1606" t="str">
        <f t="shared" si="93"/>
        <v>rock</v>
      </c>
      <c r="S1606" s="13">
        <f t="shared" si="94"/>
        <v>40985.80364583333</v>
      </c>
      <c r="T1606" s="14">
        <f>(((J1606/60)/60)/24)+DATE(1970,1,1)</f>
        <v>40945.845312500001</v>
      </c>
    </row>
    <row r="1607" spans="1:20" ht="48" hidden="1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91"/>
        <v>1.0069333333333335</v>
      </c>
      <c r="P1607" s="7">
        <f>AVERAGE(E1607/L1607)</f>
        <v>137.30909090909091</v>
      </c>
      <c r="Q1607" t="str">
        <f t="shared" si="92"/>
        <v>music</v>
      </c>
      <c r="R1607" t="str">
        <f t="shared" si="93"/>
        <v>rock</v>
      </c>
      <c r="S1607" s="13">
        <f t="shared" si="94"/>
        <v>40756.291666666664</v>
      </c>
      <c r="T1607" s="14">
        <f>(((J1607/60)/60)/24)+DATE(1970,1,1)</f>
        <v>40747.012881944444</v>
      </c>
    </row>
    <row r="1608" spans="1:20" ht="48" hidden="1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91"/>
        <v>1.01004125</v>
      </c>
      <c r="P1608" s="7">
        <f>AVERAGE(E1608/L1608)</f>
        <v>87.829673913043479</v>
      </c>
      <c r="Q1608" t="str">
        <f t="shared" si="92"/>
        <v>music</v>
      </c>
      <c r="R1608" t="str">
        <f t="shared" si="93"/>
        <v>rock</v>
      </c>
      <c r="S1608" s="13">
        <f t="shared" si="94"/>
        <v>40626.069884259261</v>
      </c>
      <c r="T1608" s="14">
        <f>(((J1608/60)/60)/24)+DATE(1970,1,1)</f>
        <v>40536.111550925925</v>
      </c>
    </row>
    <row r="1609" spans="1:20" ht="48" hidden="1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91"/>
        <v>1.4511000000000001</v>
      </c>
      <c r="P1609" s="7">
        <f>AVERAGE(E1609/L1609)</f>
        <v>70.785365853658533</v>
      </c>
      <c r="Q1609" t="str">
        <f t="shared" si="92"/>
        <v>music</v>
      </c>
      <c r="R1609" t="str">
        <f t="shared" si="93"/>
        <v>rock</v>
      </c>
      <c r="S1609" s="13">
        <f t="shared" si="94"/>
        <v>41074.80846064815</v>
      </c>
      <c r="T1609" s="14">
        <f>(((J1609/60)/60)/24)+DATE(1970,1,1)</f>
        <v>41053.80846064815</v>
      </c>
    </row>
    <row r="1610" spans="1:20" ht="32" hidden="1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91"/>
        <v>1.0125</v>
      </c>
      <c r="P1610" s="7">
        <f>AVERAGE(E1610/L1610)</f>
        <v>52.826086956521742</v>
      </c>
      <c r="Q1610" t="str">
        <f t="shared" si="92"/>
        <v>music</v>
      </c>
      <c r="R1610" t="str">
        <f t="shared" si="93"/>
        <v>rock</v>
      </c>
      <c r="S1610" s="13">
        <f t="shared" si="94"/>
        <v>41640.226388888892</v>
      </c>
      <c r="T1610" s="14">
        <f>(((J1610/60)/60)/24)+DATE(1970,1,1)</f>
        <v>41607.83085648148</v>
      </c>
    </row>
    <row r="1611" spans="1:20" ht="48" hidden="1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91"/>
        <v>1.1833333333333333</v>
      </c>
      <c r="P1611" s="7">
        <f>AVERAGE(E1611/L1611)</f>
        <v>443.75</v>
      </c>
      <c r="Q1611" t="str">
        <f t="shared" si="92"/>
        <v>music</v>
      </c>
      <c r="R1611" t="str">
        <f t="shared" si="93"/>
        <v>rock</v>
      </c>
      <c r="S1611" s="13">
        <f t="shared" si="94"/>
        <v>40849.333333333336</v>
      </c>
      <c r="T1611" s="14">
        <f>(((J1611/60)/60)/24)+DATE(1970,1,1)</f>
        <v>40796.001261574071</v>
      </c>
    </row>
    <row r="1612" spans="1:20" ht="32" hidden="1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91"/>
        <v>2.7185000000000001</v>
      </c>
      <c r="P1612" s="7">
        <f>AVERAGE(E1612/L1612)</f>
        <v>48.544642857142854</v>
      </c>
      <c r="Q1612" t="str">
        <f t="shared" si="92"/>
        <v>music</v>
      </c>
      <c r="R1612" t="str">
        <f t="shared" si="93"/>
        <v>rock</v>
      </c>
      <c r="S1612" s="13">
        <f t="shared" si="94"/>
        <v>41258.924884259257</v>
      </c>
      <c r="T1612" s="14">
        <f>(((J1612/60)/60)/24)+DATE(1970,1,1)</f>
        <v>41228.924884259257</v>
      </c>
    </row>
    <row r="1613" spans="1:20" ht="16" hidden="1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91"/>
        <v>1.25125</v>
      </c>
      <c r="P1613" s="7">
        <f>AVERAGE(E1613/L1613)</f>
        <v>37.074074074074076</v>
      </c>
      <c r="Q1613" t="str">
        <f t="shared" si="92"/>
        <v>music</v>
      </c>
      <c r="R1613" t="str">
        <f t="shared" si="93"/>
        <v>rock</v>
      </c>
      <c r="S1613" s="13">
        <f t="shared" si="94"/>
        <v>41430.00037037037</v>
      </c>
      <c r="T1613" s="14">
        <f>(((J1613/60)/60)/24)+DATE(1970,1,1)</f>
        <v>41409.00037037037</v>
      </c>
    </row>
    <row r="1614" spans="1:20" ht="32" hidden="1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91"/>
        <v>1.1000000000000001</v>
      </c>
      <c r="P1614" s="7">
        <f>AVERAGE(E1614/L1614)</f>
        <v>50</v>
      </c>
      <c r="Q1614" t="str">
        <f t="shared" si="92"/>
        <v>music</v>
      </c>
      <c r="R1614" t="str">
        <f t="shared" si="93"/>
        <v>rock</v>
      </c>
      <c r="S1614" s="13">
        <f t="shared" si="94"/>
        <v>41276.874814814815</v>
      </c>
      <c r="T1614" s="14">
        <f>(((J1614/60)/60)/24)+DATE(1970,1,1)</f>
        <v>41246.874814814815</v>
      </c>
    </row>
    <row r="1615" spans="1:20" ht="48" hidden="1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91"/>
        <v>1.0149999999999999</v>
      </c>
      <c r="P1615" s="7">
        <f>AVERAGE(E1615/L1615)</f>
        <v>39.03846153846154</v>
      </c>
      <c r="Q1615" t="str">
        <f t="shared" si="92"/>
        <v>music</v>
      </c>
      <c r="R1615" t="str">
        <f t="shared" si="93"/>
        <v>rock</v>
      </c>
      <c r="S1615" s="13">
        <f t="shared" si="94"/>
        <v>41112.069467592592</v>
      </c>
      <c r="T1615" s="14">
        <f>(((J1615/60)/60)/24)+DATE(1970,1,1)</f>
        <v>41082.069467592592</v>
      </c>
    </row>
    <row r="1616" spans="1:20" ht="48" hidden="1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91"/>
        <v>1.0269999999999999</v>
      </c>
      <c r="P1616" s="7">
        <f>AVERAGE(E1616/L1616)</f>
        <v>66.688311688311686</v>
      </c>
      <c r="Q1616" t="str">
        <f t="shared" si="92"/>
        <v>music</v>
      </c>
      <c r="R1616" t="str">
        <f t="shared" si="93"/>
        <v>rock</v>
      </c>
      <c r="S1616" s="13">
        <f t="shared" si="94"/>
        <v>41854.708333333336</v>
      </c>
      <c r="T1616" s="14">
        <f>(((J1616/60)/60)/24)+DATE(1970,1,1)</f>
        <v>41794.981122685182</v>
      </c>
    </row>
    <row r="1617" spans="1:20" ht="48" hidden="1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91"/>
        <v>1.1412500000000001</v>
      </c>
      <c r="P1617" s="7">
        <f>AVERAGE(E1617/L1617)</f>
        <v>67.132352941176464</v>
      </c>
      <c r="Q1617" t="str">
        <f t="shared" si="92"/>
        <v>music</v>
      </c>
      <c r="R1617" t="str">
        <f t="shared" si="93"/>
        <v>rock</v>
      </c>
      <c r="S1617" s="13">
        <f t="shared" si="94"/>
        <v>40890.092546296299</v>
      </c>
      <c r="T1617" s="14">
        <f>(((J1617/60)/60)/24)+DATE(1970,1,1)</f>
        <v>40845.050879629627</v>
      </c>
    </row>
    <row r="1618" spans="1:20" ht="48" hidden="1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91"/>
        <v>1.042</v>
      </c>
      <c r="P1618" s="7">
        <f>AVERAGE(E1618/L1618)</f>
        <v>66.369426751592357</v>
      </c>
      <c r="Q1618" t="str">
        <f t="shared" si="92"/>
        <v>music</v>
      </c>
      <c r="R1618" t="str">
        <f t="shared" si="93"/>
        <v>rock</v>
      </c>
      <c r="S1618" s="13">
        <f t="shared" si="94"/>
        <v>41235.916666666664</v>
      </c>
      <c r="T1618" s="14">
        <f>(((J1618/60)/60)/24)+DATE(1970,1,1)</f>
        <v>41194.715520833335</v>
      </c>
    </row>
    <row r="1619" spans="1:20" ht="32" hidden="1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91"/>
        <v>1.4585714285714286</v>
      </c>
      <c r="P1619" s="7">
        <f>AVERAGE(E1619/L1619)</f>
        <v>64.620253164556956</v>
      </c>
      <c r="Q1619" t="str">
        <f t="shared" si="92"/>
        <v>music</v>
      </c>
      <c r="R1619" t="str">
        <f t="shared" si="93"/>
        <v>rock</v>
      </c>
      <c r="S1619" s="13">
        <f t="shared" si="94"/>
        <v>41579.791666666664</v>
      </c>
      <c r="T1619" s="14">
        <f>(((J1619/60)/60)/24)+DATE(1970,1,1)</f>
        <v>41546.664212962962</v>
      </c>
    </row>
    <row r="1620" spans="1:20" ht="32" hidden="1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91"/>
        <v>1.0506666666666666</v>
      </c>
      <c r="P1620" s="7">
        <f>AVERAGE(E1620/L1620)</f>
        <v>58.370370370370374</v>
      </c>
      <c r="Q1620" t="str">
        <f t="shared" si="92"/>
        <v>music</v>
      </c>
      <c r="R1620" t="str">
        <f t="shared" si="93"/>
        <v>rock</v>
      </c>
      <c r="S1620" s="13">
        <f t="shared" si="94"/>
        <v>41341.654340277775</v>
      </c>
      <c r="T1620" s="14">
        <f>(((J1620/60)/60)/24)+DATE(1970,1,1)</f>
        <v>41301.654340277775</v>
      </c>
    </row>
    <row r="1621" spans="1:20" ht="48" hidden="1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91"/>
        <v>1.3333333333333333</v>
      </c>
      <c r="P1621" s="7">
        <f>AVERAGE(E1621/L1621)</f>
        <v>86.956521739130437</v>
      </c>
      <c r="Q1621" t="str">
        <f t="shared" si="92"/>
        <v>music</v>
      </c>
      <c r="R1621" t="str">
        <f t="shared" si="93"/>
        <v>rock</v>
      </c>
      <c r="S1621" s="13">
        <f t="shared" si="94"/>
        <v>41897.18618055556</v>
      </c>
      <c r="T1621" s="14">
        <f>(((J1621/60)/60)/24)+DATE(1970,1,1)</f>
        <v>41876.18618055556</v>
      </c>
    </row>
    <row r="1622" spans="1:20" ht="32" hidden="1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91"/>
        <v>1.1299999999999999</v>
      </c>
      <c r="P1622" s="7">
        <f>AVERAGE(E1622/L1622)</f>
        <v>66.470588235294116</v>
      </c>
      <c r="Q1622" t="str">
        <f t="shared" si="92"/>
        <v>music</v>
      </c>
      <c r="R1622" t="str">
        <f t="shared" si="93"/>
        <v>rock</v>
      </c>
      <c r="S1622" s="13">
        <f t="shared" si="94"/>
        <v>41328.339583333334</v>
      </c>
      <c r="T1622" s="14">
        <f>(((J1622/60)/60)/24)+DATE(1970,1,1)</f>
        <v>41321.339583333334</v>
      </c>
    </row>
    <row r="1623" spans="1:20" ht="48" hidden="1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91"/>
        <v>1.212</v>
      </c>
      <c r="P1623" s="7">
        <f>AVERAGE(E1623/L1623)</f>
        <v>163.78378378378378</v>
      </c>
      <c r="Q1623" t="str">
        <f t="shared" si="92"/>
        <v>music</v>
      </c>
      <c r="R1623" t="str">
        <f t="shared" si="93"/>
        <v>rock</v>
      </c>
      <c r="S1623" s="13">
        <f t="shared" si="94"/>
        <v>41057.165972222225</v>
      </c>
      <c r="T1623" s="14">
        <f>(((J1623/60)/60)/24)+DATE(1970,1,1)</f>
        <v>41003.60665509259</v>
      </c>
    </row>
    <row r="1624" spans="1:20" ht="48" hidden="1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91"/>
        <v>1.0172463768115942</v>
      </c>
      <c r="P1624" s="7">
        <f>AVERAGE(E1624/L1624)</f>
        <v>107.98461538461538</v>
      </c>
      <c r="Q1624" t="str">
        <f t="shared" si="92"/>
        <v>music</v>
      </c>
      <c r="R1624" t="str">
        <f t="shared" si="93"/>
        <v>rock</v>
      </c>
      <c r="S1624" s="13">
        <f t="shared" si="94"/>
        <v>41990.332638888889</v>
      </c>
      <c r="T1624" s="14">
        <f>(((J1624/60)/60)/24)+DATE(1970,1,1)</f>
        <v>41950.29483796296</v>
      </c>
    </row>
    <row r="1625" spans="1:20" ht="48" hidden="1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91"/>
        <v>1.0106666666666666</v>
      </c>
      <c r="P1625" s="7">
        <f>AVERAGE(E1625/L1625)</f>
        <v>42.111111111111114</v>
      </c>
      <c r="Q1625" t="str">
        <f t="shared" si="92"/>
        <v>music</v>
      </c>
      <c r="R1625" t="str">
        <f t="shared" si="93"/>
        <v>rock</v>
      </c>
      <c r="S1625" s="13">
        <f t="shared" si="94"/>
        <v>41513.688530092593</v>
      </c>
      <c r="T1625" s="14">
        <f>(((J1625/60)/60)/24)+DATE(1970,1,1)</f>
        <v>41453.688530092593</v>
      </c>
    </row>
    <row r="1626" spans="1:20" ht="32" hidden="1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91"/>
        <v>1.18</v>
      </c>
      <c r="P1626" s="7">
        <f>AVERAGE(E1626/L1626)</f>
        <v>47.2</v>
      </c>
      <c r="Q1626" t="str">
        <f t="shared" si="92"/>
        <v>music</v>
      </c>
      <c r="R1626" t="str">
        <f t="shared" si="93"/>
        <v>rock</v>
      </c>
      <c r="S1626" s="13">
        <f t="shared" si="94"/>
        <v>41283.367303240739</v>
      </c>
      <c r="T1626" s="14">
        <f>(((J1626/60)/60)/24)+DATE(1970,1,1)</f>
        <v>41243.367303240739</v>
      </c>
    </row>
    <row r="1627" spans="1:20" ht="48" hidden="1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91"/>
        <v>1.5533333333333332</v>
      </c>
      <c r="P1627" s="7">
        <f>AVERAGE(E1627/L1627)</f>
        <v>112.01923076923077</v>
      </c>
      <c r="Q1627" t="str">
        <f t="shared" si="92"/>
        <v>music</v>
      </c>
      <c r="R1627" t="str">
        <f t="shared" si="93"/>
        <v>rock</v>
      </c>
      <c r="S1627" s="13">
        <f t="shared" si="94"/>
        <v>41163.699687500004</v>
      </c>
      <c r="T1627" s="14">
        <f>(((J1627/60)/60)/24)+DATE(1970,1,1)</f>
        <v>41135.699687500004</v>
      </c>
    </row>
    <row r="1628" spans="1:20" ht="48" hidden="1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91"/>
        <v>1.0118750000000001</v>
      </c>
      <c r="P1628" s="7">
        <f>AVERAGE(E1628/L1628)</f>
        <v>74.953703703703709</v>
      </c>
      <c r="Q1628" t="str">
        <f t="shared" si="92"/>
        <v>music</v>
      </c>
      <c r="R1628" t="str">
        <f t="shared" si="93"/>
        <v>rock</v>
      </c>
      <c r="S1628" s="13">
        <f t="shared" si="94"/>
        <v>41609.889664351853</v>
      </c>
      <c r="T1628" s="14">
        <f>(((J1628/60)/60)/24)+DATE(1970,1,1)</f>
        <v>41579.847997685189</v>
      </c>
    </row>
    <row r="1629" spans="1:20" ht="48" hidden="1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91"/>
        <v>1.17</v>
      </c>
      <c r="P1629" s="7">
        <f>AVERAGE(E1629/L1629)</f>
        <v>61.578947368421055</v>
      </c>
      <c r="Q1629" t="str">
        <f t="shared" si="92"/>
        <v>music</v>
      </c>
      <c r="R1629" t="str">
        <f t="shared" si="93"/>
        <v>rock</v>
      </c>
      <c r="S1629" s="13">
        <f t="shared" si="94"/>
        <v>41239.207638888889</v>
      </c>
      <c r="T1629" s="14">
        <f>(((J1629/60)/60)/24)+DATE(1970,1,1)</f>
        <v>41205.707048611112</v>
      </c>
    </row>
    <row r="1630" spans="1:20" ht="32" hidden="1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91"/>
        <v>1.00925</v>
      </c>
      <c r="P1630" s="7">
        <f>AVERAGE(E1630/L1630)</f>
        <v>45.875</v>
      </c>
      <c r="Q1630" t="str">
        <f t="shared" si="92"/>
        <v>music</v>
      </c>
      <c r="R1630" t="str">
        <f t="shared" si="93"/>
        <v>rock</v>
      </c>
      <c r="S1630" s="13">
        <f t="shared" si="94"/>
        <v>41807.737060185187</v>
      </c>
      <c r="T1630" s="14">
        <f>(((J1630/60)/60)/24)+DATE(1970,1,1)</f>
        <v>41774.737060185187</v>
      </c>
    </row>
    <row r="1631" spans="1:20" ht="32" hidden="1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91"/>
        <v>1.0366666666666666</v>
      </c>
      <c r="P1631" s="7">
        <f>AVERAGE(E1631/L1631)</f>
        <v>75.853658536585371</v>
      </c>
      <c r="Q1631" t="str">
        <f t="shared" si="92"/>
        <v>music</v>
      </c>
      <c r="R1631" t="str">
        <f t="shared" si="93"/>
        <v>rock</v>
      </c>
      <c r="S1631" s="13">
        <f t="shared" si="94"/>
        <v>41690.867280092592</v>
      </c>
      <c r="T1631" s="14">
        <f>(((J1631/60)/60)/24)+DATE(1970,1,1)</f>
        <v>41645.867280092592</v>
      </c>
    </row>
    <row r="1632" spans="1:20" ht="48" hidden="1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91"/>
        <v>2.6524999999999999</v>
      </c>
      <c r="P1632" s="7">
        <f>AVERAGE(E1632/L1632)</f>
        <v>84.206349206349202</v>
      </c>
      <c r="Q1632" t="str">
        <f t="shared" si="92"/>
        <v>music</v>
      </c>
      <c r="R1632" t="str">
        <f t="shared" si="93"/>
        <v>rock</v>
      </c>
      <c r="S1632" s="13">
        <f t="shared" si="94"/>
        <v>40970.290972222225</v>
      </c>
      <c r="T1632" s="14">
        <f>(((J1632/60)/60)/24)+DATE(1970,1,1)</f>
        <v>40939.837673611109</v>
      </c>
    </row>
    <row r="1633" spans="1:20" ht="48" hidden="1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91"/>
        <v>1.5590999999999999</v>
      </c>
      <c r="P1633" s="7">
        <f>AVERAGE(E1633/L1633)</f>
        <v>117.22556390977444</v>
      </c>
      <c r="Q1633" t="str">
        <f t="shared" si="92"/>
        <v>music</v>
      </c>
      <c r="R1633" t="str">
        <f t="shared" si="93"/>
        <v>rock</v>
      </c>
      <c r="S1633" s="13">
        <f t="shared" si="94"/>
        <v>41194.859502314815</v>
      </c>
      <c r="T1633" s="14">
        <f>(((J1633/60)/60)/24)+DATE(1970,1,1)</f>
        <v>41164.859502314815</v>
      </c>
    </row>
    <row r="1634" spans="1:20" ht="48" hidden="1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91"/>
        <v>1.0162500000000001</v>
      </c>
      <c r="P1634" s="7">
        <f>AVERAGE(E1634/L1634)</f>
        <v>86.489361702127653</v>
      </c>
      <c r="Q1634" t="str">
        <f t="shared" si="92"/>
        <v>music</v>
      </c>
      <c r="R1634" t="str">
        <f t="shared" si="93"/>
        <v>rock</v>
      </c>
      <c r="S1634" s="13">
        <f t="shared" si="94"/>
        <v>40810.340902777774</v>
      </c>
      <c r="T1634" s="14">
        <f>(((J1634/60)/60)/24)+DATE(1970,1,1)</f>
        <v>40750.340902777774</v>
      </c>
    </row>
    <row r="1635" spans="1:20" ht="48" hidden="1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91"/>
        <v>1</v>
      </c>
      <c r="P1635" s="7">
        <f>AVERAGE(E1635/L1635)</f>
        <v>172.41379310344828</v>
      </c>
      <c r="Q1635" t="str">
        <f t="shared" si="92"/>
        <v>music</v>
      </c>
      <c r="R1635" t="str">
        <f t="shared" si="93"/>
        <v>rock</v>
      </c>
      <c r="S1635" s="13">
        <f t="shared" si="94"/>
        <v>40924.208333333336</v>
      </c>
      <c r="T1635" s="14">
        <f>(((J1635/60)/60)/24)+DATE(1970,1,1)</f>
        <v>40896.883750000001</v>
      </c>
    </row>
    <row r="1636" spans="1:20" ht="32" hidden="1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91"/>
        <v>1.0049999999999999</v>
      </c>
      <c r="P1636" s="7">
        <f>AVERAGE(E1636/L1636)</f>
        <v>62.8125</v>
      </c>
      <c r="Q1636" t="str">
        <f t="shared" si="92"/>
        <v>music</v>
      </c>
      <c r="R1636" t="str">
        <f t="shared" si="93"/>
        <v>rock</v>
      </c>
      <c r="S1636" s="13">
        <f t="shared" si="94"/>
        <v>40696.249305555553</v>
      </c>
      <c r="T1636" s="14">
        <f>(((J1636/60)/60)/24)+DATE(1970,1,1)</f>
        <v>40658.189826388887</v>
      </c>
    </row>
    <row r="1637" spans="1:20" ht="48" hidden="1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91"/>
        <v>1.2529999999999999</v>
      </c>
      <c r="P1637" s="7">
        <f>AVERAGE(E1637/L1637)</f>
        <v>67.729729729729726</v>
      </c>
      <c r="Q1637" t="str">
        <f t="shared" si="92"/>
        <v>music</v>
      </c>
      <c r="R1637" t="str">
        <f t="shared" si="93"/>
        <v>rock</v>
      </c>
      <c r="S1637" s="13">
        <f t="shared" si="94"/>
        <v>42562.868761574078</v>
      </c>
      <c r="T1637" s="14">
        <f>(((J1637/60)/60)/24)+DATE(1970,1,1)</f>
        <v>42502.868761574078</v>
      </c>
    </row>
    <row r="1638" spans="1:20" ht="48" hidden="1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91"/>
        <v>1.0355555555555556</v>
      </c>
      <c r="P1638" s="7">
        <f>AVERAGE(E1638/L1638)</f>
        <v>53.5632183908046</v>
      </c>
      <c r="Q1638" t="str">
        <f t="shared" si="92"/>
        <v>music</v>
      </c>
      <c r="R1638" t="str">
        <f t="shared" si="93"/>
        <v>rock</v>
      </c>
      <c r="S1638" s="13">
        <f t="shared" si="94"/>
        <v>40706.166666666664</v>
      </c>
      <c r="T1638" s="14">
        <f>(((J1638/60)/60)/24)+DATE(1970,1,1)</f>
        <v>40663.08666666667</v>
      </c>
    </row>
    <row r="1639" spans="1:20" ht="48" hidden="1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91"/>
        <v>1.038</v>
      </c>
      <c r="P1639" s="7">
        <f>AVERAGE(E1639/L1639)</f>
        <v>34.6</v>
      </c>
      <c r="Q1639" t="str">
        <f t="shared" si="92"/>
        <v>music</v>
      </c>
      <c r="R1639" t="str">
        <f t="shared" si="93"/>
        <v>rock</v>
      </c>
      <c r="S1639" s="13">
        <f t="shared" si="94"/>
        <v>40178.98541666667</v>
      </c>
      <c r="T1639" s="14">
        <f>(((J1639/60)/60)/24)+DATE(1970,1,1)</f>
        <v>40122.751620370371</v>
      </c>
    </row>
    <row r="1640" spans="1:20" ht="32" hidden="1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91"/>
        <v>1.05</v>
      </c>
      <c r="P1640" s="7">
        <f>AVERAGE(E1640/L1640)</f>
        <v>38.888888888888886</v>
      </c>
      <c r="Q1640" t="str">
        <f t="shared" si="92"/>
        <v>music</v>
      </c>
      <c r="R1640" t="str">
        <f t="shared" si="93"/>
        <v>rock</v>
      </c>
      <c r="S1640" s="13">
        <f t="shared" si="94"/>
        <v>41333.892361111109</v>
      </c>
      <c r="T1640" s="14">
        <f>(((J1640/60)/60)/24)+DATE(1970,1,1)</f>
        <v>41288.68712962963</v>
      </c>
    </row>
    <row r="1641" spans="1:20" ht="48" hidden="1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91"/>
        <v>1</v>
      </c>
      <c r="P1641" s="7">
        <f>AVERAGE(E1641/L1641)</f>
        <v>94.736842105263165</v>
      </c>
      <c r="Q1641" t="str">
        <f t="shared" si="92"/>
        <v>music</v>
      </c>
      <c r="R1641" t="str">
        <f t="shared" si="93"/>
        <v>rock</v>
      </c>
      <c r="S1641" s="13">
        <f t="shared" si="94"/>
        <v>40971.652372685188</v>
      </c>
      <c r="T1641" s="14">
        <f>(((J1641/60)/60)/24)+DATE(1970,1,1)</f>
        <v>40941.652372685188</v>
      </c>
    </row>
    <row r="1642" spans="1:20" ht="48" hidden="1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91"/>
        <v>1.6986000000000001</v>
      </c>
      <c r="P1642" s="7">
        <f>AVERAGE(E1642/L1642)</f>
        <v>39.967058823529413</v>
      </c>
      <c r="Q1642" t="str">
        <f t="shared" si="92"/>
        <v>music</v>
      </c>
      <c r="R1642" t="str">
        <f t="shared" si="93"/>
        <v>rock</v>
      </c>
      <c r="S1642" s="13">
        <f t="shared" si="94"/>
        <v>40393.082638888889</v>
      </c>
      <c r="T1642" s="14">
        <f>(((J1642/60)/60)/24)+DATE(1970,1,1)</f>
        <v>40379.23096064815</v>
      </c>
    </row>
    <row r="1643" spans="1:20" ht="32" hidden="1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91"/>
        <v>1.014</v>
      </c>
      <c r="P1643" s="7">
        <f>AVERAGE(E1643/L1643)</f>
        <v>97.5</v>
      </c>
      <c r="Q1643" t="str">
        <f t="shared" si="92"/>
        <v>music</v>
      </c>
      <c r="R1643" t="str">
        <f t="shared" si="93"/>
        <v>pop</v>
      </c>
      <c r="S1643" s="13">
        <f t="shared" si="94"/>
        <v>41992.596574074079</v>
      </c>
      <c r="T1643" s="14">
        <f>(((J1643/60)/60)/24)+DATE(1970,1,1)</f>
        <v>41962.596574074079</v>
      </c>
    </row>
    <row r="1644" spans="1:20" ht="48" hidden="1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91"/>
        <v>1</v>
      </c>
      <c r="P1644" s="7">
        <f>AVERAGE(E1644/L1644)</f>
        <v>42.857142857142854</v>
      </c>
      <c r="Q1644" t="str">
        <f t="shared" si="92"/>
        <v>music</v>
      </c>
      <c r="R1644" t="str">
        <f t="shared" si="93"/>
        <v>pop</v>
      </c>
      <c r="S1644" s="13">
        <f t="shared" si="94"/>
        <v>40708.024618055555</v>
      </c>
      <c r="T1644" s="14">
        <f>(((J1644/60)/60)/24)+DATE(1970,1,1)</f>
        <v>40688.024618055555</v>
      </c>
    </row>
    <row r="1645" spans="1:20" ht="32" hidden="1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91"/>
        <v>1.2470000000000001</v>
      </c>
      <c r="P1645" s="7">
        <f>AVERAGE(E1645/L1645)</f>
        <v>168.51351351351352</v>
      </c>
      <c r="Q1645" t="str">
        <f t="shared" si="92"/>
        <v>music</v>
      </c>
      <c r="R1645" t="str">
        <f t="shared" si="93"/>
        <v>pop</v>
      </c>
      <c r="S1645" s="13">
        <f t="shared" si="94"/>
        <v>41176.824212962965</v>
      </c>
      <c r="T1645" s="14">
        <f>(((J1645/60)/60)/24)+DATE(1970,1,1)</f>
        <v>41146.824212962965</v>
      </c>
    </row>
    <row r="1646" spans="1:20" ht="48" hidden="1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91"/>
        <v>1.095</v>
      </c>
      <c r="P1646" s="7">
        <f>AVERAGE(E1646/L1646)</f>
        <v>85.546875</v>
      </c>
      <c r="Q1646" t="str">
        <f t="shared" si="92"/>
        <v>music</v>
      </c>
      <c r="R1646" t="str">
        <f t="shared" si="93"/>
        <v>pop</v>
      </c>
      <c r="S1646" s="13">
        <f t="shared" si="94"/>
        <v>41235.101388888892</v>
      </c>
      <c r="T1646" s="14">
        <f>(((J1646/60)/60)/24)+DATE(1970,1,1)</f>
        <v>41175.05972222222</v>
      </c>
    </row>
    <row r="1647" spans="1:20" ht="48" hidden="1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91"/>
        <v>1.1080000000000001</v>
      </c>
      <c r="P1647" s="7">
        <f>AVERAGE(E1647/L1647)</f>
        <v>554</v>
      </c>
      <c r="Q1647" t="str">
        <f t="shared" si="92"/>
        <v>music</v>
      </c>
      <c r="R1647" t="str">
        <f t="shared" si="93"/>
        <v>pop</v>
      </c>
      <c r="S1647" s="13">
        <f t="shared" si="94"/>
        <v>41535.617361111108</v>
      </c>
      <c r="T1647" s="14">
        <f>(((J1647/60)/60)/24)+DATE(1970,1,1)</f>
        <v>41521.617361111108</v>
      </c>
    </row>
    <row r="1648" spans="1:20" ht="48" hidden="1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91"/>
        <v>1.1020000000000001</v>
      </c>
      <c r="P1648" s="7">
        <f>AVERAGE(E1648/L1648)</f>
        <v>26.554216867469879</v>
      </c>
      <c r="Q1648" t="str">
        <f t="shared" si="92"/>
        <v>music</v>
      </c>
      <c r="R1648" t="str">
        <f t="shared" si="93"/>
        <v>pop</v>
      </c>
      <c r="S1648" s="13">
        <f t="shared" si="94"/>
        <v>41865.757638888892</v>
      </c>
      <c r="T1648" s="14">
        <f>(((J1648/60)/60)/24)+DATE(1970,1,1)</f>
        <v>41833.450266203705</v>
      </c>
    </row>
    <row r="1649" spans="1:20" ht="48" hidden="1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91"/>
        <v>1.0471999999999999</v>
      </c>
      <c r="P1649" s="7">
        <f>AVERAGE(E1649/L1649)</f>
        <v>113.82608695652173</v>
      </c>
      <c r="Q1649" t="str">
        <f t="shared" si="92"/>
        <v>music</v>
      </c>
      <c r="R1649" t="str">
        <f t="shared" si="93"/>
        <v>pop</v>
      </c>
      <c r="S1649" s="13">
        <f t="shared" si="94"/>
        <v>41069.409456018519</v>
      </c>
      <c r="T1649" s="14">
        <f>(((J1649/60)/60)/24)+DATE(1970,1,1)</f>
        <v>41039.409456018519</v>
      </c>
    </row>
    <row r="1650" spans="1:20" ht="48" hidden="1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91"/>
        <v>1.2526086956521738</v>
      </c>
      <c r="P1650" s="7">
        <f>AVERAGE(E1650/L1650)</f>
        <v>32.011111111111113</v>
      </c>
      <c r="Q1650" t="str">
        <f t="shared" si="92"/>
        <v>music</v>
      </c>
      <c r="R1650" t="str">
        <f t="shared" si="93"/>
        <v>pop</v>
      </c>
      <c r="S1650" s="13">
        <f t="shared" si="94"/>
        <v>40622.662986111114</v>
      </c>
      <c r="T1650" s="14">
        <f>(((J1650/60)/60)/24)+DATE(1970,1,1)</f>
        <v>40592.704652777778</v>
      </c>
    </row>
    <row r="1651" spans="1:20" ht="48" hidden="1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91"/>
        <v>1.0058763157894737</v>
      </c>
      <c r="P1651" s="7">
        <f>AVERAGE(E1651/L1651)</f>
        <v>47.189259259259259</v>
      </c>
      <c r="Q1651" t="str">
        <f t="shared" si="92"/>
        <v>music</v>
      </c>
      <c r="R1651" t="str">
        <f t="shared" si="93"/>
        <v>pop</v>
      </c>
      <c r="S1651" s="13">
        <f t="shared" si="94"/>
        <v>41782.684664351851</v>
      </c>
      <c r="T1651" s="14">
        <f>(((J1651/60)/60)/24)+DATE(1970,1,1)</f>
        <v>41737.684664351851</v>
      </c>
    </row>
    <row r="1652" spans="1:20" ht="32" hidden="1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91"/>
        <v>1.4155</v>
      </c>
      <c r="P1652" s="7">
        <f>AVERAGE(E1652/L1652)</f>
        <v>88.46875</v>
      </c>
      <c r="Q1652" t="str">
        <f t="shared" si="92"/>
        <v>music</v>
      </c>
      <c r="R1652" t="str">
        <f t="shared" si="93"/>
        <v>pop</v>
      </c>
      <c r="S1652" s="13">
        <f t="shared" si="94"/>
        <v>41556.435613425929</v>
      </c>
      <c r="T1652" s="14">
        <f>(((J1652/60)/60)/24)+DATE(1970,1,1)</f>
        <v>41526.435613425929</v>
      </c>
    </row>
    <row r="1653" spans="1:20" ht="48" hidden="1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91"/>
        <v>1.0075000000000001</v>
      </c>
      <c r="P1653" s="7">
        <f>AVERAGE(E1653/L1653)</f>
        <v>100.75</v>
      </c>
      <c r="Q1653" t="str">
        <f t="shared" si="92"/>
        <v>music</v>
      </c>
      <c r="R1653" t="str">
        <f t="shared" si="93"/>
        <v>pop</v>
      </c>
      <c r="S1653" s="13">
        <f t="shared" si="94"/>
        <v>40659.290972222225</v>
      </c>
      <c r="T1653" s="14">
        <f>(((J1653/60)/60)/24)+DATE(1970,1,1)</f>
        <v>40625.900694444441</v>
      </c>
    </row>
    <row r="1654" spans="1:20" ht="48" hidden="1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91"/>
        <v>1.0066666666666666</v>
      </c>
      <c r="P1654" s="7">
        <f>AVERAGE(E1654/L1654)</f>
        <v>64.714285714285708</v>
      </c>
      <c r="Q1654" t="str">
        <f t="shared" si="92"/>
        <v>music</v>
      </c>
      <c r="R1654" t="str">
        <f t="shared" si="93"/>
        <v>pop</v>
      </c>
      <c r="S1654" s="13">
        <f t="shared" si="94"/>
        <v>41602.534641203703</v>
      </c>
      <c r="T1654" s="14">
        <f>(((J1654/60)/60)/24)+DATE(1970,1,1)</f>
        <v>41572.492974537039</v>
      </c>
    </row>
    <row r="1655" spans="1:20" ht="48" hidden="1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91"/>
        <v>1.7423040000000001</v>
      </c>
      <c r="P1655" s="7">
        <f>AVERAGE(E1655/L1655)</f>
        <v>51.854285714285716</v>
      </c>
      <c r="Q1655" t="str">
        <f t="shared" si="92"/>
        <v>music</v>
      </c>
      <c r="R1655" t="str">
        <f t="shared" si="93"/>
        <v>pop</v>
      </c>
      <c r="S1655" s="13">
        <f t="shared" si="94"/>
        <v>40657.834444444445</v>
      </c>
      <c r="T1655" s="14">
        <f>(((J1655/60)/60)/24)+DATE(1970,1,1)</f>
        <v>40626.834444444445</v>
      </c>
    </row>
    <row r="1656" spans="1:20" ht="48" hidden="1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91"/>
        <v>1.199090909090909</v>
      </c>
      <c r="P1656" s="7">
        <f>AVERAGE(E1656/L1656)</f>
        <v>38.794117647058826</v>
      </c>
      <c r="Q1656" t="str">
        <f t="shared" si="92"/>
        <v>music</v>
      </c>
      <c r="R1656" t="str">
        <f t="shared" si="93"/>
        <v>pop</v>
      </c>
      <c r="S1656" s="13">
        <f t="shared" si="94"/>
        <v>41017.890740740739</v>
      </c>
      <c r="T1656" s="14">
        <f>(((J1656/60)/60)/24)+DATE(1970,1,1)</f>
        <v>40987.890740740739</v>
      </c>
    </row>
    <row r="1657" spans="1:20" ht="32" hidden="1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91"/>
        <v>1.4286666666666668</v>
      </c>
      <c r="P1657" s="7">
        <f>AVERAGE(E1657/L1657)</f>
        <v>44.645833333333336</v>
      </c>
      <c r="Q1657" t="str">
        <f t="shared" si="92"/>
        <v>music</v>
      </c>
      <c r="R1657" t="str">
        <f t="shared" si="93"/>
        <v>pop</v>
      </c>
      <c r="S1657" s="13">
        <f t="shared" si="94"/>
        <v>41004.750231481477</v>
      </c>
      <c r="T1657" s="14">
        <f>(((J1657/60)/60)/24)+DATE(1970,1,1)</f>
        <v>40974.791898148149</v>
      </c>
    </row>
    <row r="1658" spans="1:20" ht="64" hidden="1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91"/>
        <v>1.0033493333333334</v>
      </c>
      <c r="P1658" s="7">
        <f>AVERAGE(E1658/L1658)</f>
        <v>156.77333333333334</v>
      </c>
      <c r="Q1658" t="str">
        <f t="shared" si="92"/>
        <v>music</v>
      </c>
      <c r="R1658" t="str">
        <f t="shared" si="93"/>
        <v>pop</v>
      </c>
      <c r="S1658" s="13">
        <f t="shared" si="94"/>
        <v>41256.928842592592</v>
      </c>
      <c r="T1658" s="14">
        <f>(((J1658/60)/60)/24)+DATE(1970,1,1)</f>
        <v>41226.928842592592</v>
      </c>
    </row>
    <row r="1659" spans="1:20" ht="48" hidden="1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91"/>
        <v>1.0493380000000001</v>
      </c>
      <c r="P1659" s="7">
        <f>AVERAGE(E1659/L1659)</f>
        <v>118.70339366515837</v>
      </c>
      <c r="Q1659" t="str">
        <f t="shared" si="92"/>
        <v>music</v>
      </c>
      <c r="R1659" t="str">
        <f t="shared" si="93"/>
        <v>pop</v>
      </c>
      <c r="S1659" s="13">
        <f t="shared" si="94"/>
        <v>41053.782037037039</v>
      </c>
      <c r="T1659" s="14">
        <f>(((J1659/60)/60)/24)+DATE(1970,1,1)</f>
        <v>41023.782037037039</v>
      </c>
    </row>
    <row r="1660" spans="1:20" ht="48" hidden="1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91"/>
        <v>1.3223333333333334</v>
      </c>
      <c r="P1660" s="7">
        <f>AVERAGE(E1660/L1660)</f>
        <v>74.149532710280369</v>
      </c>
      <c r="Q1660" t="str">
        <f t="shared" si="92"/>
        <v>music</v>
      </c>
      <c r="R1660" t="str">
        <f t="shared" si="93"/>
        <v>pop</v>
      </c>
      <c r="S1660" s="13">
        <f t="shared" si="94"/>
        <v>41261.597222222219</v>
      </c>
      <c r="T1660" s="14">
        <f>(((J1660/60)/60)/24)+DATE(1970,1,1)</f>
        <v>41223.22184027778</v>
      </c>
    </row>
    <row r="1661" spans="1:20" ht="48" hidden="1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91"/>
        <v>1.1279999999999999</v>
      </c>
      <c r="P1661" s="7">
        <f>AVERAGE(E1661/L1661)</f>
        <v>12.533333333333333</v>
      </c>
      <c r="Q1661" t="str">
        <f t="shared" si="92"/>
        <v>music</v>
      </c>
      <c r="R1661" t="str">
        <f t="shared" si="93"/>
        <v>pop</v>
      </c>
      <c r="S1661" s="13">
        <f t="shared" si="94"/>
        <v>41625.5</v>
      </c>
      <c r="T1661" s="14">
        <f>(((J1661/60)/60)/24)+DATE(1970,1,1)</f>
        <v>41596.913437499999</v>
      </c>
    </row>
    <row r="1662" spans="1:20" ht="48" hidden="1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91"/>
        <v>12.5375</v>
      </c>
      <c r="P1662" s="7">
        <f>AVERAGE(E1662/L1662)</f>
        <v>27.861111111111111</v>
      </c>
      <c r="Q1662" t="str">
        <f t="shared" si="92"/>
        <v>music</v>
      </c>
      <c r="R1662" t="str">
        <f t="shared" si="93"/>
        <v>pop</v>
      </c>
      <c r="S1662" s="13">
        <f t="shared" si="94"/>
        <v>42490.915972222225</v>
      </c>
      <c r="T1662" s="14">
        <f>(((J1662/60)/60)/24)+DATE(1970,1,1)</f>
        <v>42459.693865740745</v>
      </c>
    </row>
    <row r="1663" spans="1:20" ht="64" hidden="1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91"/>
        <v>1.0250632911392406</v>
      </c>
      <c r="P1663" s="7">
        <f>AVERAGE(E1663/L1663)</f>
        <v>80.178217821782184</v>
      </c>
      <c r="Q1663" t="str">
        <f t="shared" si="92"/>
        <v>music</v>
      </c>
      <c r="R1663" t="str">
        <f t="shared" si="93"/>
        <v>pop</v>
      </c>
      <c r="S1663" s="13">
        <f t="shared" si="94"/>
        <v>42386.875</v>
      </c>
      <c r="T1663" s="14">
        <f>(((J1663/60)/60)/24)+DATE(1970,1,1)</f>
        <v>42343.998043981483</v>
      </c>
    </row>
    <row r="1664" spans="1:20" ht="48" hidden="1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91"/>
        <v>1.026375</v>
      </c>
      <c r="P1664" s="7">
        <f>AVERAGE(E1664/L1664)</f>
        <v>132.43548387096774</v>
      </c>
      <c r="Q1664" t="str">
        <f t="shared" si="92"/>
        <v>music</v>
      </c>
      <c r="R1664" t="str">
        <f t="shared" si="93"/>
        <v>pop</v>
      </c>
      <c r="S1664" s="13">
        <f t="shared" si="94"/>
        <v>40908.239999999998</v>
      </c>
      <c r="T1664" s="14">
        <f>(((J1664/60)/60)/24)+DATE(1970,1,1)</f>
        <v>40848.198333333334</v>
      </c>
    </row>
    <row r="1665" spans="1:20" ht="32" hidden="1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91"/>
        <v>1.08</v>
      </c>
      <c r="P1665" s="7">
        <f>AVERAGE(E1665/L1665)</f>
        <v>33.75</v>
      </c>
      <c r="Q1665" t="str">
        <f t="shared" si="92"/>
        <v>music</v>
      </c>
      <c r="R1665" t="str">
        <f t="shared" si="93"/>
        <v>pop</v>
      </c>
      <c r="S1665" s="13">
        <f t="shared" si="94"/>
        <v>42036.02207175926</v>
      </c>
      <c r="T1665" s="14">
        <f>(((J1665/60)/60)/24)+DATE(1970,1,1)</f>
        <v>42006.02207175926</v>
      </c>
    </row>
    <row r="1666" spans="1:20" ht="48" hidden="1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91"/>
        <v>1.2240879999999998</v>
      </c>
      <c r="P1666" s="7">
        <f>AVERAGE(E1666/L1666)</f>
        <v>34.384494382022467</v>
      </c>
      <c r="Q1666" t="str">
        <f t="shared" si="92"/>
        <v>music</v>
      </c>
      <c r="R1666" t="str">
        <f t="shared" si="93"/>
        <v>pop</v>
      </c>
      <c r="S1666" s="13">
        <f t="shared" si="94"/>
        <v>40984.165972222225</v>
      </c>
      <c r="T1666" s="14">
        <f>(((J1666/60)/60)/24)+DATE(1970,1,1)</f>
        <v>40939.761782407404</v>
      </c>
    </row>
    <row r="1667" spans="1:20" ht="48" hidden="1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ref="O1667:O1730" si="95">E1667/D1667</f>
        <v>1.1945714285714286</v>
      </c>
      <c r="P1667" s="7">
        <f>AVERAGE(E1667/L1667)</f>
        <v>44.956989247311824</v>
      </c>
      <c r="Q1667" t="str">
        <f t="shared" ref="Q1667:Q1730" si="96">LEFT(N1667,FIND("/",N1667)-1)</f>
        <v>music</v>
      </c>
      <c r="R1667" t="str">
        <f t="shared" ref="R1667:R1730" si="97">RIGHT(N1667, LEN(N1667)-FIND("/",N1667))</f>
        <v>pop</v>
      </c>
      <c r="S1667" s="13">
        <f t="shared" ref="S1667:S1682" si="98">(((I1667/60)/60)/24)+DATE(1970,1,1)</f>
        <v>40596.125</v>
      </c>
      <c r="T1667" s="14">
        <f>(((J1667/60)/60)/24)+DATE(1970,1,1)</f>
        <v>40564.649456018517</v>
      </c>
    </row>
    <row r="1668" spans="1:20" ht="48" hidden="1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95"/>
        <v>1.6088</v>
      </c>
      <c r="P1668" s="7">
        <f>AVERAGE(E1668/L1668)</f>
        <v>41.04081632653061</v>
      </c>
      <c r="Q1668" t="str">
        <f t="shared" si="96"/>
        <v>music</v>
      </c>
      <c r="R1668" t="str">
        <f t="shared" si="97"/>
        <v>pop</v>
      </c>
      <c r="S1668" s="13">
        <f t="shared" si="98"/>
        <v>41361.211493055554</v>
      </c>
      <c r="T1668" s="14">
        <f>(((J1668/60)/60)/24)+DATE(1970,1,1)</f>
        <v>41331.253159722226</v>
      </c>
    </row>
    <row r="1669" spans="1:20" ht="48" hidden="1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95"/>
        <v>1.2685294117647059</v>
      </c>
      <c r="P1669" s="7">
        <f>AVERAGE(E1669/L1669)</f>
        <v>52.597560975609753</v>
      </c>
      <c r="Q1669" t="str">
        <f t="shared" si="96"/>
        <v>music</v>
      </c>
      <c r="R1669" t="str">
        <f t="shared" si="97"/>
        <v>pop</v>
      </c>
      <c r="S1669" s="13">
        <f t="shared" si="98"/>
        <v>41709.290972222225</v>
      </c>
      <c r="T1669" s="14">
        <f>(((J1669/60)/60)/24)+DATE(1970,1,1)</f>
        <v>41682.0705787037</v>
      </c>
    </row>
    <row r="1670" spans="1:20" ht="48" hidden="1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95"/>
        <v>1.026375</v>
      </c>
      <c r="P1670" s="7">
        <f>AVERAGE(E1670/L1670)</f>
        <v>70.784482758620683</v>
      </c>
      <c r="Q1670" t="str">
        <f t="shared" si="96"/>
        <v>music</v>
      </c>
      <c r="R1670" t="str">
        <f t="shared" si="97"/>
        <v>pop</v>
      </c>
      <c r="S1670" s="13">
        <f t="shared" si="98"/>
        <v>40875.191423611112</v>
      </c>
      <c r="T1670" s="14">
        <f>(((J1670/60)/60)/24)+DATE(1970,1,1)</f>
        <v>40845.14975694444</v>
      </c>
    </row>
    <row r="1671" spans="1:20" ht="48" hidden="1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95"/>
        <v>1.3975</v>
      </c>
      <c r="P1671" s="7">
        <f>AVERAGE(E1671/L1671)</f>
        <v>53.75</v>
      </c>
      <c r="Q1671" t="str">
        <f t="shared" si="96"/>
        <v>music</v>
      </c>
      <c r="R1671" t="str">
        <f t="shared" si="97"/>
        <v>pop</v>
      </c>
      <c r="S1671" s="13">
        <f t="shared" si="98"/>
        <v>42521.885138888887</v>
      </c>
      <c r="T1671" s="14">
        <f>(((J1671/60)/60)/24)+DATE(1970,1,1)</f>
        <v>42461.885138888887</v>
      </c>
    </row>
    <row r="1672" spans="1:20" ht="64" hidden="1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95"/>
        <v>1.026</v>
      </c>
      <c r="P1672" s="7">
        <f>AVERAGE(E1672/L1672)</f>
        <v>44.608695652173914</v>
      </c>
      <c r="Q1672" t="str">
        <f t="shared" si="96"/>
        <v>music</v>
      </c>
      <c r="R1672" t="str">
        <f t="shared" si="97"/>
        <v>pop</v>
      </c>
      <c r="S1672" s="13">
        <f t="shared" si="98"/>
        <v>40364.166666666664</v>
      </c>
      <c r="T1672" s="14">
        <f>(((J1672/60)/60)/24)+DATE(1970,1,1)</f>
        <v>40313.930543981485</v>
      </c>
    </row>
    <row r="1673" spans="1:20" ht="32" hidden="1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95"/>
        <v>1.0067349999999999</v>
      </c>
      <c r="P1673" s="7">
        <f>AVERAGE(E1673/L1673)</f>
        <v>26.148961038961041</v>
      </c>
      <c r="Q1673" t="str">
        <f t="shared" si="96"/>
        <v>music</v>
      </c>
      <c r="R1673" t="str">
        <f t="shared" si="97"/>
        <v>pop</v>
      </c>
      <c r="S1673" s="13">
        <f t="shared" si="98"/>
        <v>42583.54414351852</v>
      </c>
      <c r="T1673" s="14">
        <f>(((J1673/60)/60)/24)+DATE(1970,1,1)</f>
        <v>42553.54414351852</v>
      </c>
    </row>
    <row r="1674" spans="1:20" ht="32" hidden="1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95"/>
        <v>1.1294117647058823</v>
      </c>
      <c r="P1674" s="7">
        <f>AVERAGE(E1674/L1674)</f>
        <v>39.183673469387756</v>
      </c>
      <c r="Q1674" t="str">
        <f t="shared" si="96"/>
        <v>music</v>
      </c>
      <c r="R1674" t="str">
        <f t="shared" si="97"/>
        <v>pop</v>
      </c>
      <c r="S1674" s="13">
        <f t="shared" si="98"/>
        <v>41064.656597222223</v>
      </c>
      <c r="T1674" s="14">
        <f>(((J1674/60)/60)/24)+DATE(1970,1,1)</f>
        <v>41034.656597222223</v>
      </c>
    </row>
    <row r="1675" spans="1:20" ht="48" hidden="1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95"/>
        <v>1.2809523809523808</v>
      </c>
      <c r="P1675" s="7">
        <f>AVERAGE(E1675/L1675)</f>
        <v>45.593220338983052</v>
      </c>
      <c r="Q1675" t="str">
        <f t="shared" si="96"/>
        <v>music</v>
      </c>
      <c r="R1675" t="str">
        <f t="shared" si="97"/>
        <v>pop</v>
      </c>
      <c r="S1675" s="13">
        <f t="shared" si="98"/>
        <v>42069.878379629634</v>
      </c>
      <c r="T1675" s="14">
        <f>(((J1675/60)/60)/24)+DATE(1970,1,1)</f>
        <v>42039.878379629634</v>
      </c>
    </row>
    <row r="1676" spans="1:20" ht="48" hidden="1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95"/>
        <v>2.0169999999999999</v>
      </c>
      <c r="P1676" s="7">
        <f>AVERAGE(E1676/L1676)</f>
        <v>89.247787610619469</v>
      </c>
      <c r="Q1676" t="str">
        <f t="shared" si="96"/>
        <v>music</v>
      </c>
      <c r="R1676" t="str">
        <f t="shared" si="97"/>
        <v>pop</v>
      </c>
      <c r="S1676" s="13">
        <f t="shared" si="98"/>
        <v>42600.290972222225</v>
      </c>
      <c r="T1676" s="14">
        <f>(((J1676/60)/60)/24)+DATE(1970,1,1)</f>
        <v>42569.605393518519</v>
      </c>
    </row>
    <row r="1677" spans="1:20" ht="32" hidden="1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95"/>
        <v>1.37416</v>
      </c>
      <c r="P1677" s="7">
        <f>AVERAGE(E1677/L1677)</f>
        <v>40.416470588235299</v>
      </c>
      <c r="Q1677" t="str">
        <f t="shared" si="96"/>
        <v>music</v>
      </c>
      <c r="R1677" t="str">
        <f t="shared" si="97"/>
        <v>pop</v>
      </c>
      <c r="S1677" s="13">
        <f t="shared" si="98"/>
        <v>40832.918749999997</v>
      </c>
      <c r="T1677" s="14">
        <f>(((J1677/60)/60)/24)+DATE(1970,1,1)</f>
        <v>40802.733101851853</v>
      </c>
    </row>
    <row r="1678" spans="1:20" ht="32" hidden="1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95"/>
        <v>1.1533333333333333</v>
      </c>
      <c r="P1678" s="7">
        <f>AVERAGE(E1678/L1678)</f>
        <v>82.38095238095238</v>
      </c>
      <c r="Q1678" t="str">
        <f t="shared" si="96"/>
        <v>music</v>
      </c>
      <c r="R1678" t="str">
        <f t="shared" si="97"/>
        <v>pop</v>
      </c>
      <c r="S1678" s="13">
        <f t="shared" si="98"/>
        <v>41020.165972222225</v>
      </c>
      <c r="T1678" s="14">
        <f>(((J1678/60)/60)/24)+DATE(1970,1,1)</f>
        <v>40973.72623842593</v>
      </c>
    </row>
    <row r="1679" spans="1:20" ht="48" hidden="1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95"/>
        <v>1.1166666666666667</v>
      </c>
      <c r="P1679" s="7">
        <f>AVERAGE(E1679/L1679)</f>
        <v>159.52380952380952</v>
      </c>
      <c r="Q1679" t="str">
        <f t="shared" si="96"/>
        <v>music</v>
      </c>
      <c r="R1679" t="str">
        <f t="shared" si="97"/>
        <v>pop</v>
      </c>
      <c r="S1679" s="13">
        <f t="shared" si="98"/>
        <v>42476.249305555553</v>
      </c>
      <c r="T1679" s="14">
        <f>(((J1679/60)/60)/24)+DATE(1970,1,1)</f>
        <v>42416.407129629632</v>
      </c>
    </row>
    <row r="1680" spans="1:20" ht="32" hidden="1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95"/>
        <v>1.1839999999999999</v>
      </c>
      <c r="P1680" s="7">
        <f>AVERAGE(E1680/L1680)</f>
        <v>36.244897959183675</v>
      </c>
      <c r="Q1680" t="str">
        <f t="shared" si="96"/>
        <v>music</v>
      </c>
      <c r="R1680" t="str">
        <f t="shared" si="97"/>
        <v>pop</v>
      </c>
      <c r="S1680" s="13">
        <f t="shared" si="98"/>
        <v>41676.854988425926</v>
      </c>
      <c r="T1680" s="14">
        <f>(((J1680/60)/60)/24)+DATE(1970,1,1)</f>
        <v>41662.854988425926</v>
      </c>
    </row>
    <row r="1681" spans="1:20" ht="64" hidden="1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95"/>
        <v>1.75</v>
      </c>
      <c r="P1681" s="7">
        <f>AVERAGE(E1681/L1681)</f>
        <v>62.5</v>
      </c>
      <c r="Q1681" t="str">
        <f t="shared" si="96"/>
        <v>music</v>
      </c>
      <c r="R1681" t="str">
        <f t="shared" si="97"/>
        <v>pop</v>
      </c>
      <c r="S1681" s="13">
        <f t="shared" si="98"/>
        <v>40746.068807870368</v>
      </c>
      <c r="T1681" s="14">
        <f>(((J1681/60)/60)/24)+DATE(1970,1,1)</f>
        <v>40723.068807870368</v>
      </c>
    </row>
    <row r="1682" spans="1:20" ht="32" hidden="1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95"/>
        <v>1.175</v>
      </c>
      <c r="P1682" s="7">
        <f>AVERAGE(E1682/L1682)</f>
        <v>47</v>
      </c>
      <c r="Q1682" t="str">
        <f t="shared" si="96"/>
        <v>music</v>
      </c>
      <c r="R1682" t="str">
        <f t="shared" si="97"/>
        <v>pop</v>
      </c>
      <c r="S1682" s="13">
        <f t="shared" si="98"/>
        <v>41832.757719907408</v>
      </c>
      <c r="T1682" s="14">
        <f>(((J1682/60)/60)/24)+DATE(1970,1,1)</f>
        <v>41802.757719907408</v>
      </c>
    </row>
    <row r="1683" spans="1:20" ht="48" hidden="1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95"/>
        <v>1.0142212307692309</v>
      </c>
      <c r="P1683" s="7">
        <f>AVERAGE(E1683/L1683)</f>
        <v>74.575090497737563</v>
      </c>
      <c r="Q1683" t="str">
        <f t="shared" si="96"/>
        <v>music</v>
      </c>
      <c r="R1683" t="str">
        <f t="shared" si="97"/>
        <v>faith</v>
      </c>
      <c r="S1683" s="13">
        <f>(((I1683/60)/60)/24)+DATE(S33651,1,1)</f>
        <v>17255.083333333332</v>
      </c>
      <c r="T1683" s="14">
        <f>(((J1683/60)/60)/24)+DATE(1970,1,1)</f>
        <v>42774.121342592596</v>
      </c>
    </row>
    <row r="1684" spans="1:20" ht="32" hidden="1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95"/>
        <v>0</v>
      </c>
      <c r="P1684" s="7" t="e">
        <f>AVERAGE(E1684/L1684)</f>
        <v>#DIV/0!</v>
      </c>
      <c r="Q1684" t="str">
        <f t="shared" si="96"/>
        <v>music</v>
      </c>
      <c r="R1684" t="str">
        <f t="shared" si="97"/>
        <v>faith</v>
      </c>
      <c r="S1684" s="13">
        <f>(((I1684/60)/60)/24)+DATE(S33652,1,1)</f>
        <v>17271.171990740742</v>
      </c>
      <c r="T1684" s="14">
        <f>(((J1684/60)/60)/24)+DATE(1970,1,1)</f>
        <v>42779.21365740741</v>
      </c>
    </row>
    <row r="1685" spans="1:20" ht="48" hidden="1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95"/>
        <v>0.21714285714285714</v>
      </c>
      <c r="P1685" s="7">
        <f>AVERAGE(E1685/L1685)</f>
        <v>76</v>
      </c>
      <c r="Q1685" t="str">
        <f t="shared" si="96"/>
        <v>music</v>
      </c>
      <c r="R1685" t="str">
        <f t="shared" si="97"/>
        <v>faith</v>
      </c>
      <c r="S1685" s="13">
        <f>(((I1685/60)/60)/24)+DATE(S33653,1,1)</f>
        <v>17264.781689814812</v>
      </c>
      <c r="T1685" s="14">
        <f>(((J1685/60)/60)/24)+DATE(1970,1,1)</f>
        <v>42808.781689814816</v>
      </c>
    </row>
    <row r="1686" spans="1:20" ht="32" hidden="1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95"/>
        <v>1.0912500000000001</v>
      </c>
      <c r="P1686" s="7">
        <f>AVERAGE(E1686/L1686)</f>
        <v>86.43564356435644</v>
      </c>
      <c r="Q1686" t="str">
        <f t="shared" si="96"/>
        <v>music</v>
      </c>
      <c r="R1686" t="str">
        <f t="shared" si="97"/>
        <v>faith</v>
      </c>
      <c r="S1686" s="13">
        <f>(((I1686/60)/60)/24)+DATE(S33654,1,1)</f>
        <v>17243.773622685185</v>
      </c>
      <c r="T1686" s="14">
        <f>(((J1686/60)/60)/24)+DATE(1970,1,1)</f>
        <v>42783.815289351856</v>
      </c>
    </row>
    <row r="1687" spans="1:20" ht="48" hidden="1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95"/>
        <v>1.0285714285714285</v>
      </c>
      <c r="P1687" s="7">
        <f>AVERAGE(E1687/L1687)</f>
        <v>24</v>
      </c>
      <c r="Q1687" t="str">
        <f t="shared" si="96"/>
        <v>music</v>
      </c>
      <c r="R1687" t="str">
        <f t="shared" si="97"/>
        <v>faith</v>
      </c>
      <c r="S1687" s="13">
        <f>(((I1687/60)/60)/24)+DATE(S33655,1,1)</f>
        <v>17250.208599537036</v>
      </c>
      <c r="T1687" s="14">
        <f>(((J1687/60)/60)/24)+DATE(1970,1,1)</f>
        <v>42788.2502662037</v>
      </c>
    </row>
    <row r="1688" spans="1:20" ht="48" hidden="1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95"/>
        <v>3.5999999999999999E-3</v>
      </c>
      <c r="P1688" s="7">
        <f>AVERAGE(E1688/L1688)</f>
        <v>18</v>
      </c>
      <c r="Q1688" t="str">
        <f t="shared" si="96"/>
        <v>music</v>
      </c>
      <c r="R1688" t="str">
        <f t="shared" si="97"/>
        <v>faith</v>
      </c>
      <c r="S1688" s="13">
        <f>(((I1688/60)/60)/24)+DATE(S33656,1,1)</f>
        <v>17284.80230324074</v>
      </c>
      <c r="T1688" s="14">
        <f>(((J1688/60)/60)/24)+DATE(1970,1,1)</f>
        <v>42792.843969907408</v>
      </c>
    </row>
    <row r="1689" spans="1:20" ht="48" hidden="1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95"/>
        <v>0.3125</v>
      </c>
      <c r="P1689" s="7">
        <f>AVERAGE(E1689/L1689)</f>
        <v>80.128205128205124</v>
      </c>
      <c r="Q1689" t="str">
        <f t="shared" si="96"/>
        <v>music</v>
      </c>
      <c r="R1689" t="str">
        <f t="shared" si="97"/>
        <v>faith</v>
      </c>
      <c r="S1689" s="13">
        <f>(((I1689/60)/60)/24)+DATE(S33657,1,1)</f>
        <v>17267.84375</v>
      </c>
      <c r="T1689" s="14">
        <f>(((J1689/60)/60)/24)+DATE(1970,1,1)</f>
        <v>42802.046817129631</v>
      </c>
    </row>
    <row r="1690" spans="1:20" ht="64" hidden="1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95"/>
        <v>0.443</v>
      </c>
      <c r="P1690" s="7">
        <f>AVERAGE(E1690/L1690)</f>
        <v>253.14285714285714</v>
      </c>
      <c r="Q1690" t="str">
        <f t="shared" si="96"/>
        <v>music</v>
      </c>
      <c r="R1690" t="str">
        <f t="shared" si="97"/>
        <v>faith</v>
      </c>
      <c r="S1690" s="13">
        <f>(((I1690/60)/60)/24)+DATE(S33658,1,1)</f>
        <v>17266.492986111112</v>
      </c>
      <c r="T1690" s="14">
        <f>(((J1690/60)/60)/24)+DATE(1970,1,1)</f>
        <v>42804.534652777773</v>
      </c>
    </row>
    <row r="1691" spans="1:20" ht="16" hidden="1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95"/>
        <v>1</v>
      </c>
      <c r="P1691" s="7">
        <f>AVERAGE(E1691/L1691)</f>
        <v>171.42857142857142</v>
      </c>
      <c r="Q1691" t="str">
        <f t="shared" si="96"/>
        <v>music</v>
      </c>
      <c r="R1691" t="str">
        <f t="shared" si="97"/>
        <v>faith</v>
      </c>
      <c r="S1691" s="13">
        <f>(((I1691/60)/60)/24)+DATE(S33659,1,1)</f>
        <v>17242.900810185187</v>
      </c>
      <c r="T1691" s="14">
        <f>(((J1691/60)/60)/24)+DATE(1970,1,1)</f>
        <v>42780.942476851851</v>
      </c>
    </row>
    <row r="1692" spans="1:20" ht="48" hidden="1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95"/>
        <v>0.254</v>
      </c>
      <c r="P1692" s="7">
        <f>AVERAGE(E1692/L1692)</f>
        <v>57.727272727272727</v>
      </c>
      <c r="Q1692" t="str">
        <f t="shared" si="96"/>
        <v>music</v>
      </c>
      <c r="R1692" t="str">
        <f t="shared" si="97"/>
        <v>faith</v>
      </c>
      <c r="S1692" s="13">
        <f>(((I1692/60)/60)/24)+DATE(S33660,1,1)</f>
        <v>17263.389374999999</v>
      </c>
      <c r="T1692" s="14">
        <f>(((J1692/60)/60)/24)+DATE(1970,1,1)</f>
        <v>42801.43104166667</v>
      </c>
    </row>
    <row r="1693" spans="1:20" ht="48" hidden="1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95"/>
        <v>0.33473333333333333</v>
      </c>
      <c r="P1693" s="7">
        <f>AVERAGE(E1693/L1693)</f>
        <v>264.26315789473682</v>
      </c>
      <c r="Q1693" t="str">
        <f t="shared" si="96"/>
        <v>music</v>
      </c>
      <c r="R1693" t="str">
        <f t="shared" si="97"/>
        <v>faith</v>
      </c>
      <c r="S1693" s="13">
        <f>(((I1693/60)/60)/24)+DATE(S33661,1,1)</f>
        <v>17260.041666666668</v>
      </c>
      <c r="T1693" s="14">
        <f>(((J1693/60)/60)/24)+DATE(1970,1,1)</f>
        <v>42795.701481481476</v>
      </c>
    </row>
    <row r="1694" spans="1:20" ht="48" hidden="1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95"/>
        <v>0.47799999999999998</v>
      </c>
      <c r="P1694" s="7">
        <f>AVERAGE(E1694/L1694)</f>
        <v>159.33333333333334</v>
      </c>
      <c r="Q1694" t="str">
        <f t="shared" si="96"/>
        <v>music</v>
      </c>
      <c r="R1694" t="str">
        <f t="shared" si="97"/>
        <v>faith</v>
      </c>
      <c r="S1694" s="13">
        <f>(((I1694/60)/60)/24)+DATE(S33662,1,1)</f>
        <v>17252.999305555557</v>
      </c>
      <c r="T1694" s="14">
        <f>(((J1694/60)/60)/24)+DATE(1970,1,1)</f>
        <v>42788.151238425926</v>
      </c>
    </row>
    <row r="1695" spans="1:20" ht="48" hidden="1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95"/>
        <v>9.3333333333333338E-2</v>
      </c>
      <c r="P1695" s="7">
        <f>AVERAGE(E1695/L1695)</f>
        <v>35</v>
      </c>
      <c r="Q1695" t="str">
        <f t="shared" si="96"/>
        <v>music</v>
      </c>
      <c r="R1695" t="str">
        <f t="shared" si="97"/>
        <v>faith</v>
      </c>
      <c r="S1695" s="13">
        <f>(((I1695/60)/60)/24)+DATE(S33663,1,1)</f>
        <v>17266.833333333332</v>
      </c>
      <c r="T1695" s="14">
        <f>(((J1695/60)/60)/24)+DATE(1970,1,1)</f>
        <v>42803.920277777783</v>
      </c>
    </row>
    <row r="1696" spans="1:20" ht="48" hidden="1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95"/>
        <v>5.0000000000000001E-4</v>
      </c>
      <c r="P1696" s="7">
        <f>AVERAGE(E1696/L1696)</f>
        <v>5</v>
      </c>
      <c r="Q1696" t="str">
        <f t="shared" si="96"/>
        <v>music</v>
      </c>
      <c r="R1696" t="str">
        <f t="shared" si="97"/>
        <v>faith</v>
      </c>
      <c r="S1696" s="13">
        <f>(((I1696/60)/60)/24)+DATE(S33664,1,1)</f>
        <v>17253.191666666666</v>
      </c>
      <c r="T1696" s="14">
        <f>(((J1696/60)/60)/24)+DATE(1970,1,1)</f>
        <v>42791.669837962967</v>
      </c>
    </row>
    <row r="1697" spans="1:20" ht="48" hidden="1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95"/>
        <v>0.11708333333333333</v>
      </c>
      <c r="P1697" s="7">
        <f>AVERAGE(E1697/L1697)</f>
        <v>61.086956521739133</v>
      </c>
      <c r="Q1697" t="str">
        <f t="shared" si="96"/>
        <v>music</v>
      </c>
      <c r="R1697" t="str">
        <f t="shared" si="97"/>
        <v>faith</v>
      </c>
      <c r="S1697" s="13">
        <f>(((I1697/60)/60)/24)+DATE(S33665,1,1)</f>
        <v>17267.041666666668</v>
      </c>
      <c r="T1697" s="14">
        <f>(((J1697/60)/60)/24)+DATE(1970,1,1)</f>
        <v>42801.031412037039</v>
      </c>
    </row>
    <row r="1698" spans="1:20" ht="48" hidden="1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95"/>
        <v>0</v>
      </c>
      <c r="P1698" s="7" t="e">
        <f>AVERAGE(E1698/L1698)</f>
        <v>#DIV/0!</v>
      </c>
      <c r="Q1698" t="str">
        <f t="shared" si="96"/>
        <v>music</v>
      </c>
      <c r="R1698" t="str">
        <f t="shared" si="97"/>
        <v>faith</v>
      </c>
      <c r="S1698" s="13">
        <f>(((I1698/60)/60)/24)+DATE(S33666,1,1)</f>
        <v>17258.027905092593</v>
      </c>
      <c r="T1698" s="14">
        <f>(((J1698/60)/60)/24)+DATE(1970,1,1)</f>
        <v>42796.069571759261</v>
      </c>
    </row>
    <row r="1699" spans="1:20" ht="48" hidden="1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95"/>
        <v>0.20208000000000001</v>
      </c>
      <c r="P1699" s="7">
        <f>AVERAGE(E1699/L1699)</f>
        <v>114.81818181818181</v>
      </c>
      <c r="Q1699" t="str">
        <f t="shared" si="96"/>
        <v>music</v>
      </c>
      <c r="R1699" t="str">
        <f t="shared" si="97"/>
        <v>faith</v>
      </c>
      <c r="S1699" s="13">
        <f>(((I1699/60)/60)/24)+DATE(S33667,1,1)</f>
        <v>17266.991296296295</v>
      </c>
      <c r="T1699" s="14">
        <f>(((J1699/60)/60)/24)+DATE(1970,1,1)</f>
        <v>42805.032962962956</v>
      </c>
    </row>
    <row r="1700" spans="1:20" ht="80" hidden="1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95"/>
        <v>0</v>
      </c>
      <c r="P1700" s="7" t="e">
        <f>AVERAGE(E1700/L1700)</f>
        <v>#DIV/0!</v>
      </c>
      <c r="Q1700" t="str">
        <f t="shared" si="96"/>
        <v>music</v>
      </c>
      <c r="R1700" t="str">
        <f t="shared" si="97"/>
        <v>faith</v>
      </c>
      <c r="S1700" s="13">
        <f>(((I1700/60)/60)/24)+DATE(S33668,1,1)</f>
        <v>17252.147916666665</v>
      </c>
      <c r="T1700" s="14">
        <f>(((J1700/60)/60)/24)+DATE(1970,1,1)</f>
        <v>42796.207870370374</v>
      </c>
    </row>
    <row r="1701" spans="1:20" ht="48" hidden="1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95"/>
        <v>4.2311459353574929E-2</v>
      </c>
      <c r="P1701" s="7">
        <f>AVERAGE(E1701/L1701)</f>
        <v>54</v>
      </c>
      <c r="Q1701" t="str">
        <f t="shared" si="96"/>
        <v>music</v>
      </c>
      <c r="R1701" t="str">
        <f t="shared" si="97"/>
        <v>faith</v>
      </c>
      <c r="S1701" s="13">
        <f>(((I1701/60)/60)/24)+DATE(S33669,1,1)</f>
        <v>17268.863946759258</v>
      </c>
      <c r="T1701" s="14">
        <f>(((J1701/60)/60)/24)+DATE(1970,1,1)</f>
        <v>42806.863946759258</v>
      </c>
    </row>
    <row r="1702" spans="1:20" ht="48" hidden="1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95"/>
        <v>0.2606</v>
      </c>
      <c r="P1702" s="7">
        <f>AVERAGE(E1702/L1702)</f>
        <v>65.974683544303801</v>
      </c>
      <c r="Q1702" t="str">
        <f t="shared" si="96"/>
        <v>music</v>
      </c>
      <c r="R1702" t="str">
        <f t="shared" si="97"/>
        <v>faith</v>
      </c>
      <c r="S1702" s="13">
        <f>(((I1702/60)/60)/24)+DATE(S33670,1,1)</f>
        <v>17258.166666666668</v>
      </c>
      <c r="T1702" s="14">
        <f>(((J1702/60)/60)/24)+DATE(1970,1,1)</f>
        <v>42796.071643518517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95"/>
        <v>1.9801980198019802E-3</v>
      </c>
      <c r="P1703" s="7">
        <f>AVERAGE(E1703/L1703)</f>
        <v>5</v>
      </c>
      <c r="Q1703" t="str">
        <f t="shared" si="96"/>
        <v>music</v>
      </c>
      <c r="R1703" t="str">
        <f t="shared" si="97"/>
        <v>faith</v>
      </c>
      <c r="S1703" s="13">
        <f>(((I1703/60)/60)/24)+DATE(S33671,1,1)</f>
        <v>16451.664409722223</v>
      </c>
      <c r="T1703" s="14">
        <f>(((J1703/60)/60)/24)+DATE(1970,1,1)</f>
        <v>41989.664409722223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95"/>
        <v>6.0606060606060605E-5</v>
      </c>
      <c r="P1704" s="7">
        <f>AVERAGE(E1704/L1704)</f>
        <v>1</v>
      </c>
      <c r="Q1704" t="str">
        <f t="shared" si="96"/>
        <v>music</v>
      </c>
      <c r="R1704" t="str">
        <f t="shared" si="97"/>
        <v>faith</v>
      </c>
      <c r="S1704" s="13">
        <f>(((I1704/60)/60)/24)+DATE(S33672,1,1)</f>
        <v>16525.828125</v>
      </c>
      <c r="T1704" s="14">
        <f>(((J1704/60)/60)/24)+DATE(1970,1,1)</f>
        <v>42063.869791666672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95"/>
        <v>1.0200000000000001E-2</v>
      </c>
      <c r="P1705" s="7">
        <f>AVERAGE(E1705/L1705)</f>
        <v>25.5</v>
      </c>
      <c r="Q1705" t="str">
        <f t="shared" si="96"/>
        <v>music</v>
      </c>
      <c r="R1705" t="str">
        <f t="shared" si="97"/>
        <v>faith</v>
      </c>
      <c r="S1705" s="13">
        <f>(((I1705/60)/60)/24)+DATE(S33673,1,1)</f>
        <v>16679.281678240743</v>
      </c>
      <c r="T1705" s="14">
        <f>(((J1705/60)/60)/24)+DATE(1970,1,1)</f>
        <v>42187.281678240746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95"/>
        <v>0.65100000000000002</v>
      </c>
      <c r="P1706" s="7">
        <f>AVERAGE(E1706/L1706)</f>
        <v>118.36363636363636</v>
      </c>
      <c r="Q1706" t="str">
        <f t="shared" si="96"/>
        <v>music</v>
      </c>
      <c r="R1706" t="str">
        <f t="shared" si="97"/>
        <v>faith</v>
      </c>
      <c r="S1706" s="13">
        <f>(((I1706/60)/60)/24)+DATE(S33674,1,1)</f>
        <v>16483.139733796295</v>
      </c>
      <c r="T1706" s="14">
        <f>(((J1706/60)/60)/24)+DATE(1970,1,1)</f>
        <v>42021.139733796299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95"/>
        <v>0</v>
      </c>
      <c r="P1707" s="7" t="e">
        <f>AVERAGE(E1707/L1707)</f>
        <v>#DIV/0!</v>
      </c>
      <c r="Q1707" t="str">
        <f t="shared" si="96"/>
        <v>music</v>
      </c>
      <c r="R1707" t="str">
        <f t="shared" si="97"/>
        <v>faith</v>
      </c>
      <c r="S1707" s="13">
        <f>(((I1707/60)/60)/24)+DATE(S33675,1,1)</f>
        <v>16688.666666666668</v>
      </c>
      <c r="T1707" s="14">
        <f>(((J1707/60)/60)/24)+DATE(1970,1,1)</f>
        <v>42245.016736111109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95"/>
        <v>0</v>
      </c>
      <c r="P1708" s="7" t="e">
        <f>AVERAGE(E1708/L1708)</f>
        <v>#DIV/0!</v>
      </c>
      <c r="Q1708" t="str">
        <f t="shared" si="96"/>
        <v>music</v>
      </c>
      <c r="R1708" t="str">
        <f t="shared" si="97"/>
        <v>faith</v>
      </c>
      <c r="S1708" s="13">
        <f>(((I1708/60)/60)/24)+DATE(S33676,1,1)</f>
        <v>16671.30638888889</v>
      </c>
      <c r="T1708" s="14">
        <f>(((J1708/60)/60)/24)+DATE(1970,1,1)</f>
        <v>42179.306388888886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95"/>
        <v>9.74E-2</v>
      </c>
      <c r="P1709" s="7">
        <f>AVERAGE(E1709/L1709)</f>
        <v>54.111111111111114</v>
      </c>
      <c r="Q1709" t="str">
        <f t="shared" si="96"/>
        <v>music</v>
      </c>
      <c r="R1709" t="str">
        <f t="shared" si="97"/>
        <v>faith</v>
      </c>
      <c r="S1709" s="13">
        <f>(((I1709/60)/60)/24)+DATE(S33677,1,1)</f>
        <v>16889.679340277777</v>
      </c>
      <c r="T1709" s="14">
        <f>(((J1709/60)/60)/24)+DATE(1970,1,1)</f>
        <v>42427.721006944441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95"/>
        <v>0</v>
      </c>
      <c r="P1710" s="7" t="e">
        <f>AVERAGE(E1710/L1710)</f>
        <v>#DIV/0!</v>
      </c>
      <c r="Q1710" t="str">
        <f t="shared" si="96"/>
        <v>music</v>
      </c>
      <c r="R1710" t="str">
        <f t="shared" si="97"/>
        <v>faith</v>
      </c>
      <c r="S1710" s="13">
        <f>(((I1710/60)/60)/24)+DATE(S33678,1,1)</f>
        <v>16923.866967592592</v>
      </c>
      <c r="T1710" s="14">
        <f>(((J1710/60)/60)/24)+DATE(1970,1,1)</f>
        <v>42451.866967592592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95"/>
        <v>4.8571428571428571E-2</v>
      </c>
      <c r="P1711" s="7">
        <f>AVERAGE(E1711/L1711)</f>
        <v>21.25</v>
      </c>
      <c r="Q1711" t="str">
        <f t="shared" si="96"/>
        <v>music</v>
      </c>
      <c r="R1711" t="str">
        <f t="shared" si="97"/>
        <v>faith</v>
      </c>
      <c r="S1711" s="13">
        <f>(((I1711/60)/60)/24)+DATE(S33679,1,1)</f>
        <v>16314.81875</v>
      </c>
      <c r="T1711" s="14">
        <f>(((J1711/60)/60)/24)+DATE(1970,1,1)</f>
        <v>41841.56381944444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95"/>
        <v>6.7999999999999996E-3</v>
      </c>
      <c r="P1712" s="7">
        <f>AVERAGE(E1712/L1712)</f>
        <v>34</v>
      </c>
      <c r="Q1712" t="str">
        <f t="shared" si="96"/>
        <v>music</v>
      </c>
      <c r="R1712" t="str">
        <f t="shared" si="97"/>
        <v>faith</v>
      </c>
      <c r="S1712" s="13">
        <f>(((I1712/60)/60)/24)+DATE(S33680,1,1)</f>
        <v>16819.541666666668</v>
      </c>
      <c r="T1712" s="14">
        <f>(((J1712/60)/60)/24)+DATE(1970,1,1)</f>
        <v>42341.59129629629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95"/>
        <v>0.105</v>
      </c>
      <c r="P1713" s="7">
        <f>AVERAGE(E1713/L1713)</f>
        <v>525</v>
      </c>
      <c r="Q1713" t="str">
        <f t="shared" si="96"/>
        <v>music</v>
      </c>
      <c r="R1713" t="str">
        <f t="shared" si="97"/>
        <v>faith</v>
      </c>
      <c r="S1713" s="13">
        <f>(((I1713/60)/60)/24)+DATE(S33681,1,1)</f>
        <v>16315.646226851852</v>
      </c>
      <c r="T1713" s="14">
        <f>(((J1713/60)/60)/24)+DATE(1970,1,1)</f>
        <v>41852.646226851852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95"/>
        <v>0</v>
      </c>
      <c r="P1714" s="7" t="e">
        <f>AVERAGE(E1714/L1714)</f>
        <v>#DIV/0!</v>
      </c>
      <c r="Q1714" t="str">
        <f t="shared" si="96"/>
        <v>music</v>
      </c>
      <c r="R1714" t="str">
        <f t="shared" si="97"/>
        <v>faith</v>
      </c>
      <c r="S1714" s="13">
        <f>(((I1714/60)/60)/24)+DATE(S33682,1,1)</f>
        <v>16617.913807870369</v>
      </c>
      <c r="T1714" s="14">
        <f>(((J1714/60)/60)/24)+DATE(1970,1,1)</f>
        <v>42125.913807870369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95"/>
        <v>1.6666666666666666E-2</v>
      </c>
      <c r="P1715" s="7">
        <f>AVERAGE(E1715/L1715)</f>
        <v>50</v>
      </c>
      <c r="Q1715" t="str">
        <f t="shared" si="96"/>
        <v>music</v>
      </c>
      <c r="R1715" t="str">
        <f t="shared" si="97"/>
        <v>faith</v>
      </c>
      <c r="S1715" s="13">
        <f>(((I1715/60)/60)/24)+DATE(S33683,1,1)</f>
        <v>16349.801064814817</v>
      </c>
      <c r="T1715" s="14">
        <f>(((J1715/60)/60)/24)+DATE(1970,1,1)</f>
        <v>41887.801064814819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95"/>
        <v>7.868E-2</v>
      </c>
      <c r="P1716" s="7">
        <f>AVERAGE(E1716/L1716)</f>
        <v>115.70588235294117</v>
      </c>
      <c r="Q1716" t="str">
        <f t="shared" si="96"/>
        <v>music</v>
      </c>
      <c r="R1716" t="str">
        <f t="shared" si="97"/>
        <v>faith</v>
      </c>
      <c r="S1716" s="13">
        <f>(((I1716/60)/60)/24)+DATE(S33684,1,1)</f>
        <v>16557.918530092593</v>
      </c>
      <c r="T1716" s="14">
        <f>(((J1716/60)/60)/24)+DATE(1970,1,1)</f>
        <v>42095.918530092589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95"/>
        <v>2.2000000000000001E-3</v>
      </c>
      <c r="P1717" s="7">
        <f>AVERAGE(E1717/L1717)</f>
        <v>5.5</v>
      </c>
      <c r="Q1717" t="str">
        <f t="shared" si="96"/>
        <v>music</v>
      </c>
      <c r="R1717" t="str">
        <f t="shared" si="97"/>
        <v>faith</v>
      </c>
      <c r="S1717" s="13">
        <f>(((I1717/60)/60)/24)+DATE(S33685,1,1)</f>
        <v>16526.140277777777</v>
      </c>
      <c r="T1717" s="14">
        <f>(((J1717/60)/60)/24)+DATE(1970,1,1)</f>
        <v>42064.217418981483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95"/>
        <v>7.4999999999999997E-2</v>
      </c>
      <c r="P1718" s="7">
        <f>AVERAGE(E1718/L1718)</f>
        <v>50</v>
      </c>
      <c r="Q1718" t="str">
        <f t="shared" si="96"/>
        <v>music</v>
      </c>
      <c r="R1718" t="str">
        <f t="shared" si="97"/>
        <v>faith</v>
      </c>
      <c r="S1718" s="13">
        <f>(((I1718/60)/60)/24)+DATE(S33686,1,1)</f>
        <v>17145.619201388887</v>
      </c>
      <c r="T1718" s="14">
        <f>(((J1718/60)/60)/24)+DATE(1970,1,1)</f>
        <v>42673.577534722222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95"/>
        <v>0.42725880551301687</v>
      </c>
      <c r="P1719" s="7">
        <f>AVERAGE(E1719/L1719)</f>
        <v>34.024390243902438</v>
      </c>
      <c r="Q1719" t="str">
        <f t="shared" si="96"/>
        <v>music</v>
      </c>
      <c r="R1719" t="str">
        <f t="shared" si="97"/>
        <v>faith</v>
      </c>
      <c r="S1719" s="13">
        <f>(((I1719/60)/60)/24)+DATE(S33687,1,1)</f>
        <v>16913.166666666668</v>
      </c>
      <c r="T1719" s="14">
        <f>(((J1719/60)/60)/24)+DATE(1970,1,1)</f>
        <v>42460.98192129629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95"/>
        <v>2.142857142857143E-3</v>
      </c>
      <c r="P1720" s="7">
        <f>AVERAGE(E1720/L1720)</f>
        <v>37.5</v>
      </c>
      <c r="Q1720" t="str">
        <f t="shared" si="96"/>
        <v>music</v>
      </c>
      <c r="R1720" t="str">
        <f t="shared" si="97"/>
        <v>faith</v>
      </c>
      <c r="S1720" s="13">
        <f>(((I1720/60)/60)/24)+DATE(S33688,1,1)</f>
        <v>16936.207638888889</v>
      </c>
      <c r="T1720" s="14">
        <f>(((J1720/60)/60)/24)+DATE(1970,1,1)</f>
        <v>42460.610520833332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95"/>
        <v>8.7500000000000008E-3</v>
      </c>
      <c r="P1721" s="7">
        <f>AVERAGE(E1721/L1721)</f>
        <v>11.666666666666666</v>
      </c>
      <c r="Q1721" t="str">
        <f t="shared" si="96"/>
        <v>music</v>
      </c>
      <c r="R1721" t="str">
        <f t="shared" si="97"/>
        <v>faith</v>
      </c>
      <c r="S1721" s="13">
        <f>(((I1721/60)/60)/24)+DATE(S33689,1,1)</f>
        <v>16331.534618055557</v>
      </c>
      <c r="T1721" s="14">
        <f>(((J1721/60)/60)/24)+DATE(1970,1,1)</f>
        <v>41869.534618055557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95"/>
        <v>5.6250000000000001E-2</v>
      </c>
      <c r="P1722" s="7">
        <f>AVERAGE(E1722/L1722)</f>
        <v>28.125</v>
      </c>
      <c r="Q1722" t="str">
        <f t="shared" si="96"/>
        <v>music</v>
      </c>
      <c r="R1722" t="str">
        <f t="shared" si="97"/>
        <v>faith</v>
      </c>
      <c r="S1722" s="13">
        <f>(((I1722/60)/60)/24)+DATE(S33690,1,1)</f>
        <v>16384.824895833335</v>
      </c>
      <c r="T1722" s="14">
        <f>(((J1722/60)/60)/24)+DATE(1970,1,1)</f>
        <v>41922.783229166671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95"/>
        <v>0</v>
      </c>
      <c r="P1723" s="7" t="e">
        <f>AVERAGE(E1723/L1723)</f>
        <v>#DIV/0!</v>
      </c>
      <c r="Q1723" t="str">
        <f t="shared" si="96"/>
        <v>music</v>
      </c>
      <c r="R1723" t="str">
        <f t="shared" si="97"/>
        <v>faith</v>
      </c>
      <c r="S1723" s="13">
        <f>(((I1723/60)/60)/24)+DATE(S33691,1,1)</f>
        <v>16781.461377314812</v>
      </c>
      <c r="T1723" s="14">
        <f>(((J1723/60)/60)/24)+DATE(1970,1,1)</f>
        <v>42319.461377314816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95"/>
        <v>3.4722222222222224E-4</v>
      </c>
      <c r="P1724" s="7">
        <f>AVERAGE(E1724/L1724)</f>
        <v>1</v>
      </c>
      <c r="Q1724" t="str">
        <f t="shared" si="96"/>
        <v>music</v>
      </c>
      <c r="R1724" t="str">
        <f t="shared" si="97"/>
        <v>faith</v>
      </c>
      <c r="S1724" s="13">
        <f>(((I1724/60)/60)/24)+DATE(S33692,1,1)</f>
        <v>16895.006944444445</v>
      </c>
      <c r="T1724" s="14">
        <f>(((J1724/60)/60)/24)+DATE(1970,1,1)</f>
        <v>42425.960983796293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95"/>
        <v>6.5000000000000002E-2</v>
      </c>
      <c r="P1725" s="7">
        <f>AVERAGE(E1725/L1725)</f>
        <v>216.66666666666666</v>
      </c>
      <c r="Q1725" t="str">
        <f t="shared" si="96"/>
        <v>music</v>
      </c>
      <c r="R1725" t="str">
        <f t="shared" si="97"/>
        <v>faith</v>
      </c>
      <c r="S1725" s="13">
        <f>(((I1725/60)/60)/24)+DATE(S33693,1,1)</f>
        <v>16618.25</v>
      </c>
      <c r="T1725" s="14">
        <f>(((J1725/60)/60)/24)+DATE(1970,1,1)</f>
        <v>42129.82540509259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95"/>
        <v>5.8333333333333336E-3</v>
      </c>
      <c r="P1726" s="7">
        <f>AVERAGE(E1726/L1726)</f>
        <v>8.75</v>
      </c>
      <c r="Q1726" t="str">
        <f t="shared" si="96"/>
        <v>music</v>
      </c>
      <c r="R1726" t="str">
        <f t="shared" si="97"/>
        <v>faith</v>
      </c>
      <c r="S1726" s="13">
        <f>(((I1726/60)/60)/24)+DATE(S33694,1,1)</f>
        <v>16374.932430555555</v>
      </c>
      <c r="T1726" s="14">
        <f>(((J1726/60)/60)/24)+DATE(1970,1,1)</f>
        <v>41912.932430555556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95"/>
        <v>0.10181818181818182</v>
      </c>
      <c r="P1727" s="7">
        <f>AVERAGE(E1727/L1727)</f>
        <v>62.222222222222221</v>
      </c>
      <c r="Q1727" t="str">
        <f t="shared" si="96"/>
        <v>music</v>
      </c>
      <c r="R1727" t="str">
        <f t="shared" si="97"/>
        <v>faith</v>
      </c>
      <c r="S1727" s="13">
        <f>(((I1727/60)/60)/24)+DATE(S33695,1,1)</f>
        <v>16307.968159722221</v>
      </c>
      <c r="T1727" s="14">
        <f>(((J1727/60)/60)/24)+DATE(1970,1,1)</f>
        <v>41845.968159722222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95"/>
        <v>0.33784615384615385</v>
      </c>
      <c r="P1728" s="7">
        <f>AVERAGE(E1728/L1728)</f>
        <v>137.25</v>
      </c>
      <c r="Q1728" t="str">
        <f t="shared" si="96"/>
        <v>music</v>
      </c>
      <c r="R1728" t="str">
        <f t="shared" si="97"/>
        <v>faith</v>
      </c>
      <c r="S1728" s="13">
        <f>(((I1728/60)/60)/24)+DATE(S33696,1,1)</f>
        <v>16249.919722222221</v>
      </c>
      <c r="T1728" s="14">
        <f>(((J1728/60)/60)/24)+DATE(1970,1,1)</f>
        <v>41788.919722222221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95"/>
        <v>3.3333333333333332E-4</v>
      </c>
      <c r="P1729" s="7">
        <f>AVERAGE(E1729/L1729)</f>
        <v>1</v>
      </c>
      <c r="Q1729" t="str">
        <f t="shared" si="96"/>
        <v>music</v>
      </c>
      <c r="R1729" t="str">
        <f t="shared" si="97"/>
        <v>faith</v>
      </c>
      <c r="S1729" s="13">
        <f>(((I1729/60)/60)/24)+DATE(S33697,1,1)</f>
        <v>16531.458333333332</v>
      </c>
      <c r="T1729" s="14">
        <f>(((J1729/60)/60)/24)+DATE(1970,1,1)</f>
        <v>42044.927974537044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95"/>
        <v>0.68400000000000005</v>
      </c>
      <c r="P1730" s="7">
        <f>AVERAGE(E1730/L1730)</f>
        <v>122.14285714285714</v>
      </c>
      <c r="Q1730" t="str">
        <f t="shared" si="96"/>
        <v>music</v>
      </c>
      <c r="R1730" t="str">
        <f t="shared" si="97"/>
        <v>faith</v>
      </c>
      <c r="S1730" s="13">
        <f>(((I1730/60)/60)/24)+DATE(S33698,1,1)</f>
        <v>16730.625856481482</v>
      </c>
      <c r="T1730" s="14">
        <f>(((J1730/60)/60)/24)+DATE(1970,1,1)</f>
        <v>42268.625856481478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ref="O1731:O1794" si="99">E1731/D1731</f>
        <v>0</v>
      </c>
      <c r="P1731" s="7" t="e">
        <f>AVERAGE(E1731/L1731)</f>
        <v>#DIV/0!</v>
      </c>
      <c r="Q1731" t="str">
        <f t="shared" ref="Q1731:Q1794" si="100">LEFT(N1731,FIND("/",N1731)-1)</f>
        <v>music</v>
      </c>
      <c r="R1731" t="str">
        <f t="shared" ref="R1731:R1794" si="101">RIGHT(N1731, LEN(N1731)-FIND("/",N1731))</f>
        <v>faith</v>
      </c>
      <c r="S1731" s="13">
        <f>(((I1731/60)/60)/24)+DATE(S33699,1,1)</f>
        <v>16963.052152777778</v>
      </c>
      <c r="T1731" s="14">
        <f>(((J1731/60)/60)/24)+DATE(1970,1,1)</f>
        <v>42471.052152777775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99"/>
        <v>0</v>
      </c>
      <c r="P1732" s="7" t="e">
        <f>AVERAGE(E1732/L1732)</f>
        <v>#DIV/0!</v>
      </c>
      <c r="Q1732" t="str">
        <f t="shared" si="100"/>
        <v>music</v>
      </c>
      <c r="R1732" t="str">
        <f t="shared" si="101"/>
        <v>faith</v>
      </c>
      <c r="S1732" s="13">
        <f>(((I1732/60)/60)/24)+DATE(S33700,1,1)</f>
        <v>16734.087766203706</v>
      </c>
      <c r="T1732" s="14">
        <f>(((J1732/60)/60)/24)+DATE(1970,1,1)</f>
        <v>42272.087766203709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99"/>
        <v>0</v>
      </c>
      <c r="P1733" s="7" t="e">
        <f>AVERAGE(E1733/L1733)</f>
        <v>#DIV/0!</v>
      </c>
      <c r="Q1733" t="str">
        <f t="shared" si="100"/>
        <v>music</v>
      </c>
      <c r="R1733" t="str">
        <f t="shared" si="101"/>
        <v>faith</v>
      </c>
      <c r="S1733" s="13">
        <f>(((I1733/60)/60)/24)+DATE(S33701,1,1)</f>
        <v>16598.625</v>
      </c>
      <c r="T1733" s="14">
        <f>(((J1733/60)/60)/24)+DATE(1970,1,1)</f>
        <v>42152.906851851847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99"/>
        <v>0</v>
      </c>
      <c r="P1734" s="7" t="e">
        <f>AVERAGE(E1734/L1734)</f>
        <v>#DIV/0!</v>
      </c>
      <c r="Q1734" t="str">
        <f t="shared" si="100"/>
        <v>music</v>
      </c>
      <c r="R1734" t="str">
        <f t="shared" si="101"/>
        <v>faith</v>
      </c>
      <c r="S1734" s="13">
        <f>(((I1734/60)/60)/24)+DATE(S33702,1,1)</f>
        <v>16817.208333333332</v>
      </c>
      <c r="T1734" s="14">
        <f>(((J1734/60)/60)/24)+DATE(1970,1,1)</f>
        <v>42325.683807870373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99"/>
        <v>0</v>
      </c>
      <c r="P1735" s="7" t="e">
        <f>AVERAGE(E1735/L1735)</f>
        <v>#DIV/0!</v>
      </c>
      <c r="Q1735" t="str">
        <f t="shared" si="100"/>
        <v>music</v>
      </c>
      <c r="R1735" t="str">
        <f t="shared" si="101"/>
        <v>faith</v>
      </c>
      <c r="S1735" s="13">
        <f>(((I1735/60)/60)/24)+DATE(S33703,1,1)</f>
        <v>17058.895833333332</v>
      </c>
      <c r="T1735" s="14">
        <f>(((J1735/60)/60)/24)+DATE(1970,1,1)</f>
        <v>42614.675625000003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99"/>
        <v>2.2222222222222223E-4</v>
      </c>
      <c r="P1736" s="7">
        <f>AVERAGE(E1736/L1736)</f>
        <v>1</v>
      </c>
      <c r="Q1736" t="str">
        <f t="shared" si="100"/>
        <v>music</v>
      </c>
      <c r="R1736" t="str">
        <f t="shared" si="101"/>
        <v>faith</v>
      </c>
      <c r="S1736" s="13">
        <f>(((I1736/60)/60)/24)+DATE(S33704,1,1)</f>
        <v>16564.036527777778</v>
      </c>
      <c r="T1736" s="14">
        <f>(((J1736/60)/60)/24)+DATE(1970,1,1)</f>
        <v>42102.036527777775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99"/>
        <v>0.11</v>
      </c>
      <c r="P1737" s="7">
        <f>AVERAGE(E1737/L1737)</f>
        <v>55</v>
      </c>
      <c r="Q1737" t="str">
        <f t="shared" si="100"/>
        <v>music</v>
      </c>
      <c r="R1737" t="str">
        <f t="shared" si="101"/>
        <v>faith</v>
      </c>
      <c r="S1737" s="13">
        <f>(((I1737/60)/60)/24)+DATE(S33705,1,1)</f>
        <v>17021.814178240744</v>
      </c>
      <c r="T1737" s="14">
        <f>(((J1737/60)/60)/24)+DATE(1970,1,1)</f>
        <v>42559.814178240747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99"/>
        <v>7.3333333333333332E-3</v>
      </c>
      <c r="P1738" s="7">
        <f>AVERAGE(E1738/L1738)</f>
        <v>22</v>
      </c>
      <c r="Q1738" t="str">
        <f t="shared" si="100"/>
        <v>music</v>
      </c>
      <c r="R1738" t="str">
        <f t="shared" si="101"/>
        <v>faith</v>
      </c>
      <c r="S1738" s="13">
        <f>(((I1738/60)/60)/24)+DATE(S33706,1,1)</f>
        <v>16748.903159722224</v>
      </c>
      <c r="T1738" s="14">
        <f>(((J1738/60)/60)/24)+DATE(1970,1,1)</f>
        <v>42286.861493055556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99"/>
        <v>0.21249999999999999</v>
      </c>
      <c r="P1739" s="7">
        <f>AVERAGE(E1739/L1739)</f>
        <v>56.666666666666664</v>
      </c>
      <c r="Q1739" t="str">
        <f t="shared" si="100"/>
        <v>music</v>
      </c>
      <c r="R1739" t="str">
        <f t="shared" si="101"/>
        <v>faith</v>
      </c>
      <c r="S1739" s="13">
        <f>(((I1739/60)/60)/24)+DATE(S33707,1,1)</f>
        <v>16637.948981481484</v>
      </c>
      <c r="T1739" s="14">
        <f>(((J1739/60)/60)/24)+DATE(1970,1,1)</f>
        <v>42175.948981481488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99"/>
        <v>4.0000000000000001E-3</v>
      </c>
      <c r="P1740" s="7">
        <f>AVERAGE(E1740/L1740)</f>
        <v>20</v>
      </c>
      <c r="Q1740" t="str">
        <f t="shared" si="100"/>
        <v>music</v>
      </c>
      <c r="R1740" t="str">
        <f t="shared" si="101"/>
        <v>faith</v>
      </c>
      <c r="S1740" s="13">
        <f>(((I1740/60)/60)/24)+DATE(S33708,1,1)</f>
        <v>16346.874328703705</v>
      </c>
      <c r="T1740" s="14">
        <f>(((J1740/60)/60)/24)+DATE(1970,1,1)</f>
        <v>41884.874328703707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99"/>
        <v>1E-3</v>
      </c>
      <c r="P1741" s="7">
        <f>AVERAGE(E1741/L1741)</f>
        <v>1</v>
      </c>
      <c r="Q1741" t="str">
        <f t="shared" si="100"/>
        <v>music</v>
      </c>
      <c r="R1741" t="str">
        <f t="shared" si="101"/>
        <v>faith</v>
      </c>
      <c r="S1741" s="13">
        <f>(((I1741/60)/60)/24)+DATE(S33709,1,1)</f>
        <v>16926.832546296297</v>
      </c>
      <c r="T1741" s="14">
        <f>(((J1741/60)/60)/24)+DATE(1970,1,1)</f>
        <v>42435.874212962968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99"/>
        <v>0</v>
      </c>
      <c r="P1742" s="7" t="e">
        <f>AVERAGE(E1742/L1742)</f>
        <v>#DIV/0!</v>
      </c>
      <c r="Q1742" t="str">
        <f t="shared" si="100"/>
        <v>music</v>
      </c>
      <c r="R1742" t="str">
        <f t="shared" si="101"/>
        <v>faith</v>
      </c>
      <c r="S1742" s="13">
        <f>(((I1742/60)/60)/24)+DATE(S33710,1,1)</f>
        <v>16633.817384259262</v>
      </c>
      <c r="T1742" s="14">
        <f>(((J1742/60)/60)/24)+DATE(1970,1,1)</f>
        <v>42171.817384259266</v>
      </c>
    </row>
    <row r="1743" spans="1:20" ht="32" hidden="1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99"/>
        <v>1.1083333333333334</v>
      </c>
      <c r="P1743" s="7">
        <f>AVERAGE(E1743/L1743)</f>
        <v>25.576923076923077</v>
      </c>
      <c r="Q1743" t="str">
        <f t="shared" si="100"/>
        <v>photography</v>
      </c>
      <c r="R1743" t="str">
        <f t="shared" si="101"/>
        <v>photobooks</v>
      </c>
      <c r="S1743" s="13">
        <f t="shared" ref="S1743:S1765" si="102">(((I1743/60)/60)/24)+DATE(1970,1,1)</f>
        <v>42165.628136574072</v>
      </c>
      <c r="T1743" s="14">
        <f>(((J1743/60)/60)/24)+DATE(1970,1,1)</f>
        <v>42120.628136574072</v>
      </c>
    </row>
    <row r="1744" spans="1:20" ht="48" hidden="1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99"/>
        <v>1.0874999999999999</v>
      </c>
      <c r="P1744" s="7">
        <f>AVERAGE(E1744/L1744)</f>
        <v>63.970588235294116</v>
      </c>
      <c r="Q1744" t="str">
        <f t="shared" si="100"/>
        <v>photography</v>
      </c>
      <c r="R1744" t="str">
        <f t="shared" si="101"/>
        <v>photobooks</v>
      </c>
      <c r="S1744" s="13">
        <f t="shared" si="102"/>
        <v>42742.875</v>
      </c>
      <c r="T1744" s="14">
        <f>(((J1744/60)/60)/24)+DATE(1970,1,1)</f>
        <v>42710.876967592587</v>
      </c>
    </row>
    <row r="1745" spans="1:20" ht="48" hidden="1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99"/>
        <v>1.0041666666666667</v>
      </c>
      <c r="P1745" s="7">
        <f>AVERAGE(E1745/L1745)</f>
        <v>89.925373134328353</v>
      </c>
      <c r="Q1745" t="str">
        <f t="shared" si="100"/>
        <v>photography</v>
      </c>
      <c r="R1745" t="str">
        <f t="shared" si="101"/>
        <v>photobooks</v>
      </c>
      <c r="S1745" s="13">
        <f t="shared" si="102"/>
        <v>42609.165972222225</v>
      </c>
      <c r="T1745" s="14">
        <f>(((J1745/60)/60)/24)+DATE(1970,1,1)</f>
        <v>42586.925636574073</v>
      </c>
    </row>
    <row r="1746" spans="1:20" ht="48" hidden="1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99"/>
        <v>1.1845454545454546</v>
      </c>
      <c r="P1746" s="7">
        <f>AVERAGE(E1746/L1746)</f>
        <v>93.071428571428569</v>
      </c>
      <c r="Q1746" t="str">
        <f t="shared" si="100"/>
        <v>photography</v>
      </c>
      <c r="R1746" t="str">
        <f t="shared" si="101"/>
        <v>photobooks</v>
      </c>
      <c r="S1746" s="13">
        <f t="shared" si="102"/>
        <v>42071.563391203701</v>
      </c>
      <c r="T1746" s="14">
        <f>(((J1746/60)/60)/24)+DATE(1970,1,1)</f>
        <v>42026.605057870373</v>
      </c>
    </row>
    <row r="1747" spans="1:20" ht="48" hidden="1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99"/>
        <v>1.1401428571428571</v>
      </c>
      <c r="P1747" s="7">
        <f>AVERAGE(E1747/L1747)</f>
        <v>89.674157303370791</v>
      </c>
      <c r="Q1747" t="str">
        <f t="shared" si="100"/>
        <v>photography</v>
      </c>
      <c r="R1747" t="str">
        <f t="shared" si="101"/>
        <v>photobooks</v>
      </c>
      <c r="S1747" s="13">
        <f t="shared" si="102"/>
        <v>42726.083333333328</v>
      </c>
      <c r="T1747" s="14">
        <f>(((J1747/60)/60)/24)+DATE(1970,1,1)</f>
        <v>42690.259699074071</v>
      </c>
    </row>
    <row r="1748" spans="1:20" ht="48" hidden="1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99"/>
        <v>1.4810000000000001</v>
      </c>
      <c r="P1748" s="7">
        <f>AVERAGE(E1748/L1748)</f>
        <v>207.61682242990653</v>
      </c>
      <c r="Q1748" t="str">
        <f t="shared" si="100"/>
        <v>photography</v>
      </c>
      <c r="R1748" t="str">
        <f t="shared" si="101"/>
        <v>photobooks</v>
      </c>
      <c r="S1748" s="13">
        <f t="shared" si="102"/>
        <v>42698.083333333328</v>
      </c>
      <c r="T1748" s="14">
        <f>(((J1748/60)/60)/24)+DATE(1970,1,1)</f>
        <v>42668.176701388889</v>
      </c>
    </row>
    <row r="1749" spans="1:20" ht="48" hidden="1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99"/>
        <v>1.0495555555555556</v>
      </c>
      <c r="P1749" s="7">
        <f>AVERAGE(E1749/L1749)</f>
        <v>59.408805031446541</v>
      </c>
      <c r="Q1749" t="str">
        <f t="shared" si="100"/>
        <v>photography</v>
      </c>
      <c r="R1749" t="str">
        <f t="shared" si="101"/>
        <v>photobooks</v>
      </c>
      <c r="S1749" s="13">
        <f t="shared" si="102"/>
        <v>42321.625</v>
      </c>
      <c r="T1749" s="14">
        <f>(((J1749/60)/60)/24)+DATE(1970,1,1)</f>
        <v>42292.435532407413</v>
      </c>
    </row>
    <row r="1750" spans="1:20" ht="32" hidden="1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99"/>
        <v>1.29948</v>
      </c>
      <c r="P1750" s="7">
        <f>AVERAGE(E1750/L1750)</f>
        <v>358.97237569060775</v>
      </c>
      <c r="Q1750" t="str">
        <f t="shared" si="100"/>
        <v>photography</v>
      </c>
      <c r="R1750" t="str">
        <f t="shared" si="101"/>
        <v>photobooks</v>
      </c>
      <c r="S1750" s="13">
        <f t="shared" si="102"/>
        <v>42249.950729166667</v>
      </c>
      <c r="T1750" s="14">
        <f>(((J1750/60)/60)/24)+DATE(1970,1,1)</f>
        <v>42219.950729166667</v>
      </c>
    </row>
    <row r="1751" spans="1:20" ht="32" hidden="1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99"/>
        <v>1.2348756218905472</v>
      </c>
      <c r="P1751" s="7">
        <f>AVERAGE(E1751/L1751)</f>
        <v>94.736641221374043</v>
      </c>
      <c r="Q1751" t="str">
        <f t="shared" si="100"/>
        <v>photography</v>
      </c>
      <c r="R1751" t="str">
        <f t="shared" si="101"/>
        <v>photobooks</v>
      </c>
      <c r="S1751" s="13">
        <f t="shared" si="102"/>
        <v>42795.791666666672</v>
      </c>
      <c r="T1751" s="14">
        <f>(((J1751/60)/60)/24)+DATE(1970,1,1)</f>
        <v>42758.975937499999</v>
      </c>
    </row>
    <row r="1752" spans="1:20" ht="48" hidden="1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99"/>
        <v>2.0162</v>
      </c>
      <c r="P1752" s="7">
        <f>AVERAGE(E1752/L1752)</f>
        <v>80.647999999999996</v>
      </c>
      <c r="Q1752" t="str">
        <f t="shared" si="100"/>
        <v>photography</v>
      </c>
      <c r="R1752" t="str">
        <f t="shared" si="101"/>
        <v>photobooks</v>
      </c>
      <c r="S1752" s="13">
        <f t="shared" si="102"/>
        <v>42479.836851851855</v>
      </c>
      <c r="T1752" s="14">
        <f>(((J1752/60)/60)/24)+DATE(1970,1,1)</f>
        <v>42454.836851851855</v>
      </c>
    </row>
    <row r="1753" spans="1:20" ht="32" hidden="1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99"/>
        <v>1.0289999999999999</v>
      </c>
      <c r="P1753" s="7">
        <f>AVERAGE(E1753/L1753)</f>
        <v>168.68852459016392</v>
      </c>
      <c r="Q1753" t="str">
        <f t="shared" si="100"/>
        <v>photography</v>
      </c>
      <c r="R1753" t="str">
        <f t="shared" si="101"/>
        <v>photobooks</v>
      </c>
      <c r="S1753" s="13">
        <f t="shared" si="102"/>
        <v>42082.739849537036</v>
      </c>
      <c r="T1753" s="14">
        <f>(((J1753/60)/60)/24)+DATE(1970,1,1)</f>
        <v>42052.7815162037</v>
      </c>
    </row>
    <row r="1754" spans="1:20" ht="32" hidden="1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99"/>
        <v>2.6016666666666666</v>
      </c>
      <c r="P1754" s="7">
        <f>AVERAGE(E1754/L1754)</f>
        <v>34.68888888888889</v>
      </c>
      <c r="Q1754" t="str">
        <f t="shared" si="100"/>
        <v>photography</v>
      </c>
      <c r="R1754" t="str">
        <f t="shared" si="101"/>
        <v>photobooks</v>
      </c>
      <c r="S1754" s="13">
        <f t="shared" si="102"/>
        <v>42657.253263888888</v>
      </c>
      <c r="T1754" s="14">
        <f>(((J1754/60)/60)/24)+DATE(1970,1,1)</f>
        <v>42627.253263888888</v>
      </c>
    </row>
    <row r="1755" spans="1:20" ht="48" hidden="1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99"/>
        <v>1.08</v>
      </c>
      <c r="P1755" s="7">
        <f>AVERAGE(E1755/L1755)</f>
        <v>462.85714285714283</v>
      </c>
      <c r="Q1755" t="str">
        <f t="shared" si="100"/>
        <v>photography</v>
      </c>
      <c r="R1755" t="str">
        <f t="shared" si="101"/>
        <v>photobooks</v>
      </c>
      <c r="S1755" s="13">
        <f t="shared" si="102"/>
        <v>42450.707962962959</v>
      </c>
      <c r="T1755" s="14">
        <f>(((J1755/60)/60)/24)+DATE(1970,1,1)</f>
        <v>42420.74962962963</v>
      </c>
    </row>
    <row r="1756" spans="1:20" ht="48" hidden="1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99"/>
        <v>1.1052941176470588</v>
      </c>
      <c r="P1756" s="7">
        <f>AVERAGE(E1756/L1756)</f>
        <v>104.38888888888889</v>
      </c>
      <c r="Q1756" t="str">
        <f t="shared" si="100"/>
        <v>photography</v>
      </c>
      <c r="R1756" t="str">
        <f t="shared" si="101"/>
        <v>photobooks</v>
      </c>
      <c r="S1756" s="13">
        <f t="shared" si="102"/>
        <v>42097.835104166668</v>
      </c>
      <c r="T1756" s="14">
        <f>(((J1756/60)/60)/24)+DATE(1970,1,1)</f>
        <v>42067.876770833333</v>
      </c>
    </row>
    <row r="1757" spans="1:20" ht="48" hidden="1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99"/>
        <v>1.2</v>
      </c>
      <c r="P1757" s="7">
        <f>AVERAGE(E1757/L1757)</f>
        <v>7.5</v>
      </c>
      <c r="Q1757" t="str">
        <f t="shared" si="100"/>
        <v>photography</v>
      </c>
      <c r="R1757" t="str">
        <f t="shared" si="101"/>
        <v>photobooks</v>
      </c>
      <c r="S1757" s="13">
        <f t="shared" si="102"/>
        <v>42282.788900462961</v>
      </c>
      <c r="T1757" s="14">
        <f>(((J1757/60)/60)/24)+DATE(1970,1,1)</f>
        <v>42252.788900462961</v>
      </c>
    </row>
    <row r="1758" spans="1:20" ht="48" hidden="1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99"/>
        <v>1.0282909090909091</v>
      </c>
      <c r="P1758" s="7">
        <f>AVERAGE(E1758/L1758)</f>
        <v>47.13</v>
      </c>
      <c r="Q1758" t="str">
        <f t="shared" si="100"/>
        <v>photography</v>
      </c>
      <c r="R1758" t="str">
        <f t="shared" si="101"/>
        <v>photobooks</v>
      </c>
      <c r="S1758" s="13">
        <f t="shared" si="102"/>
        <v>42611.167465277773</v>
      </c>
      <c r="T1758" s="14">
        <f>(((J1758/60)/60)/24)+DATE(1970,1,1)</f>
        <v>42571.167465277773</v>
      </c>
    </row>
    <row r="1759" spans="1:20" ht="32" hidden="1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99"/>
        <v>1.1599999999999999</v>
      </c>
      <c r="P1759" s="7">
        <f>AVERAGE(E1759/L1759)</f>
        <v>414.28571428571428</v>
      </c>
      <c r="Q1759" t="str">
        <f t="shared" si="100"/>
        <v>photography</v>
      </c>
      <c r="R1759" t="str">
        <f t="shared" si="101"/>
        <v>photobooks</v>
      </c>
      <c r="S1759" s="13">
        <f t="shared" si="102"/>
        <v>42763.811805555553</v>
      </c>
      <c r="T1759" s="14">
        <f>(((J1759/60)/60)/24)+DATE(1970,1,1)</f>
        <v>42733.827349537038</v>
      </c>
    </row>
    <row r="1760" spans="1:20" ht="48" hidden="1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99"/>
        <v>1.147</v>
      </c>
      <c r="P1760" s="7">
        <f>AVERAGE(E1760/L1760)</f>
        <v>42.481481481481481</v>
      </c>
      <c r="Q1760" t="str">
        <f t="shared" si="100"/>
        <v>photography</v>
      </c>
      <c r="R1760" t="str">
        <f t="shared" si="101"/>
        <v>photobooks</v>
      </c>
      <c r="S1760" s="13">
        <f t="shared" si="102"/>
        <v>42565.955925925926</v>
      </c>
      <c r="T1760" s="14">
        <f>(((J1760/60)/60)/24)+DATE(1970,1,1)</f>
        <v>42505.955925925926</v>
      </c>
    </row>
    <row r="1761" spans="1:20" ht="32" hidden="1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99"/>
        <v>1.0660000000000001</v>
      </c>
      <c r="P1761" s="7">
        <f>AVERAGE(E1761/L1761)</f>
        <v>108.77551020408163</v>
      </c>
      <c r="Q1761" t="str">
        <f t="shared" si="100"/>
        <v>photography</v>
      </c>
      <c r="R1761" t="str">
        <f t="shared" si="101"/>
        <v>photobooks</v>
      </c>
      <c r="S1761" s="13">
        <f t="shared" si="102"/>
        <v>42088.787372685183</v>
      </c>
      <c r="T1761" s="14">
        <f>(((J1761/60)/60)/24)+DATE(1970,1,1)</f>
        <v>42068.829039351855</v>
      </c>
    </row>
    <row r="1762" spans="1:20" ht="48" hidden="1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99"/>
        <v>1.6544000000000001</v>
      </c>
      <c r="P1762" s="7">
        <f>AVERAGE(E1762/L1762)</f>
        <v>81.098039215686271</v>
      </c>
      <c r="Q1762" t="str">
        <f t="shared" si="100"/>
        <v>photography</v>
      </c>
      <c r="R1762" t="str">
        <f t="shared" si="101"/>
        <v>photobooks</v>
      </c>
      <c r="S1762" s="13">
        <f t="shared" si="102"/>
        <v>42425.67260416667</v>
      </c>
      <c r="T1762" s="14">
        <f>(((J1762/60)/60)/24)+DATE(1970,1,1)</f>
        <v>42405.67260416667</v>
      </c>
    </row>
    <row r="1763" spans="1:20" ht="32" hidden="1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99"/>
        <v>1.55</v>
      </c>
      <c r="P1763" s="7">
        <f>AVERAGE(E1763/L1763)</f>
        <v>51.666666666666664</v>
      </c>
      <c r="Q1763" t="str">
        <f t="shared" si="100"/>
        <v>photography</v>
      </c>
      <c r="R1763" t="str">
        <f t="shared" si="101"/>
        <v>photobooks</v>
      </c>
      <c r="S1763" s="13">
        <f t="shared" si="102"/>
        <v>42259.567824074074</v>
      </c>
      <c r="T1763" s="14">
        <f>(((J1763/60)/60)/24)+DATE(1970,1,1)</f>
        <v>42209.567824074074</v>
      </c>
    </row>
    <row r="1764" spans="1:20" ht="16" hidden="1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99"/>
        <v>8.85</v>
      </c>
      <c r="P1764" s="7">
        <f>AVERAGE(E1764/L1764)</f>
        <v>35.4</v>
      </c>
      <c r="Q1764" t="str">
        <f t="shared" si="100"/>
        <v>photography</v>
      </c>
      <c r="R1764" t="str">
        <f t="shared" si="101"/>
        <v>photobooks</v>
      </c>
      <c r="S1764" s="13">
        <f t="shared" si="102"/>
        <v>42440.982002314813</v>
      </c>
      <c r="T1764" s="14">
        <f>(((J1764/60)/60)/24)+DATE(1970,1,1)</f>
        <v>42410.982002314813</v>
      </c>
    </row>
    <row r="1765" spans="1:20" ht="48" hidden="1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99"/>
        <v>1.0190833333333333</v>
      </c>
      <c r="P1765" s="7">
        <f>AVERAGE(E1765/L1765)</f>
        <v>103.63559322033899</v>
      </c>
      <c r="Q1765" t="str">
        <f t="shared" si="100"/>
        <v>photography</v>
      </c>
      <c r="R1765" t="str">
        <f t="shared" si="101"/>
        <v>photobooks</v>
      </c>
      <c r="S1765" s="13">
        <f t="shared" si="102"/>
        <v>42666.868518518517</v>
      </c>
      <c r="T1765" s="14">
        <f>(((J1765/60)/60)/24)+DATE(1970,1,1)</f>
        <v>42636.868518518517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99"/>
        <v>0.19600000000000001</v>
      </c>
      <c r="P1766" s="7">
        <f>AVERAGE(E1766/L1766)</f>
        <v>55.282051282051285</v>
      </c>
      <c r="Q1766" t="str">
        <f t="shared" si="100"/>
        <v>photography</v>
      </c>
      <c r="R1766" t="str">
        <f t="shared" si="101"/>
        <v>photobooks</v>
      </c>
      <c r="S1766" s="13">
        <f>(((I1766/60)/60)/24)+DATE(S33734,1,1)</f>
        <v>16286.485868055555</v>
      </c>
      <c r="T1766" s="14">
        <f>(((J1766/60)/60)/24)+DATE(1970,1,1)</f>
        <v>41825.485868055555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99"/>
        <v>0.59467839999999994</v>
      </c>
      <c r="P1767" s="7">
        <f>AVERAGE(E1767/L1767)</f>
        <v>72.16970873786407</v>
      </c>
      <c r="Q1767" t="str">
        <f t="shared" si="100"/>
        <v>photography</v>
      </c>
      <c r="R1767" t="str">
        <f t="shared" si="101"/>
        <v>photobooks</v>
      </c>
      <c r="S1767" s="13">
        <f>(((I1767/60)/60)/24)+DATE(S33735,1,1)</f>
        <v>16296.980462962963</v>
      </c>
      <c r="T1767" s="14">
        <f>(((J1767/60)/60)/24)+DATE(1970,1,1)</f>
        <v>41834.980462962965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99"/>
        <v>0</v>
      </c>
      <c r="P1768" s="7" t="e">
        <f>AVERAGE(E1768/L1768)</f>
        <v>#DIV/0!</v>
      </c>
      <c r="Q1768" t="str">
        <f t="shared" si="100"/>
        <v>photography</v>
      </c>
      <c r="R1768" t="str">
        <f t="shared" si="101"/>
        <v>photobooks</v>
      </c>
      <c r="S1768" s="13">
        <f>(((I1768/60)/60)/24)+DATE(S33736,1,1)</f>
        <v>16308.859814814814</v>
      </c>
      <c r="T1768" s="14">
        <f>(((J1768/60)/60)/24)+DATE(1970,1,1)</f>
        <v>41855.859814814816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99"/>
        <v>0.4572</v>
      </c>
      <c r="P1769" s="7">
        <f>AVERAGE(E1769/L1769)</f>
        <v>58.615384615384613</v>
      </c>
      <c r="Q1769" t="str">
        <f t="shared" si="100"/>
        <v>photography</v>
      </c>
      <c r="R1769" t="str">
        <f t="shared" si="101"/>
        <v>photobooks</v>
      </c>
      <c r="S1769" s="13">
        <f>(((I1769/60)/60)/24)+DATE(S33737,1,1)</f>
        <v>16286.658379629631</v>
      </c>
      <c r="T1769" s="14">
        <f>(((J1769/60)/60)/24)+DATE(1970,1,1)</f>
        <v>41824.658379629633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99"/>
        <v>3.7400000000000003E-2</v>
      </c>
      <c r="P1770" s="7">
        <f>AVERAGE(E1770/L1770)</f>
        <v>12.466666666666667</v>
      </c>
      <c r="Q1770" t="str">
        <f t="shared" si="100"/>
        <v>photography</v>
      </c>
      <c r="R1770" t="str">
        <f t="shared" si="101"/>
        <v>photobooks</v>
      </c>
      <c r="S1770" s="13">
        <f>(((I1770/60)/60)/24)+DATE(S33738,1,1)</f>
        <v>16341.560694444444</v>
      </c>
      <c r="T1770" s="14">
        <f>(((J1770/60)/60)/24)+DATE(1970,1,1)</f>
        <v>41849.560694444444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99"/>
        <v>2.7025E-2</v>
      </c>
      <c r="P1771" s="7">
        <f>AVERAGE(E1771/L1771)</f>
        <v>49.136363636363633</v>
      </c>
      <c r="Q1771" t="str">
        <f t="shared" si="100"/>
        <v>photography</v>
      </c>
      <c r="R1771" t="str">
        <f t="shared" si="101"/>
        <v>photobooks</v>
      </c>
      <c r="S1771" s="13">
        <f>(((I1771/60)/60)/24)+DATE(S33739,1,1)</f>
        <v>16449.818969907406</v>
      </c>
      <c r="T1771" s="14">
        <f>(((J1771/60)/60)/24)+DATE(1970,1,1)</f>
        <v>41987.818969907406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99"/>
        <v>0.56514285714285717</v>
      </c>
      <c r="P1772" s="7">
        <f>AVERAGE(E1772/L1772)</f>
        <v>150.5</v>
      </c>
      <c r="Q1772" t="str">
        <f t="shared" si="100"/>
        <v>photography</v>
      </c>
      <c r="R1772" t="str">
        <f t="shared" si="101"/>
        <v>photobooks</v>
      </c>
      <c r="S1772" s="13">
        <f>(((I1772/60)/60)/24)+DATE(S33740,1,1)</f>
        <v>16358.780023148151</v>
      </c>
      <c r="T1772" s="14">
        <f>(((J1772/60)/60)/24)+DATE(1970,1,1)</f>
        <v>41891.780023148152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99"/>
        <v>0.21309523809523809</v>
      </c>
      <c r="P1773" s="7">
        <f>AVERAGE(E1773/L1773)</f>
        <v>35.799999999999997</v>
      </c>
      <c r="Q1773" t="str">
        <f t="shared" si="100"/>
        <v>photography</v>
      </c>
      <c r="R1773" t="str">
        <f t="shared" si="101"/>
        <v>photobooks</v>
      </c>
      <c r="S1773" s="13">
        <f>(((I1773/60)/60)/24)+DATE(S33741,1,1)</f>
        <v>16367.979629629632</v>
      </c>
      <c r="T1773" s="14">
        <f>(((J1773/60)/60)/24)+DATE(1970,1,1)</f>
        <v>41905.979629629634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99"/>
        <v>0.156</v>
      </c>
      <c r="P1774" s="7">
        <f>AVERAGE(E1774/L1774)</f>
        <v>45.157894736842103</v>
      </c>
      <c r="Q1774" t="str">
        <f t="shared" si="100"/>
        <v>photography</v>
      </c>
      <c r="R1774" t="str">
        <f t="shared" si="101"/>
        <v>photobooks</v>
      </c>
      <c r="S1774" s="13">
        <f>(((I1774/60)/60)/24)+DATE(S33742,1,1)</f>
        <v>16258.718009259259</v>
      </c>
      <c r="T1774" s="14">
        <f>(((J1774/60)/60)/24)+DATE(1970,1,1)</f>
        <v>41766.718009259261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99"/>
        <v>6.2566666666666673E-2</v>
      </c>
      <c r="P1775" s="7">
        <f>AVERAGE(E1775/L1775)</f>
        <v>98.78947368421052</v>
      </c>
      <c r="Q1775" t="str">
        <f t="shared" si="100"/>
        <v>photography</v>
      </c>
      <c r="R1775" t="str">
        <f t="shared" si="101"/>
        <v>photobooks</v>
      </c>
      <c r="S1775" s="13">
        <f>(((I1775/60)/60)/24)+DATE(S33743,1,1)</f>
        <v>16455.760393518518</v>
      </c>
      <c r="T1775" s="14">
        <f>(((J1775/60)/60)/24)+DATE(1970,1,1)</f>
        <v>41978.760393518518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99"/>
        <v>0.4592</v>
      </c>
      <c r="P1776" s="7">
        <f>AVERAGE(E1776/L1776)</f>
        <v>88.307692307692307</v>
      </c>
      <c r="Q1776" t="str">
        <f t="shared" si="100"/>
        <v>photography</v>
      </c>
      <c r="R1776" t="str">
        <f t="shared" si="101"/>
        <v>photobooks</v>
      </c>
      <c r="S1776" s="13">
        <f>(((I1776/60)/60)/24)+DATE(S33744,1,1)</f>
        <v>16404.624305555557</v>
      </c>
      <c r="T1776" s="14">
        <f>(((J1776/60)/60)/24)+DATE(1970,1,1)</f>
        <v>41930.218657407408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99"/>
        <v>0.65101538461538466</v>
      </c>
      <c r="P1777" s="7">
        <f>AVERAGE(E1777/L1777)</f>
        <v>170.62903225806451</v>
      </c>
      <c r="Q1777" t="str">
        <f t="shared" si="100"/>
        <v>photography</v>
      </c>
      <c r="R1777" t="str">
        <f t="shared" si="101"/>
        <v>photobooks</v>
      </c>
      <c r="S1777" s="13">
        <f>(((I1777/60)/60)/24)+DATE(S33745,1,1)</f>
        <v>16368.97638888889</v>
      </c>
      <c r="T1777" s="14">
        <f>(((J1777/60)/60)/24)+DATE(1970,1,1)</f>
        <v>41891.976388888892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99"/>
        <v>6.7000000000000004E-2</v>
      </c>
      <c r="P1778" s="7">
        <f>AVERAGE(E1778/L1778)</f>
        <v>83.75</v>
      </c>
      <c r="Q1778" t="str">
        <f t="shared" si="100"/>
        <v>photography</v>
      </c>
      <c r="R1778" t="str">
        <f t="shared" si="101"/>
        <v>photobooks</v>
      </c>
      <c r="S1778" s="13">
        <f>(((I1778/60)/60)/24)+DATE(S33746,1,1)</f>
        <v>16373.956840277779</v>
      </c>
      <c r="T1778" s="14">
        <f>(((J1778/60)/60)/24)+DATE(1970,1,1)</f>
        <v>41905.95684027778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99"/>
        <v>0.135625</v>
      </c>
      <c r="P1779" s="7">
        <f>AVERAGE(E1779/L1779)</f>
        <v>65.099999999999994</v>
      </c>
      <c r="Q1779" t="str">
        <f t="shared" si="100"/>
        <v>photography</v>
      </c>
      <c r="R1779" t="str">
        <f t="shared" si="101"/>
        <v>photobooks</v>
      </c>
      <c r="S1779" s="13">
        <f>(((I1779/60)/60)/24)+DATE(S33747,1,1)</f>
        <v>16487.357094907406</v>
      </c>
      <c r="T1779" s="14">
        <f>(((J1779/60)/60)/24)+DATE(1970,1,1)</f>
        <v>42025.357094907406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99"/>
        <v>1.9900000000000001E-2</v>
      </c>
      <c r="P1780" s="7">
        <f>AVERAGE(E1780/L1780)</f>
        <v>66.333333333333329</v>
      </c>
      <c r="Q1780" t="str">
        <f t="shared" si="100"/>
        <v>photography</v>
      </c>
      <c r="R1780" t="str">
        <f t="shared" si="101"/>
        <v>photobooks</v>
      </c>
      <c r="S1780" s="13">
        <f>(((I1780/60)/60)/24)+DATE(S33748,1,1)</f>
        <v>16522.82170138889</v>
      </c>
      <c r="T1780" s="14">
        <f>(((J1780/60)/60)/24)+DATE(1970,1,1)</f>
        <v>42045.86336805555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99"/>
        <v>0.36236363636363639</v>
      </c>
      <c r="P1781" s="7">
        <f>AVERAGE(E1781/L1781)</f>
        <v>104.89473684210526</v>
      </c>
      <c r="Q1781" t="str">
        <f t="shared" si="100"/>
        <v>photography</v>
      </c>
      <c r="R1781" t="str">
        <f t="shared" si="101"/>
        <v>photobooks</v>
      </c>
      <c r="S1781" s="13">
        <f>(((I1781/60)/60)/24)+DATE(S33749,1,1)</f>
        <v>17047.691898148147</v>
      </c>
      <c r="T1781" s="14">
        <f>(((J1781/60)/60)/24)+DATE(1970,1,1)</f>
        <v>42585.691898148143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99"/>
        <v>0.39743333333333336</v>
      </c>
      <c r="P1782" s="7">
        <f>AVERAGE(E1782/L1782)</f>
        <v>78.440789473684205</v>
      </c>
      <c r="Q1782" t="str">
        <f t="shared" si="100"/>
        <v>photography</v>
      </c>
      <c r="R1782" t="str">
        <f t="shared" si="101"/>
        <v>photobooks</v>
      </c>
      <c r="S1782" s="13">
        <f>(((I1782/60)/60)/24)+DATE(S33750,1,1)</f>
        <v>16985.600810185188</v>
      </c>
      <c r="T1782" s="14">
        <f>(((J1782/60)/60)/24)+DATE(1970,1,1)</f>
        <v>42493.600810185191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99"/>
        <v>0.25763636363636366</v>
      </c>
      <c r="P1783" s="7">
        <f>AVERAGE(E1783/L1783)</f>
        <v>59.041666666666664</v>
      </c>
      <c r="Q1783" t="str">
        <f t="shared" si="100"/>
        <v>photography</v>
      </c>
      <c r="R1783" t="str">
        <f t="shared" si="101"/>
        <v>photobooks</v>
      </c>
      <c r="S1783" s="13">
        <f>(((I1783/60)/60)/24)+DATE(S33751,1,1)</f>
        <v>17060.617418981481</v>
      </c>
      <c r="T1783" s="14">
        <f>(((J1783/60)/60)/24)+DATE(1970,1,1)</f>
        <v>42597.617418981477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99"/>
        <v>0.15491428571428573</v>
      </c>
      <c r="P1784" s="7">
        <f>AVERAGE(E1784/L1784)</f>
        <v>71.34210526315789</v>
      </c>
      <c r="Q1784" t="str">
        <f t="shared" si="100"/>
        <v>photography</v>
      </c>
      <c r="R1784" t="str">
        <f t="shared" si="101"/>
        <v>photobooks</v>
      </c>
      <c r="S1784" s="13">
        <f>(((I1784/60)/60)/24)+DATE(S33752,1,1)</f>
        <v>16853.575104166666</v>
      </c>
      <c r="T1784" s="14">
        <f>(((J1784/60)/60)/24)+DATE(1970,1,1)</f>
        <v>42388.575104166666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99"/>
        <v>0.236925</v>
      </c>
      <c r="P1785" s="7">
        <f>AVERAGE(E1785/L1785)</f>
        <v>51.227027027027027</v>
      </c>
      <c r="Q1785" t="str">
        <f t="shared" si="100"/>
        <v>photography</v>
      </c>
      <c r="R1785" t="str">
        <f t="shared" si="101"/>
        <v>photobooks</v>
      </c>
      <c r="S1785" s="13">
        <f>(((I1785/60)/60)/24)+DATE(S33753,1,1)</f>
        <v>16577.949976851851</v>
      </c>
      <c r="T1785" s="14">
        <f>(((J1785/60)/60)/24)+DATE(1970,1,1)</f>
        <v>42115.949976851851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99"/>
        <v>0.39760000000000001</v>
      </c>
      <c r="P1786" s="7">
        <f>AVERAGE(E1786/L1786)</f>
        <v>60.242424242424242</v>
      </c>
      <c r="Q1786" t="str">
        <f t="shared" si="100"/>
        <v>photography</v>
      </c>
      <c r="R1786" t="str">
        <f t="shared" si="101"/>
        <v>photobooks</v>
      </c>
      <c r="S1786" s="13">
        <f>(((I1786/60)/60)/24)+DATE(S33754,1,1)</f>
        <v>16467.142361111113</v>
      </c>
      <c r="T1786" s="14">
        <f>(((J1786/60)/60)/24)+DATE(1970,1,1)</f>
        <v>42003.655555555553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99"/>
        <v>0.20220833333333332</v>
      </c>
      <c r="P1787" s="7">
        <f>AVERAGE(E1787/L1787)</f>
        <v>44.935185185185183</v>
      </c>
      <c r="Q1787" t="str">
        <f t="shared" si="100"/>
        <v>photography</v>
      </c>
      <c r="R1787" t="str">
        <f t="shared" si="101"/>
        <v>photobooks</v>
      </c>
      <c r="S1787" s="13">
        <f>(((I1787/60)/60)/24)+DATE(S33755,1,1)</f>
        <v>16360</v>
      </c>
      <c r="T1787" s="14">
        <f>(((J1787/60)/60)/24)+DATE(1970,1,1)</f>
        <v>41897.134895833333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99"/>
        <v>0.47631578947368419</v>
      </c>
      <c r="P1788" s="7">
        <f>AVERAGE(E1788/L1788)</f>
        <v>31.206896551724139</v>
      </c>
      <c r="Q1788" t="str">
        <f t="shared" si="100"/>
        <v>photography</v>
      </c>
      <c r="R1788" t="str">
        <f t="shared" si="101"/>
        <v>photobooks</v>
      </c>
      <c r="S1788" s="13">
        <f>(((I1788/60)/60)/24)+DATE(S33756,1,1)</f>
        <v>16420.550659722223</v>
      </c>
      <c r="T1788" s="14">
        <f>(((J1788/60)/60)/24)+DATE(1970,1,1)</f>
        <v>41958.550659722227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99"/>
        <v>0.15329999999999999</v>
      </c>
      <c r="P1789" s="7">
        <f>AVERAGE(E1789/L1789)</f>
        <v>63.875</v>
      </c>
      <c r="Q1789" t="str">
        <f t="shared" si="100"/>
        <v>photography</v>
      </c>
      <c r="R1789" t="str">
        <f t="shared" si="101"/>
        <v>photobooks</v>
      </c>
      <c r="S1789" s="13">
        <f>(((I1789/60)/60)/24)+DATE(S33757,1,1)</f>
        <v>16530.613854166666</v>
      </c>
      <c r="T1789" s="14">
        <f>(((J1789/60)/60)/24)+DATE(1970,1,1)</f>
        <v>42068.65552083333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99"/>
        <v>1.3818181818181818E-2</v>
      </c>
      <c r="P1790" s="7">
        <f>AVERAGE(E1790/L1790)</f>
        <v>19</v>
      </c>
      <c r="Q1790" t="str">
        <f t="shared" si="100"/>
        <v>photography</v>
      </c>
      <c r="R1790" t="str">
        <f t="shared" si="101"/>
        <v>photobooks</v>
      </c>
      <c r="S1790" s="13">
        <f>(((I1790/60)/60)/24)+DATE(S33758,1,1)</f>
        <v>16375.948402777778</v>
      </c>
      <c r="T1790" s="14">
        <f>(((J1790/60)/60)/24)+DATE(1970,1,1)</f>
        <v>41913.94840277778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99"/>
        <v>5.0000000000000001E-3</v>
      </c>
      <c r="P1791" s="7">
        <f>AVERAGE(E1791/L1791)</f>
        <v>10</v>
      </c>
      <c r="Q1791" t="str">
        <f t="shared" si="100"/>
        <v>photography</v>
      </c>
      <c r="R1791" t="str">
        <f t="shared" si="101"/>
        <v>photobooks</v>
      </c>
      <c r="S1791" s="13">
        <f>(((I1791/60)/60)/24)+DATE(S33759,1,1)</f>
        <v>16448.250034722223</v>
      </c>
      <c r="T1791" s="14">
        <f>(((J1791/60)/60)/24)+DATE(1970,1,1)</f>
        <v>41956.250034722223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99"/>
        <v>4.9575757575757579E-2</v>
      </c>
      <c r="P1792" s="7">
        <f>AVERAGE(E1792/L1792)</f>
        <v>109.06666666666666</v>
      </c>
      <c r="Q1792" t="str">
        <f t="shared" si="100"/>
        <v>photography</v>
      </c>
      <c r="R1792" t="str">
        <f t="shared" si="101"/>
        <v>photobooks</v>
      </c>
      <c r="S1792" s="13">
        <f>(((I1792/60)/60)/24)+DATE(S33760,1,1)</f>
        <v>16472.674513888891</v>
      </c>
      <c r="T1792" s="14">
        <f>(((J1792/60)/60)/24)+DATE(1970,1,1)</f>
        <v>42010.674513888895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99"/>
        <v>3.5666666666666666E-2</v>
      </c>
      <c r="P1793" s="7">
        <f>AVERAGE(E1793/L1793)</f>
        <v>26.75</v>
      </c>
      <c r="Q1793" t="str">
        <f t="shared" si="100"/>
        <v>photography</v>
      </c>
      <c r="R1793" t="str">
        <f t="shared" si="101"/>
        <v>photobooks</v>
      </c>
      <c r="S1793" s="13">
        <f>(((I1793/60)/60)/24)+DATE(S33761,1,1)</f>
        <v>16465.740335648148</v>
      </c>
      <c r="T1793" s="14">
        <f>(((J1793/60)/60)/24)+DATE(1970,1,1)</f>
        <v>41973.740335648152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99"/>
        <v>0.61124000000000001</v>
      </c>
      <c r="P1794" s="7">
        <f>AVERAGE(E1794/L1794)</f>
        <v>109.93525179856115</v>
      </c>
      <c r="Q1794" t="str">
        <f t="shared" si="100"/>
        <v>photography</v>
      </c>
      <c r="R1794" t="str">
        <f t="shared" si="101"/>
        <v>photobooks</v>
      </c>
      <c r="S1794" s="13">
        <f>(((I1794/60)/60)/24)+DATE(S33762,1,1)</f>
        <v>16658.290972222221</v>
      </c>
      <c r="T1794" s="14">
        <f>(((J1794/60)/60)/24)+DATE(1970,1,1)</f>
        <v>42189.031041666662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ref="O1795:O1858" si="103">E1795/D1795</f>
        <v>1.3333333333333334E-2</v>
      </c>
      <c r="P1795" s="7">
        <f>AVERAGE(E1795/L1795)</f>
        <v>20</v>
      </c>
      <c r="Q1795" t="str">
        <f t="shared" ref="Q1795:Q1858" si="104">LEFT(N1795,FIND("/",N1795)-1)</f>
        <v>photography</v>
      </c>
      <c r="R1795" t="str">
        <f t="shared" ref="R1795:R1858" si="105">RIGHT(N1795, LEN(N1795)-FIND("/",N1795))</f>
        <v>photobooks</v>
      </c>
      <c r="S1795" s="13">
        <f>(((I1795/60)/60)/24)+DATE(S33763,1,1)</f>
        <v>16402.933333333334</v>
      </c>
      <c r="T1795" s="14">
        <f>(((J1795/60)/60)/24)+DATE(1970,1,1)</f>
        <v>41940.89166666667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103"/>
        <v>0.11077777777777778</v>
      </c>
      <c r="P1796" s="7">
        <f>AVERAGE(E1796/L1796)</f>
        <v>55.388888888888886</v>
      </c>
      <c r="Q1796" t="str">
        <f t="shared" si="104"/>
        <v>photography</v>
      </c>
      <c r="R1796" t="str">
        <f t="shared" si="105"/>
        <v>photobooks</v>
      </c>
      <c r="S1796" s="13">
        <f>(((I1796/60)/60)/24)+DATE(S33764,1,1)</f>
        <v>16478.551180555554</v>
      </c>
      <c r="T1796" s="14">
        <f>(((J1796/60)/60)/24)+DATE(1970,1,1)</f>
        <v>42011.551180555558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103"/>
        <v>0.38735714285714284</v>
      </c>
      <c r="P1797" s="7">
        <f>AVERAGE(E1797/L1797)</f>
        <v>133.90123456790124</v>
      </c>
      <c r="Q1797" t="str">
        <f t="shared" si="104"/>
        <v>photography</v>
      </c>
      <c r="R1797" t="str">
        <f t="shared" si="105"/>
        <v>photobooks</v>
      </c>
      <c r="S1797" s="13">
        <f>(((I1797/60)/60)/24)+DATE(S33765,1,1)</f>
        <v>17089.666666666668</v>
      </c>
      <c r="T1797" s="14">
        <f>(((J1797/60)/60)/24)+DATE(1970,1,1)</f>
        <v>42628.288668981477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103"/>
        <v>0.22052631578947368</v>
      </c>
      <c r="P1798" s="7">
        <f>AVERAGE(E1798/L1798)</f>
        <v>48.720930232558139</v>
      </c>
      <c r="Q1798" t="str">
        <f t="shared" si="104"/>
        <v>photography</v>
      </c>
      <c r="R1798" t="str">
        <f t="shared" si="105"/>
        <v>photobooks</v>
      </c>
      <c r="S1798" s="13">
        <f>(((I1798/60)/60)/24)+DATE(S33766,1,1)</f>
        <v>17007.439421296298</v>
      </c>
      <c r="T1798" s="14">
        <f>(((J1798/60)/60)/24)+DATE(1970,1,1)</f>
        <v>42515.439421296294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103"/>
        <v>0.67549999999999999</v>
      </c>
      <c r="P1799" s="7">
        <f>AVERAGE(E1799/L1799)</f>
        <v>48.25</v>
      </c>
      <c r="Q1799" t="str">
        <f t="shared" si="104"/>
        <v>photography</v>
      </c>
      <c r="R1799" t="str">
        <f t="shared" si="105"/>
        <v>photobooks</v>
      </c>
      <c r="S1799" s="13">
        <f>(((I1799/60)/60)/24)+DATE(S33767,1,1)</f>
        <v>17151.56931712963</v>
      </c>
      <c r="T1799" s="14">
        <f>(((J1799/60)/60)/24)+DATE(1970,1,1)</f>
        <v>42689.56931712963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103"/>
        <v>0.136375</v>
      </c>
      <c r="P1800" s="7">
        <f>AVERAGE(E1800/L1800)</f>
        <v>58.972972972972975</v>
      </c>
      <c r="Q1800" t="str">
        <f t="shared" si="104"/>
        <v>photography</v>
      </c>
      <c r="R1800" t="str">
        <f t="shared" si="105"/>
        <v>photobooks</v>
      </c>
      <c r="S1800" s="13">
        <f>(((I1800/60)/60)/24)+DATE(S33768,1,1)</f>
        <v>16836.326770833333</v>
      </c>
      <c r="T1800" s="14">
        <f>(((J1800/60)/60)/24)+DATE(1970,1,1)</f>
        <v>42344.32677083333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103"/>
        <v>1.7457500000000001E-2</v>
      </c>
      <c r="P1801" s="7">
        <f>AVERAGE(E1801/L1801)</f>
        <v>11.638333333333334</v>
      </c>
      <c r="Q1801" t="str">
        <f t="shared" si="104"/>
        <v>photography</v>
      </c>
      <c r="R1801" t="str">
        <f t="shared" si="105"/>
        <v>photobooks</v>
      </c>
      <c r="S1801" s="13">
        <f>(((I1801/60)/60)/24)+DATE(S33769,1,1)</f>
        <v>16386.884351851852</v>
      </c>
      <c r="T1801" s="14">
        <f>(((J1801/60)/60)/24)+DATE(1970,1,1)</f>
        <v>41934.842685185184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103"/>
        <v>0.20449632511889321</v>
      </c>
      <c r="P1802" s="7">
        <f>AVERAGE(E1802/L1802)</f>
        <v>83.716814159292042</v>
      </c>
      <c r="Q1802" t="str">
        <f t="shared" si="104"/>
        <v>photography</v>
      </c>
      <c r="R1802" t="str">
        <f t="shared" si="105"/>
        <v>photobooks</v>
      </c>
      <c r="S1802" s="13">
        <f>(((I1802/60)/60)/24)+DATE(S33770,1,1)</f>
        <v>17085.606134259258</v>
      </c>
      <c r="T1802" s="14">
        <f>(((J1802/60)/60)/24)+DATE(1970,1,1)</f>
        <v>42623.606134259258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103"/>
        <v>0.13852941176470587</v>
      </c>
      <c r="P1803" s="7">
        <f>AVERAGE(E1803/L1803)</f>
        <v>63.648648648648646</v>
      </c>
      <c r="Q1803" t="str">
        <f t="shared" si="104"/>
        <v>photography</v>
      </c>
      <c r="R1803" t="str">
        <f t="shared" si="105"/>
        <v>photobooks</v>
      </c>
      <c r="S1803" s="13">
        <f>(((I1803/60)/60)/24)+DATE(S33771,1,1)</f>
        <v>16785.506944444445</v>
      </c>
      <c r="T1803" s="14">
        <f>(((J1803/60)/60)/24)+DATE(1970,1,1)</f>
        <v>42321.660509259258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103"/>
        <v>0.48485714285714288</v>
      </c>
      <c r="P1804" s="7">
        <f>AVERAGE(E1804/L1804)</f>
        <v>94.277777777777771</v>
      </c>
      <c r="Q1804" t="str">
        <f t="shared" si="104"/>
        <v>photography</v>
      </c>
      <c r="R1804" t="str">
        <f t="shared" si="105"/>
        <v>photobooks</v>
      </c>
      <c r="S1804" s="13">
        <f>(((I1804/60)/60)/24)+DATE(S33772,1,1)</f>
        <v>16614.915972222221</v>
      </c>
      <c r="T1804" s="14">
        <f>(((J1804/60)/60)/24)+DATE(1970,1,1)</f>
        <v>42159.47256944445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103"/>
        <v>0.308</v>
      </c>
      <c r="P1805" s="7">
        <f>AVERAGE(E1805/L1805)</f>
        <v>71.86666666666666</v>
      </c>
      <c r="Q1805" t="str">
        <f t="shared" si="104"/>
        <v>photography</v>
      </c>
      <c r="R1805" t="str">
        <f t="shared" si="105"/>
        <v>photobooks</v>
      </c>
      <c r="S1805" s="13">
        <f>(((I1805/60)/60)/24)+DATE(S33773,1,1)</f>
        <v>16481.071550925928</v>
      </c>
      <c r="T1805" s="14">
        <f>(((J1805/60)/60)/24)+DATE(1970,1,1)</f>
        <v>42018.071550925932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103"/>
        <v>0.35174193548387095</v>
      </c>
      <c r="P1806" s="7">
        <f>AVERAGE(E1806/L1806)</f>
        <v>104.84615384615384</v>
      </c>
      <c r="Q1806" t="str">
        <f t="shared" si="104"/>
        <v>photography</v>
      </c>
      <c r="R1806" t="str">
        <f t="shared" si="105"/>
        <v>photobooks</v>
      </c>
      <c r="S1806" s="13">
        <f>(((I1806/60)/60)/24)+DATE(S33774,1,1)</f>
        <v>16754.719953703705</v>
      </c>
      <c r="T1806" s="14">
        <f>(((J1806/60)/60)/24)+DATE(1970,1,1)</f>
        <v>42282.678287037037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103"/>
        <v>0.36404444444444445</v>
      </c>
      <c r="P1807" s="7">
        <f>AVERAGE(E1807/L1807)</f>
        <v>67.139344262295083</v>
      </c>
      <c r="Q1807" t="str">
        <f t="shared" si="104"/>
        <v>photography</v>
      </c>
      <c r="R1807" t="str">
        <f t="shared" si="105"/>
        <v>photobooks</v>
      </c>
      <c r="S1807" s="13">
        <f>(((I1807/60)/60)/24)+DATE(S33775,1,1)</f>
        <v>16711.75</v>
      </c>
      <c r="T1807" s="14">
        <f>(((J1807/60)/60)/24)+DATE(1970,1,1)</f>
        <v>42247.803912037038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103"/>
        <v>2.955E-2</v>
      </c>
      <c r="P1808" s="7">
        <f>AVERAGE(E1808/L1808)</f>
        <v>73.875</v>
      </c>
      <c r="Q1808" t="str">
        <f t="shared" si="104"/>
        <v>photography</v>
      </c>
      <c r="R1808" t="str">
        <f t="shared" si="105"/>
        <v>photobooks</v>
      </c>
      <c r="S1808" s="13">
        <f>(((I1808/60)/60)/24)+DATE(S33776,1,1)</f>
        <v>16344.638298611111</v>
      </c>
      <c r="T1808" s="14">
        <f>(((J1808/60)/60)/24)+DATE(1970,1,1)</f>
        <v>41877.638298611113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103"/>
        <v>0.1106</v>
      </c>
      <c r="P1809" s="7">
        <f>AVERAGE(E1809/L1809)</f>
        <v>69.125</v>
      </c>
      <c r="Q1809" t="str">
        <f t="shared" si="104"/>
        <v>photography</v>
      </c>
      <c r="R1809" t="str">
        <f t="shared" si="105"/>
        <v>photobooks</v>
      </c>
      <c r="S1809" s="13">
        <f>(((I1809/60)/60)/24)+DATE(S33777,1,1)</f>
        <v>16342.0684375</v>
      </c>
      <c r="T1809" s="14">
        <f>(((J1809/60)/60)/24)+DATE(1970,1,1)</f>
        <v>41880.068437499998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103"/>
        <v>0.41407142857142859</v>
      </c>
      <c r="P1810" s="7">
        <f>AVERAGE(E1810/L1810)</f>
        <v>120.77083333333333</v>
      </c>
      <c r="Q1810" t="str">
        <f t="shared" si="104"/>
        <v>photography</v>
      </c>
      <c r="R1810" t="str">
        <f t="shared" si="105"/>
        <v>photobooks</v>
      </c>
      <c r="S1810" s="13">
        <f>(((I1810/60)/60)/24)+DATE(S33778,1,1)</f>
        <v>17209.680902777778</v>
      </c>
      <c r="T1810" s="14">
        <f>(((J1810/60)/60)/24)+DATE(1970,1,1)</f>
        <v>42742.680902777778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103"/>
        <v>0.10857142857142857</v>
      </c>
      <c r="P1811" s="7">
        <f>AVERAGE(E1811/L1811)</f>
        <v>42.222222222222221</v>
      </c>
      <c r="Q1811" t="str">
        <f t="shared" si="104"/>
        <v>photography</v>
      </c>
      <c r="R1811" t="str">
        <f t="shared" si="105"/>
        <v>photobooks</v>
      </c>
      <c r="S1811" s="13">
        <f>(((I1811/60)/60)/24)+DATE(S33779,1,1)</f>
        <v>16496.907858796298</v>
      </c>
      <c r="T1811" s="14">
        <f>(((J1811/60)/60)/24)+DATE(1970,1,1)</f>
        <v>42029.907858796301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103"/>
        <v>3.3333333333333333E-2</v>
      </c>
      <c r="P1812" s="7">
        <f>AVERAGE(E1812/L1812)</f>
        <v>7.5</v>
      </c>
      <c r="Q1812" t="str">
        <f t="shared" si="104"/>
        <v>photography</v>
      </c>
      <c r="R1812" t="str">
        <f t="shared" si="105"/>
        <v>photobooks</v>
      </c>
      <c r="S1812" s="13">
        <f>(((I1812/60)/60)/24)+DATE(S33780,1,1)</f>
        <v>16304.910023148148</v>
      </c>
      <c r="T1812" s="14">
        <f>(((J1812/60)/60)/24)+DATE(1970,1,1)</f>
        <v>41860.91002314815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103"/>
        <v>7.407407407407407E-4</v>
      </c>
      <c r="P1813" s="7">
        <f>AVERAGE(E1813/L1813)</f>
        <v>1.5384615384615385</v>
      </c>
      <c r="Q1813" t="str">
        <f t="shared" si="104"/>
        <v>photography</v>
      </c>
      <c r="R1813" t="str">
        <f t="shared" si="105"/>
        <v>photobooks</v>
      </c>
      <c r="S1813" s="13">
        <f>(((I1813/60)/60)/24)+DATE(S33781,1,1)</f>
        <v>16368.166666666666</v>
      </c>
      <c r="T1813" s="14">
        <f>(((J1813/60)/60)/24)+DATE(1970,1,1)</f>
        <v>41876.433680555558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103"/>
        <v>0.13307692307692306</v>
      </c>
      <c r="P1814" s="7">
        <f>AVERAGE(E1814/L1814)</f>
        <v>37.608695652173914</v>
      </c>
      <c r="Q1814" t="str">
        <f t="shared" si="104"/>
        <v>photography</v>
      </c>
      <c r="R1814" t="str">
        <f t="shared" si="105"/>
        <v>photobooks</v>
      </c>
      <c r="S1814" s="13">
        <f>(((I1814/60)/60)/24)+DATE(S33782,1,1)</f>
        <v>16986.318703703702</v>
      </c>
      <c r="T1814" s="14">
        <f>(((J1814/60)/60)/24)+DATE(1970,1,1)</f>
        <v>42524.318703703699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103"/>
        <v>0</v>
      </c>
      <c r="P1815" s="7" t="e">
        <f>AVERAGE(E1815/L1815)</f>
        <v>#DIV/0!</v>
      </c>
      <c r="Q1815" t="str">
        <f t="shared" si="104"/>
        <v>photography</v>
      </c>
      <c r="R1815" t="str">
        <f t="shared" si="105"/>
        <v>photobooks</v>
      </c>
      <c r="S1815" s="13">
        <f>(((I1815/60)/60)/24)+DATE(S33783,1,1)</f>
        <v>16291.889027777777</v>
      </c>
      <c r="T1815" s="14">
        <f>(((J1815/60)/60)/24)+DATE(1970,1,1)</f>
        <v>41829.889027777775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103"/>
        <v>0.49183333333333334</v>
      </c>
      <c r="P1816" s="7">
        <f>AVERAGE(E1816/L1816)</f>
        <v>42.157142857142858</v>
      </c>
      <c r="Q1816" t="str">
        <f t="shared" si="104"/>
        <v>photography</v>
      </c>
      <c r="R1816" t="str">
        <f t="shared" si="105"/>
        <v>photobooks</v>
      </c>
      <c r="S1816" s="13">
        <f>(((I1816/60)/60)/24)+DATE(S33784,1,1)</f>
        <v>16495.314074074075</v>
      </c>
      <c r="T1816" s="14">
        <f>(((J1816/60)/60)/24)+DATE(1970,1,1)</f>
        <v>42033.314074074078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103"/>
        <v>0</v>
      </c>
      <c r="P1817" s="7" t="e">
        <f>AVERAGE(E1817/L1817)</f>
        <v>#DIV/0!</v>
      </c>
      <c r="Q1817" t="str">
        <f t="shared" si="104"/>
        <v>photography</v>
      </c>
      <c r="R1817" t="str">
        <f t="shared" si="105"/>
        <v>photobooks</v>
      </c>
      <c r="S1817" s="13">
        <f>(((I1817/60)/60)/24)+DATE(S33785,1,1)</f>
        <v>16618.906678240743</v>
      </c>
      <c r="T1817" s="14">
        <f>(((J1817/60)/60)/24)+DATE(1970,1,1)</f>
        <v>42172.906678240746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103"/>
        <v>2.036E-2</v>
      </c>
      <c r="P1818" s="7">
        <f>AVERAGE(E1818/L1818)</f>
        <v>84.833333333333329</v>
      </c>
      <c r="Q1818" t="str">
        <f t="shared" si="104"/>
        <v>photography</v>
      </c>
      <c r="R1818" t="str">
        <f t="shared" si="105"/>
        <v>photobooks</v>
      </c>
      <c r="S1818" s="13">
        <f>(((I1818/60)/60)/24)+DATE(S33786,1,1)</f>
        <v>17008.791666666668</v>
      </c>
      <c r="T1818" s="14">
        <f>(((J1818/60)/60)/24)+DATE(1970,1,1)</f>
        <v>42548.876192129625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103"/>
        <v>0.52327777777777773</v>
      </c>
      <c r="P1819" s="7">
        <f>AVERAGE(E1819/L1819)</f>
        <v>94.19</v>
      </c>
      <c r="Q1819" t="str">
        <f t="shared" si="104"/>
        <v>photography</v>
      </c>
      <c r="R1819" t="str">
        <f t="shared" si="105"/>
        <v>photobooks</v>
      </c>
      <c r="S1819" s="13">
        <f>(((I1819/60)/60)/24)+DATE(S33787,1,1)</f>
        <v>17197.290972222221</v>
      </c>
      <c r="T1819" s="14">
        <f>(((J1819/60)/60)/24)+DATE(1970,1,1)</f>
        <v>42705.662118055552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103"/>
        <v>0</v>
      </c>
      <c r="P1820" s="7" t="e">
        <f>AVERAGE(E1820/L1820)</f>
        <v>#DIV/0!</v>
      </c>
      <c r="Q1820" t="str">
        <f t="shared" si="104"/>
        <v>photography</v>
      </c>
      <c r="R1820" t="str">
        <f t="shared" si="105"/>
        <v>photobooks</v>
      </c>
      <c r="S1820" s="13">
        <f>(((I1820/60)/60)/24)+DATE(S33788,1,1)</f>
        <v>16529.192708333332</v>
      </c>
      <c r="T1820" s="14">
        <f>(((J1820/60)/60)/24)+DATE(1970,1,1)</f>
        <v>42067.234375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103"/>
        <v>2.0833333333333332E-2</v>
      </c>
      <c r="P1821" s="7">
        <f>AVERAGE(E1821/L1821)</f>
        <v>6.25</v>
      </c>
      <c r="Q1821" t="str">
        <f t="shared" si="104"/>
        <v>photography</v>
      </c>
      <c r="R1821" t="str">
        <f t="shared" si="105"/>
        <v>photobooks</v>
      </c>
      <c r="S1821" s="13">
        <f>(((I1821/60)/60)/24)+DATE(S33789,1,1)</f>
        <v>16282.752268518518</v>
      </c>
      <c r="T1821" s="14">
        <f>(((J1821/60)/60)/24)+DATE(1970,1,1)</f>
        <v>41820.752268518518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103"/>
        <v>6.565384615384616E-2</v>
      </c>
      <c r="P1822" s="7">
        <f>AVERAGE(E1822/L1822)</f>
        <v>213.375</v>
      </c>
      <c r="Q1822" t="str">
        <f t="shared" si="104"/>
        <v>photography</v>
      </c>
      <c r="R1822" t="str">
        <f t="shared" si="105"/>
        <v>photobooks</v>
      </c>
      <c r="S1822" s="13">
        <f>(((I1822/60)/60)/24)+DATE(S33790,1,1)</f>
        <v>16527.042708333334</v>
      </c>
      <c r="T1822" s="14">
        <f>(((J1822/60)/60)/24)+DATE(1970,1,1)</f>
        <v>42065.084375000006</v>
      </c>
    </row>
    <row r="1823" spans="1:20" ht="48" hidden="1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103"/>
        <v>1.3489</v>
      </c>
      <c r="P1823" s="7">
        <f>AVERAGE(E1823/L1823)</f>
        <v>59.162280701754383</v>
      </c>
      <c r="Q1823" t="str">
        <f t="shared" si="104"/>
        <v>music</v>
      </c>
      <c r="R1823" t="str">
        <f t="shared" si="105"/>
        <v>rock</v>
      </c>
      <c r="S1823" s="13">
        <f t="shared" ref="S1823:S1862" si="106">(((I1823/60)/60)/24)+DATE(1970,1,1)</f>
        <v>40971.319062499999</v>
      </c>
      <c r="T1823" s="14">
        <f>(((J1823/60)/60)/24)+DATE(1970,1,1)</f>
        <v>40926.319062499999</v>
      </c>
    </row>
    <row r="1824" spans="1:20" ht="32" hidden="1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103"/>
        <v>1</v>
      </c>
      <c r="P1824" s="7">
        <f>AVERAGE(E1824/L1824)</f>
        <v>27.272727272727273</v>
      </c>
      <c r="Q1824" t="str">
        <f t="shared" si="104"/>
        <v>music</v>
      </c>
      <c r="R1824" t="str">
        <f t="shared" si="105"/>
        <v>rock</v>
      </c>
      <c r="S1824" s="13">
        <f t="shared" si="106"/>
        <v>41670.792361111111</v>
      </c>
      <c r="T1824" s="14">
        <f>(((J1824/60)/60)/24)+DATE(1970,1,1)</f>
        <v>41634.797013888885</v>
      </c>
    </row>
    <row r="1825" spans="1:20" ht="48" hidden="1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103"/>
        <v>1.1585714285714286</v>
      </c>
      <c r="P1825" s="7">
        <f>AVERAGE(E1825/L1825)</f>
        <v>24.575757575757574</v>
      </c>
      <c r="Q1825" t="str">
        <f t="shared" si="104"/>
        <v>music</v>
      </c>
      <c r="R1825" t="str">
        <f t="shared" si="105"/>
        <v>rock</v>
      </c>
      <c r="S1825" s="13">
        <f t="shared" si="106"/>
        <v>41206.684907407405</v>
      </c>
      <c r="T1825" s="14">
        <f>(((J1825/60)/60)/24)+DATE(1970,1,1)</f>
        <v>41176.684907407405</v>
      </c>
    </row>
    <row r="1826" spans="1:20" ht="16" hidden="1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103"/>
        <v>1.0006666666666666</v>
      </c>
      <c r="P1826" s="7">
        <f>AVERAGE(E1826/L1826)</f>
        <v>75.05</v>
      </c>
      <c r="Q1826" t="str">
        <f t="shared" si="104"/>
        <v>music</v>
      </c>
      <c r="R1826" t="str">
        <f t="shared" si="105"/>
        <v>rock</v>
      </c>
      <c r="S1826" s="13">
        <f t="shared" si="106"/>
        <v>41647.088888888888</v>
      </c>
      <c r="T1826" s="14">
        <f>(((J1826/60)/60)/24)+DATE(1970,1,1)</f>
        <v>41626.916284722225</v>
      </c>
    </row>
    <row r="1827" spans="1:20" ht="48" hidden="1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103"/>
        <v>1.0505</v>
      </c>
      <c r="P1827" s="7">
        <f>AVERAGE(E1827/L1827)</f>
        <v>42.02</v>
      </c>
      <c r="Q1827" t="str">
        <f t="shared" si="104"/>
        <v>music</v>
      </c>
      <c r="R1827" t="str">
        <f t="shared" si="105"/>
        <v>rock</v>
      </c>
      <c r="S1827" s="13">
        <f t="shared" si="106"/>
        <v>41466.83452546296</v>
      </c>
      <c r="T1827" s="14">
        <f>(((J1827/60)/60)/24)+DATE(1970,1,1)</f>
        <v>41443.83452546296</v>
      </c>
    </row>
    <row r="1828" spans="1:20" ht="16" hidden="1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103"/>
        <v>1.01</v>
      </c>
      <c r="P1828" s="7">
        <f>AVERAGE(E1828/L1828)</f>
        <v>53.157894736842103</v>
      </c>
      <c r="Q1828" t="str">
        <f t="shared" si="104"/>
        <v>music</v>
      </c>
      <c r="R1828" t="str">
        <f t="shared" si="105"/>
        <v>rock</v>
      </c>
      <c r="S1828" s="13">
        <f t="shared" si="106"/>
        <v>41687.923807870371</v>
      </c>
      <c r="T1828" s="14">
        <f>(((J1828/60)/60)/24)+DATE(1970,1,1)</f>
        <v>41657.923807870371</v>
      </c>
    </row>
    <row r="1829" spans="1:20" ht="48" hidden="1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103"/>
        <v>1.0066250000000001</v>
      </c>
      <c r="P1829" s="7">
        <f>AVERAGE(E1829/L1829)</f>
        <v>83.885416666666671</v>
      </c>
      <c r="Q1829" t="str">
        <f t="shared" si="104"/>
        <v>music</v>
      </c>
      <c r="R1829" t="str">
        <f t="shared" si="105"/>
        <v>rock</v>
      </c>
      <c r="S1829" s="13">
        <f t="shared" si="106"/>
        <v>40605.325937499998</v>
      </c>
      <c r="T1829" s="14">
        <f>(((J1829/60)/60)/24)+DATE(1970,1,1)</f>
        <v>40555.325937499998</v>
      </c>
    </row>
    <row r="1830" spans="1:20" ht="48" hidden="1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103"/>
        <v>1.0016</v>
      </c>
      <c r="P1830" s="7">
        <f>AVERAGE(E1830/L1830)</f>
        <v>417.33333333333331</v>
      </c>
      <c r="Q1830" t="str">
        <f t="shared" si="104"/>
        <v>music</v>
      </c>
      <c r="R1830" t="str">
        <f t="shared" si="105"/>
        <v>rock</v>
      </c>
      <c r="S1830" s="13">
        <f t="shared" si="106"/>
        <v>41768.916666666664</v>
      </c>
      <c r="T1830" s="14">
        <f>(((J1830/60)/60)/24)+DATE(1970,1,1)</f>
        <v>41736.899652777778</v>
      </c>
    </row>
    <row r="1831" spans="1:20" ht="48" hidden="1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103"/>
        <v>1.6668333333333334</v>
      </c>
      <c r="P1831" s="7">
        <f>AVERAGE(E1831/L1831)</f>
        <v>75.765151515151516</v>
      </c>
      <c r="Q1831" t="str">
        <f t="shared" si="104"/>
        <v>music</v>
      </c>
      <c r="R1831" t="str">
        <f t="shared" si="105"/>
        <v>rock</v>
      </c>
      <c r="S1831" s="13">
        <f t="shared" si="106"/>
        <v>40564.916666666664</v>
      </c>
      <c r="T1831" s="14">
        <f>(((J1831/60)/60)/24)+DATE(1970,1,1)</f>
        <v>40516.087627314817</v>
      </c>
    </row>
    <row r="1832" spans="1:20" ht="48" hidden="1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103"/>
        <v>1.0153333333333334</v>
      </c>
      <c r="P1832" s="7">
        <f>AVERAGE(E1832/L1832)</f>
        <v>67.389380530973455</v>
      </c>
      <c r="Q1832" t="str">
        <f t="shared" si="104"/>
        <v>music</v>
      </c>
      <c r="R1832" t="str">
        <f t="shared" si="105"/>
        <v>rock</v>
      </c>
      <c r="S1832" s="13">
        <f t="shared" si="106"/>
        <v>41694.684108796297</v>
      </c>
      <c r="T1832" s="14">
        <f>(((J1832/60)/60)/24)+DATE(1970,1,1)</f>
        <v>41664.684108796297</v>
      </c>
    </row>
    <row r="1833" spans="1:20" ht="48" hidden="1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103"/>
        <v>1.03</v>
      </c>
      <c r="P1833" s="7">
        <f>AVERAGE(E1833/L1833)</f>
        <v>73.571428571428569</v>
      </c>
      <c r="Q1833" t="str">
        <f t="shared" si="104"/>
        <v>music</v>
      </c>
      <c r="R1833" t="str">
        <f t="shared" si="105"/>
        <v>rock</v>
      </c>
      <c r="S1833" s="13">
        <f t="shared" si="106"/>
        <v>41041.996099537035</v>
      </c>
      <c r="T1833" s="14">
        <f>(((J1833/60)/60)/24)+DATE(1970,1,1)</f>
        <v>41026.996099537035</v>
      </c>
    </row>
    <row r="1834" spans="1:20" ht="48" hidden="1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103"/>
        <v>1.4285714285714286</v>
      </c>
      <c r="P1834" s="7">
        <f>AVERAGE(E1834/L1834)</f>
        <v>25</v>
      </c>
      <c r="Q1834" t="str">
        <f t="shared" si="104"/>
        <v>music</v>
      </c>
      <c r="R1834" t="str">
        <f t="shared" si="105"/>
        <v>rock</v>
      </c>
      <c r="S1834" s="13">
        <f t="shared" si="106"/>
        <v>40606.539664351854</v>
      </c>
      <c r="T1834" s="14">
        <f>(((J1834/60)/60)/24)+DATE(1970,1,1)</f>
        <v>40576.539664351854</v>
      </c>
    </row>
    <row r="1835" spans="1:20" ht="48" hidden="1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103"/>
        <v>2.625</v>
      </c>
      <c r="P1835" s="7">
        <f>AVERAGE(E1835/L1835)</f>
        <v>42</v>
      </c>
      <c r="Q1835" t="str">
        <f t="shared" si="104"/>
        <v>music</v>
      </c>
      <c r="R1835" t="str">
        <f t="shared" si="105"/>
        <v>rock</v>
      </c>
      <c r="S1835" s="13">
        <f t="shared" si="106"/>
        <v>41335.332638888889</v>
      </c>
      <c r="T1835" s="14">
        <f>(((J1835/60)/60)/24)+DATE(1970,1,1)</f>
        <v>41303.044016203705</v>
      </c>
    </row>
    <row r="1836" spans="1:20" ht="32" hidden="1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103"/>
        <v>1.1805000000000001</v>
      </c>
      <c r="P1836" s="7">
        <f>AVERAGE(E1836/L1836)</f>
        <v>131.16666666666666</v>
      </c>
      <c r="Q1836" t="str">
        <f t="shared" si="104"/>
        <v>music</v>
      </c>
      <c r="R1836" t="str">
        <f t="shared" si="105"/>
        <v>rock</v>
      </c>
      <c r="S1836" s="13">
        <f t="shared" si="106"/>
        <v>42028.964062500003</v>
      </c>
      <c r="T1836" s="14">
        <f>(((J1836/60)/60)/24)+DATE(1970,1,1)</f>
        <v>41988.964062500003</v>
      </c>
    </row>
    <row r="1837" spans="1:20" ht="64" hidden="1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103"/>
        <v>1.04</v>
      </c>
      <c r="P1837" s="7">
        <f>AVERAGE(E1837/L1837)</f>
        <v>47.272727272727273</v>
      </c>
      <c r="Q1837" t="str">
        <f t="shared" si="104"/>
        <v>music</v>
      </c>
      <c r="R1837" t="str">
        <f t="shared" si="105"/>
        <v>rock</v>
      </c>
      <c r="S1837" s="13">
        <f t="shared" si="106"/>
        <v>42460.660543981481</v>
      </c>
      <c r="T1837" s="14">
        <f>(((J1837/60)/60)/24)+DATE(1970,1,1)</f>
        <v>42430.702210648145</v>
      </c>
    </row>
    <row r="1838" spans="1:20" ht="16" hidden="1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103"/>
        <v>2.0034000000000001</v>
      </c>
      <c r="P1838" s="7">
        <f>AVERAGE(E1838/L1838)</f>
        <v>182.12727272727273</v>
      </c>
      <c r="Q1838" t="str">
        <f t="shared" si="104"/>
        <v>music</v>
      </c>
      <c r="R1838" t="str">
        <f t="shared" si="105"/>
        <v>rock</v>
      </c>
      <c r="S1838" s="13">
        <f t="shared" si="106"/>
        <v>41322.809363425928</v>
      </c>
      <c r="T1838" s="14">
        <f>(((J1838/60)/60)/24)+DATE(1970,1,1)</f>
        <v>41305.809363425928</v>
      </c>
    </row>
    <row r="1839" spans="1:20" ht="48" hidden="1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103"/>
        <v>3.0683333333333334</v>
      </c>
      <c r="P1839" s="7">
        <f>AVERAGE(E1839/L1839)</f>
        <v>61.366666666666667</v>
      </c>
      <c r="Q1839" t="str">
        <f t="shared" si="104"/>
        <v>music</v>
      </c>
      <c r="R1839" t="str">
        <f t="shared" si="105"/>
        <v>rock</v>
      </c>
      <c r="S1839" s="13">
        <f t="shared" si="106"/>
        <v>40986.006192129629</v>
      </c>
      <c r="T1839" s="14">
        <f>(((J1839/60)/60)/24)+DATE(1970,1,1)</f>
        <v>40926.047858796301</v>
      </c>
    </row>
    <row r="1840" spans="1:20" ht="48" hidden="1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103"/>
        <v>1.00149</v>
      </c>
      <c r="P1840" s="7">
        <f>AVERAGE(E1840/L1840)</f>
        <v>35.767499999999998</v>
      </c>
      <c r="Q1840" t="str">
        <f t="shared" si="104"/>
        <v>music</v>
      </c>
      <c r="R1840" t="str">
        <f t="shared" si="105"/>
        <v>rock</v>
      </c>
      <c r="S1840" s="13">
        <f t="shared" si="106"/>
        <v>40817.125</v>
      </c>
      <c r="T1840" s="14">
        <f>(((J1840/60)/60)/24)+DATE(1970,1,1)</f>
        <v>40788.786539351851</v>
      </c>
    </row>
    <row r="1841" spans="1:20" ht="48" hidden="1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103"/>
        <v>2.0529999999999999</v>
      </c>
      <c r="P1841" s="7">
        <f>AVERAGE(E1841/L1841)</f>
        <v>45.62222222222222</v>
      </c>
      <c r="Q1841" t="str">
        <f t="shared" si="104"/>
        <v>music</v>
      </c>
      <c r="R1841" t="str">
        <f t="shared" si="105"/>
        <v>rock</v>
      </c>
      <c r="S1841" s="13">
        <f t="shared" si="106"/>
        <v>42644.722013888888</v>
      </c>
      <c r="T1841" s="14">
        <f>(((J1841/60)/60)/24)+DATE(1970,1,1)</f>
        <v>42614.722013888888</v>
      </c>
    </row>
    <row r="1842" spans="1:20" ht="48" hidden="1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103"/>
        <v>1.0888888888888888</v>
      </c>
      <c r="P1842" s="7">
        <f>AVERAGE(E1842/L1842)</f>
        <v>75.384615384615387</v>
      </c>
      <c r="Q1842" t="str">
        <f t="shared" si="104"/>
        <v>music</v>
      </c>
      <c r="R1842" t="str">
        <f t="shared" si="105"/>
        <v>rock</v>
      </c>
      <c r="S1842" s="13">
        <f t="shared" si="106"/>
        <v>41401.207638888889</v>
      </c>
      <c r="T1842" s="14">
        <f>(((J1842/60)/60)/24)+DATE(1970,1,1)</f>
        <v>41382.096180555556</v>
      </c>
    </row>
    <row r="1843" spans="1:20" ht="32" hidden="1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103"/>
        <v>1.0175000000000001</v>
      </c>
      <c r="P1843" s="7">
        <f>AVERAGE(E1843/L1843)</f>
        <v>50.875</v>
      </c>
      <c r="Q1843" t="str">
        <f t="shared" si="104"/>
        <v>music</v>
      </c>
      <c r="R1843" t="str">
        <f t="shared" si="105"/>
        <v>rock</v>
      </c>
      <c r="S1843" s="13">
        <f t="shared" si="106"/>
        <v>41779.207638888889</v>
      </c>
      <c r="T1843" s="14">
        <f>(((J1843/60)/60)/24)+DATE(1970,1,1)</f>
        <v>41745.84542824074</v>
      </c>
    </row>
    <row r="1844" spans="1:20" ht="48" hidden="1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103"/>
        <v>1.2524999999999999</v>
      </c>
      <c r="P1844" s="7">
        <f>AVERAGE(E1844/L1844)</f>
        <v>119.28571428571429</v>
      </c>
      <c r="Q1844" t="str">
        <f t="shared" si="104"/>
        <v>music</v>
      </c>
      <c r="R1844" t="str">
        <f t="shared" si="105"/>
        <v>rock</v>
      </c>
      <c r="S1844" s="13">
        <f t="shared" si="106"/>
        <v>42065.249305555553</v>
      </c>
      <c r="T1844" s="14">
        <f>(((J1844/60)/60)/24)+DATE(1970,1,1)</f>
        <v>42031.631724537037</v>
      </c>
    </row>
    <row r="1845" spans="1:20" ht="48" hidden="1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103"/>
        <v>1.2400610000000001</v>
      </c>
      <c r="P1845" s="7">
        <f>AVERAGE(E1845/L1845)</f>
        <v>92.541865671641801</v>
      </c>
      <c r="Q1845" t="str">
        <f t="shared" si="104"/>
        <v>music</v>
      </c>
      <c r="R1845" t="str">
        <f t="shared" si="105"/>
        <v>rock</v>
      </c>
      <c r="S1845" s="13">
        <f t="shared" si="106"/>
        <v>40594.994837962964</v>
      </c>
      <c r="T1845" s="14">
        <f>(((J1845/60)/60)/24)+DATE(1970,1,1)</f>
        <v>40564.994837962964</v>
      </c>
    </row>
    <row r="1846" spans="1:20" ht="48" hidden="1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103"/>
        <v>1.014</v>
      </c>
      <c r="P1846" s="7">
        <f>AVERAGE(E1846/L1846)</f>
        <v>76.05</v>
      </c>
      <c r="Q1846" t="str">
        <f t="shared" si="104"/>
        <v>music</v>
      </c>
      <c r="R1846" t="str">
        <f t="shared" si="105"/>
        <v>rock</v>
      </c>
      <c r="S1846" s="13">
        <f t="shared" si="106"/>
        <v>40705.125</v>
      </c>
      <c r="T1846" s="14">
        <f>(((J1846/60)/60)/24)+DATE(1970,1,1)</f>
        <v>40666.973541666666</v>
      </c>
    </row>
    <row r="1847" spans="1:20" ht="96" hidden="1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103"/>
        <v>1</v>
      </c>
      <c r="P1847" s="7">
        <f>AVERAGE(E1847/L1847)</f>
        <v>52.631578947368418</v>
      </c>
      <c r="Q1847" t="str">
        <f t="shared" si="104"/>
        <v>music</v>
      </c>
      <c r="R1847" t="str">
        <f t="shared" si="105"/>
        <v>rock</v>
      </c>
      <c r="S1847" s="13">
        <f t="shared" si="106"/>
        <v>42538.204861111109</v>
      </c>
      <c r="T1847" s="14">
        <f>(((J1847/60)/60)/24)+DATE(1970,1,1)</f>
        <v>42523.333310185189</v>
      </c>
    </row>
    <row r="1848" spans="1:20" ht="48" hidden="1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103"/>
        <v>1.3792666666666666</v>
      </c>
      <c r="P1848" s="7">
        <f>AVERAGE(E1848/L1848)</f>
        <v>98.990430622009569</v>
      </c>
      <c r="Q1848" t="str">
        <f t="shared" si="104"/>
        <v>music</v>
      </c>
      <c r="R1848" t="str">
        <f t="shared" si="105"/>
        <v>rock</v>
      </c>
      <c r="S1848" s="13">
        <f t="shared" si="106"/>
        <v>41258.650196759263</v>
      </c>
      <c r="T1848" s="14">
        <f>(((J1848/60)/60)/24)+DATE(1970,1,1)</f>
        <v>41228.650196759263</v>
      </c>
    </row>
    <row r="1849" spans="1:20" ht="48" hidden="1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103"/>
        <v>1.2088000000000001</v>
      </c>
      <c r="P1849" s="7">
        <f>AVERAGE(E1849/L1849)</f>
        <v>79.526315789473685</v>
      </c>
      <c r="Q1849" t="str">
        <f t="shared" si="104"/>
        <v>music</v>
      </c>
      <c r="R1849" t="str">
        <f t="shared" si="105"/>
        <v>rock</v>
      </c>
      <c r="S1849" s="13">
        <f t="shared" si="106"/>
        <v>42115.236481481479</v>
      </c>
      <c r="T1849" s="14">
        <f>(((J1849/60)/60)/24)+DATE(1970,1,1)</f>
        <v>42094.236481481479</v>
      </c>
    </row>
    <row r="1850" spans="1:20" ht="48" hidden="1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103"/>
        <v>1.0736666666666668</v>
      </c>
      <c r="P1850" s="7">
        <f>AVERAGE(E1850/L1850)</f>
        <v>134.20833333333334</v>
      </c>
      <c r="Q1850" t="str">
        <f t="shared" si="104"/>
        <v>music</v>
      </c>
      <c r="R1850" t="str">
        <f t="shared" si="105"/>
        <v>rock</v>
      </c>
      <c r="S1850" s="13">
        <f t="shared" si="106"/>
        <v>40755.290972222225</v>
      </c>
      <c r="T1850" s="14">
        <f>(((J1850/60)/60)/24)+DATE(1970,1,1)</f>
        <v>40691.788055555553</v>
      </c>
    </row>
    <row r="1851" spans="1:20" ht="32" hidden="1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103"/>
        <v>1.0033333333333334</v>
      </c>
      <c r="P1851" s="7">
        <f>AVERAGE(E1851/L1851)</f>
        <v>37.625</v>
      </c>
      <c r="Q1851" t="str">
        <f t="shared" si="104"/>
        <v>music</v>
      </c>
      <c r="R1851" t="str">
        <f t="shared" si="105"/>
        <v>rock</v>
      </c>
      <c r="S1851" s="13">
        <f t="shared" si="106"/>
        <v>41199.845590277779</v>
      </c>
      <c r="T1851" s="14">
        <f>(((J1851/60)/60)/24)+DATE(1970,1,1)</f>
        <v>41169.845590277779</v>
      </c>
    </row>
    <row r="1852" spans="1:20" ht="48" hidden="1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103"/>
        <v>1.0152222222222222</v>
      </c>
      <c r="P1852" s="7">
        <f>AVERAGE(E1852/L1852)</f>
        <v>51.044692737430168</v>
      </c>
      <c r="Q1852" t="str">
        <f t="shared" si="104"/>
        <v>music</v>
      </c>
      <c r="R1852" t="str">
        <f t="shared" si="105"/>
        <v>rock</v>
      </c>
      <c r="S1852" s="13">
        <f t="shared" si="106"/>
        <v>41830.959490740745</v>
      </c>
      <c r="T1852" s="14">
        <f>(((J1852/60)/60)/24)+DATE(1970,1,1)</f>
        <v>41800.959490740745</v>
      </c>
    </row>
    <row r="1853" spans="1:20" ht="48" hidden="1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103"/>
        <v>1.0007692307692309</v>
      </c>
      <c r="P1853" s="7">
        <f>AVERAGE(E1853/L1853)</f>
        <v>50.03846153846154</v>
      </c>
      <c r="Q1853" t="str">
        <f t="shared" si="104"/>
        <v>music</v>
      </c>
      <c r="R1853" t="str">
        <f t="shared" si="105"/>
        <v>rock</v>
      </c>
      <c r="S1853" s="13">
        <f t="shared" si="106"/>
        <v>41848.041666666664</v>
      </c>
      <c r="T1853" s="14">
        <f>(((J1853/60)/60)/24)+DATE(1970,1,1)</f>
        <v>41827.906689814816</v>
      </c>
    </row>
    <row r="1854" spans="1:20" ht="48" hidden="1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103"/>
        <v>1.1696666666666666</v>
      </c>
      <c r="P1854" s="7">
        <f>AVERAGE(E1854/L1854)</f>
        <v>133.93129770992365</v>
      </c>
      <c r="Q1854" t="str">
        <f t="shared" si="104"/>
        <v>music</v>
      </c>
      <c r="R1854" t="str">
        <f t="shared" si="105"/>
        <v>rock</v>
      </c>
      <c r="S1854" s="13">
        <f t="shared" si="106"/>
        <v>42119</v>
      </c>
      <c r="T1854" s="14">
        <f>(((J1854/60)/60)/24)+DATE(1970,1,1)</f>
        <v>42081.77143518519</v>
      </c>
    </row>
    <row r="1855" spans="1:20" ht="48" hidden="1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103"/>
        <v>1.01875</v>
      </c>
      <c r="P1855" s="7">
        <f>AVERAGE(E1855/L1855)</f>
        <v>58.214285714285715</v>
      </c>
      <c r="Q1855" t="str">
        <f t="shared" si="104"/>
        <v>music</v>
      </c>
      <c r="R1855" t="str">
        <f t="shared" si="105"/>
        <v>rock</v>
      </c>
      <c r="S1855" s="13">
        <f t="shared" si="106"/>
        <v>41227.102048611108</v>
      </c>
      <c r="T1855" s="14">
        <f>(((J1855/60)/60)/24)+DATE(1970,1,1)</f>
        <v>41177.060381944444</v>
      </c>
    </row>
    <row r="1856" spans="1:20" ht="48" hidden="1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103"/>
        <v>1.0212366666666666</v>
      </c>
      <c r="P1856" s="7">
        <f>AVERAGE(E1856/L1856)</f>
        <v>88.037643678160919</v>
      </c>
      <c r="Q1856" t="str">
        <f t="shared" si="104"/>
        <v>music</v>
      </c>
      <c r="R1856" t="str">
        <f t="shared" si="105"/>
        <v>rock</v>
      </c>
      <c r="S1856" s="13">
        <f t="shared" si="106"/>
        <v>41418.021261574075</v>
      </c>
      <c r="T1856" s="14">
        <f>(((J1856/60)/60)/24)+DATE(1970,1,1)</f>
        <v>41388.021261574075</v>
      </c>
    </row>
    <row r="1857" spans="1:20" ht="48" hidden="1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103"/>
        <v>1.5405897142857143</v>
      </c>
      <c r="P1857" s="7">
        <f>AVERAGE(E1857/L1857)</f>
        <v>70.576753926701571</v>
      </c>
      <c r="Q1857" t="str">
        <f t="shared" si="104"/>
        <v>music</v>
      </c>
      <c r="R1857" t="str">
        <f t="shared" si="105"/>
        <v>rock</v>
      </c>
      <c r="S1857" s="13">
        <f t="shared" si="106"/>
        <v>41645.538657407407</v>
      </c>
      <c r="T1857" s="14">
        <f>(((J1857/60)/60)/24)+DATE(1970,1,1)</f>
        <v>41600.538657407407</v>
      </c>
    </row>
    <row r="1858" spans="1:20" ht="48" hidden="1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103"/>
        <v>1.0125</v>
      </c>
      <c r="P1858" s="7">
        <f>AVERAGE(E1858/L1858)</f>
        <v>53.289473684210527</v>
      </c>
      <c r="Q1858" t="str">
        <f t="shared" si="104"/>
        <v>music</v>
      </c>
      <c r="R1858" t="str">
        <f t="shared" si="105"/>
        <v>rock</v>
      </c>
      <c r="S1858" s="13">
        <f t="shared" si="106"/>
        <v>41838.854999999996</v>
      </c>
      <c r="T1858" s="14">
        <f>(((J1858/60)/60)/24)+DATE(1970,1,1)</f>
        <v>41817.854999999996</v>
      </c>
    </row>
    <row r="1859" spans="1:20" ht="48" hidden="1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ref="O1859:O1922" si="107">E1859/D1859</f>
        <v>1</v>
      </c>
      <c r="P1859" s="7">
        <f>AVERAGE(E1859/L1859)</f>
        <v>136.36363636363637</v>
      </c>
      <c r="Q1859" t="str">
        <f t="shared" ref="Q1859:Q1922" si="108">LEFT(N1859,FIND("/",N1859)-1)</f>
        <v>music</v>
      </c>
      <c r="R1859" t="str">
        <f t="shared" ref="R1859:R1922" si="109">RIGHT(N1859, LEN(N1859)-FIND("/",N1859))</f>
        <v>rock</v>
      </c>
      <c r="S1859" s="13">
        <f t="shared" si="106"/>
        <v>41894.76866898148</v>
      </c>
      <c r="T1859" s="14">
        <f>(((J1859/60)/60)/24)+DATE(1970,1,1)</f>
        <v>41864.76866898148</v>
      </c>
    </row>
    <row r="1860" spans="1:20" ht="48" hidden="1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107"/>
        <v>1.0874800874800874</v>
      </c>
      <c r="P1860" s="7">
        <f>AVERAGE(E1860/L1860)</f>
        <v>40.547315436241611</v>
      </c>
      <c r="Q1860" t="str">
        <f t="shared" si="108"/>
        <v>music</v>
      </c>
      <c r="R1860" t="str">
        <f t="shared" si="109"/>
        <v>rock</v>
      </c>
      <c r="S1860" s="13">
        <f t="shared" si="106"/>
        <v>40893.242141203707</v>
      </c>
      <c r="T1860" s="14">
        <f>(((J1860/60)/60)/24)+DATE(1970,1,1)</f>
        <v>40833.200474537036</v>
      </c>
    </row>
    <row r="1861" spans="1:20" ht="32" hidden="1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107"/>
        <v>1.3183333333333334</v>
      </c>
      <c r="P1861" s="7">
        <f>AVERAGE(E1861/L1861)</f>
        <v>70.625</v>
      </c>
      <c r="Q1861" t="str">
        <f t="shared" si="108"/>
        <v>music</v>
      </c>
      <c r="R1861" t="str">
        <f t="shared" si="109"/>
        <v>rock</v>
      </c>
      <c r="S1861" s="13">
        <f t="shared" si="106"/>
        <v>40808.770011574074</v>
      </c>
      <c r="T1861" s="14">
        <f>(((J1861/60)/60)/24)+DATE(1970,1,1)</f>
        <v>40778.770011574074</v>
      </c>
    </row>
    <row r="1862" spans="1:20" ht="48" hidden="1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107"/>
        <v>1.3346666666666667</v>
      </c>
      <c r="P1862" s="7">
        <f>AVERAGE(E1862/L1862)</f>
        <v>52.684210526315788</v>
      </c>
      <c r="Q1862" t="str">
        <f t="shared" si="108"/>
        <v>music</v>
      </c>
      <c r="R1862" t="str">
        <f t="shared" si="109"/>
        <v>rock</v>
      </c>
      <c r="S1862" s="13">
        <f t="shared" si="106"/>
        <v>41676.709305555552</v>
      </c>
      <c r="T1862" s="14">
        <f>(((J1862/60)/60)/24)+DATE(1970,1,1)</f>
        <v>41655.709305555552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107"/>
        <v>0</v>
      </c>
      <c r="P1863" s="7" t="e">
        <f>AVERAGE(E1863/L1863)</f>
        <v>#DIV/0!</v>
      </c>
      <c r="Q1863" t="str">
        <f t="shared" si="108"/>
        <v>games</v>
      </c>
      <c r="R1863" t="str">
        <f t="shared" si="109"/>
        <v>mobile games</v>
      </c>
      <c r="S1863" s="13">
        <f>(((I1863/60)/60)/24)+DATE(S33831,1,1)</f>
        <v>16462.300243055557</v>
      </c>
      <c r="T1863" s="14">
        <f>(((J1863/60)/60)/24)+DATE(1970,1,1)</f>
        <v>42000.300243055557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107"/>
        <v>8.0833333333333326E-2</v>
      </c>
      <c r="P1864" s="7">
        <f>AVERAGE(E1864/L1864)</f>
        <v>90.9375</v>
      </c>
      <c r="Q1864" t="str">
        <f t="shared" si="108"/>
        <v>games</v>
      </c>
      <c r="R1864" t="str">
        <f t="shared" si="109"/>
        <v>mobile games</v>
      </c>
      <c r="S1864" s="13">
        <f>(((I1864/60)/60)/24)+DATE(S33832,1,1)</f>
        <v>17234.3125</v>
      </c>
      <c r="T1864" s="14">
        <f>(((J1864/60)/60)/24)+DATE(1970,1,1)</f>
        <v>42755.492754629624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107"/>
        <v>4.0000000000000001E-3</v>
      </c>
      <c r="P1865" s="7">
        <f>AVERAGE(E1865/L1865)</f>
        <v>5</v>
      </c>
      <c r="Q1865" t="str">
        <f t="shared" si="108"/>
        <v>games</v>
      </c>
      <c r="R1865" t="str">
        <f t="shared" si="109"/>
        <v>mobile games</v>
      </c>
      <c r="S1865" s="13">
        <f>(((I1865/60)/60)/24)+DATE(S33833,1,1)</f>
        <v>16234.797280092593</v>
      </c>
      <c r="T1865" s="14">
        <f>(((J1865/60)/60)/24)+DATE(1970,1,1)</f>
        <v>41772.797280092593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107"/>
        <v>0.42892307692307691</v>
      </c>
      <c r="P1866" s="7">
        <f>AVERAGE(E1866/L1866)</f>
        <v>58.083333333333336</v>
      </c>
      <c r="Q1866" t="str">
        <f t="shared" si="108"/>
        <v>games</v>
      </c>
      <c r="R1866" t="str">
        <f t="shared" si="109"/>
        <v>mobile games</v>
      </c>
      <c r="S1866" s="13">
        <f>(((I1866/60)/60)/24)+DATE(S33834,1,1)</f>
        <v>16195.716435185184</v>
      </c>
      <c r="T1866" s="14">
        <f>(((J1866/60)/60)/24)+DATE(1970,1,1)</f>
        <v>41733.716435185182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107"/>
        <v>3.6363636363636364E-5</v>
      </c>
      <c r="P1867" s="7">
        <f>AVERAGE(E1867/L1867)</f>
        <v>2</v>
      </c>
      <c r="Q1867" t="str">
        <f t="shared" si="108"/>
        <v>games</v>
      </c>
      <c r="R1867" t="str">
        <f t="shared" si="109"/>
        <v>mobile games</v>
      </c>
      <c r="S1867" s="13">
        <f>(((I1867/60)/60)/24)+DATE(S33835,1,1)</f>
        <v>17112.409108796299</v>
      </c>
      <c r="T1867" s="14">
        <f>(((J1867/60)/60)/24)+DATE(1970,1,1)</f>
        <v>42645.367442129631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107"/>
        <v>5.0000000000000001E-3</v>
      </c>
      <c r="P1868" s="7">
        <f>AVERAGE(E1868/L1868)</f>
        <v>62.5</v>
      </c>
      <c r="Q1868" t="str">
        <f t="shared" si="108"/>
        <v>games</v>
      </c>
      <c r="R1868" t="str">
        <f t="shared" si="109"/>
        <v>mobile games</v>
      </c>
      <c r="S1868" s="13">
        <f>(((I1868/60)/60)/24)+DATE(S33836,1,1)</f>
        <v>17227.166666666668</v>
      </c>
      <c r="T1868" s="14">
        <f>(((J1868/60)/60)/24)+DATE(1970,1,1)</f>
        <v>42742.246493055558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107"/>
        <v>5.0000000000000001E-4</v>
      </c>
      <c r="P1869" s="7">
        <f>AVERAGE(E1869/L1869)</f>
        <v>10</v>
      </c>
      <c r="Q1869" t="str">
        <f t="shared" si="108"/>
        <v>games</v>
      </c>
      <c r="R1869" t="str">
        <f t="shared" si="109"/>
        <v>mobile games</v>
      </c>
      <c r="S1869" s="13">
        <f>(((I1869/60)/60)/24)+DATE(S33837,1,1)</f>
        <v>17111.924907407407</v>
      </c>
      <c r="T1869" s="14">
        <f>(((J1869/60)/60)/24)+DATE(1970,1,1)</f>
        <v>42649.924907407403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107"/>
        <v>4.8680000000000001E-2</v>
      </c>
      <c r="P1870" s="7">
        <f>AVERAGE(E1870/L1870)</f>
        <v>71.588235294117652</v>
      </c>
      <c r="Q1870" t="str">
        <f t="shared" si="108"/>
        <v>games</v>
      </c>
      <c r="R1870" t="str">
        <f t="shared" si="109"/>
        <v>mobile games</v>
      </c>
      <c r="S1870" s="13">
        <f>(((I1870/60)/60)/24)+DATE(S33838,1,1)</f>
        <v>16785.332638888889</v>
      </c>
      <c r="T1870" s="14">
        <f>(((J1870/60)/60)/24)+DATE(1970,1,1)</f>
        <v>42328.779224537036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107"/>
        <v>0</v>
      </c>
      <c r="P1871" s="7" t="e">
        <f>AVERAGE(E1871/L1871)</f>
        <v>#DIV/0!</v>
      </c>
      <c r="Q1871" t="str">
        <f t="shared" si="108"/>
        <v>games</v>
      </c>
      <c r="R1871" t="str">
        <f t="shared" si="109"/>
        <v>mobile games</v>
      </c>
      <c r="S1871" s="13">
        <f>(((I1871/60)/60)/24)+DATE(S33839,1,1)</f>
        <v>17171.002881944445</v>
      </c>
      <c r="T1871" s="14">
        <f>(((J1871/60)/60)/24)+DATE(1970,1,1)</f>
        <v>42709.002881944441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107"/>
        <v>0.10314285714285715</v>
      </c>
      <c r="P1872" s="7">
        <f>AVERAGE(E1872/L1872)</f>
        <v>32.81818181818182</v>
      </c>
      <c r="Q1872" t="str">
        <f t="shared" si="108"/>
        <v>games</v>
      </c>
      <c r="R1872" t="str">
        <f t="shared" si="109"/>
        <v>mobile games</v>
      </c>
      <c r="S1872" s="13">
        <f>(((I1872/60)/60)/24)+DATE(S33840,1,1)</f>
        <v>16832.178472222222</v>
      </c>
      <c r="T1872" s="14">
        <f>(((J1872/60)/60)/24)+DATE(1970,1,1)</f>
        <v>42371.355729166666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107"/>
        <v>0.7178461538461538</v>
      </c>
      <c r="P1873" s="7">
        <f>AVERAGE(E1873/L1873)</f>
        <v>49.11578947368421</v>
      </c>
      <c r="Q1873" t="str">
        <f t="shared" si="108"/>
        <v>games</v>
      </c>
      <c r="R1873" t="str">
        <f t="shared" si="109"/>
        <v>mobile games</v>
      </c>
      <c r="S1873" s="13">
        <f>(((I1873/60)/60)/24)+DATE(S33841,1,1)</f>
        <v>16395.825243055555</v>
      </c>
      <c r="T1873" s="14">
        <f>(((J1873/60)/60)/24)+DATE(1970,1,1)</f>
        <v>41923.783576388887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107"/>
        <v>1.06E-2</v>
      </c>
      <c r="P1874" s="7">
        <f>AVERAGE(E1874/L1874)</f>
        <v>16.307692307692307</v>
      </c>
      <c r="Q1874" t="str">
        <f t="shared" si="108"/>
        <v>games</v>
      </c>
      <c r="R1874" t="str">
        <f t="shared" si="109"/>
        <v>mobile games</v>
      </c>
      <c r="S1874" s="13">
        <f>(((I1874/60)/60)/24)+DATE(S33842,1,1)</f>
        <v>16617.129652777778</v>
      </c>
      <c r="T1874" s="14">
        <f>(((J1874/60)/60)/24)+DATE(1970,1,1)</f>
        <v>42155.129652777774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107"/>
        <v>4.4999999999999997E-3</v>
      </c>
      <c r="P1875" s="7">
        <f>AVERAGE(E1875/L1875)</f>
        <v>18</v>
      </c>
      <c r="Q1875" t="str">
        <f t="shared" si="108"/>
        <v>games</v>
      </c>
      <c r="R1875" t="str">
        <f t="shared" si="109"/>
        <v>mobile games</v>
      </c>
      <c r="S1875" s="13">
        <f>(((I1875/60)/60)/24)+DATE(S33843,1,1)</f>
        <v>16625.697916666668</v>
      </c>
      <c r="T1875" s="14">
        <f>(((J1875/60)/60)/24)+DATE(1970,1,1)</f>
        <v>42164.615856481483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107"/>
        <v>1.6249999999999999E-4</v>
      </c>
      <c r="P1876" s="7">
        <f>AVERAGE(E1876/L1876)</f>
        <v>13</v>
      </c>
      <c r="Q1876" t="str">
        <f t="shared" si="108"/>
        <v>games</v>
      </c>
      <c r="R1876" t="str">
        <f t="shared" si="109"/>
        <v>mobile games</v>
      </c>
      <c r="S1876" s="13">
        <f>(((I1876/60)/60)/24)+DATE(S33844,1,1)</f>
        <v>16981.969131944443</v>
      </c>
      <c r="T1876" s="14">
        <f>(((J1876/60)/60)/24)+DATE(1970,1,1)</f>
        <v>42529.969131944439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107"/>
        <v>5.1000000000000004E-3</v>
      </c>
      <c r="P1877" s="7">
        <f>AVERAGE(E1877/L1877)</f>
        <v>17</v>
      </c>
      <c r="Q1877" t="str">
        <f t="shared" si="108"/>
        <v>games</v>
      </c>
      <c r="R1877" t="str">
        <f t="shared" si="109"/>
        <v>mobile games</v>
      </c>
      <c r="S1877" s="13">
        <f>(((I1877/60)/60)/24)+DATE(S33845,1,1)</f>
        <v>17020.899398148147</v>
      </c>
      <c r="T1877" s="14">
        <f>(((J1877/60)/60)/24)+DATE(1970,1,1)</f>
        <v>42528.899398148147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107"/>
        <v>0</v>
      </c>
      <c r="P1878" s="7" t="e">
        <f>AVERAGE(E1878/L1878)</f>
        <v>#DIV/0!</v>
      </c>
      <c r="Q1878" t="str">
        <f t="shared" si="108"/>
        <v>games</v>
      </c>
      <c r="R1878" t="str">
        <f t="shared" si="109"/>
        <v>mobile games</v>
      </c>
      <c r="S1878" s="13">
        <f>(((I1878/60)/60)/24)+DATE(S33846,1,1)</f>
        <v>16238.28478009259</v>
      </c>
      <c r="T1878" s="14">
        <f>(((J1878/60)/60)/24)+DATE(1970,1,1)</f>
        <v>41776.284780092588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107"/>
        <v>0</v>
      </c>
      <c r="P1879" s="7" t="e">
        <f>AVERAGE(E1879/L1879)</f>
        <v>#DIV/0!</v>
      </c>
      <c r="Q1879" t="str">
        <f t="shared" si="108"/>
        <v>games</v>
      </c>
      <c r="R1879" t="str">
        <f t="shared" si="109"/>
        <v>mobile games</v>
      </c>
      <c r="S1879" s="13">
        <f>(((I1879/60)/60)/24)+DATE(S33847,1,1)</f>
        <v>16496.029224537036</v>
      </c>
      <c r="T1879" s="14">
        <f>(((J1879/60)/60)/24)+DATE(1970,1,1)</f>
        <v>42035.029224537036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107"/>
        <v>0</v>
      </c>
      <c r="P1880" s="7" t="e">
        <f>AVERAGE(E1880/L1880)</f>
        <v>#DIV/0!</v>
      </c>
      <c r="Q1880" t="str">
        <f t="shared" si="108"/>
        <v>games</v>
      </c>
      <c r="R1880" t="str">
        <f t="shared" si="109"/>
        <v>mobile games</v>
      </c>
      <c r="S1880" s="13">
        <f>(((I1880/60)/60)/24)+DATE(S33848,1,1)</f>
        <v>16235.008738425924</v>
      </c>
      <c r="T1880" s="14">
        <f>(((J1880/60)/60)/24)+DATE(1970,1,1)</f>
        <v>41773.008738425924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107"/>
        <v>1.1999999999999999E-3</v>
      </c>
      <c r="P1881" s="7">
        <f>AVERAGE(E1881/L1881)</f>
        <v>3</v>
      </c>
      <c r="Q1881" t="str">
        <f t="shared" si="108"/>
        <v>games</v>
      </c>
      <c r="R1881" t="str">
        <f t="shared" si="109"/>
        <v>mobile games</v>
      </c>
      <c r="S1881" s="13">
        <f>(((I1881/60)/60)/24)+DATE(S33849,1,1)</f>
        <v>16875.607974537037</v>
      </c>
      <c r="T1881" s="14">
        <f>(((J1881/60)/60)/24)+DATE(1970,1,1)</f>
        <v>42413.649641203709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107"/>
        <v>0.20080000000000001</v>
      </c>
      <c r="P1882" s="7">
        <f>AVERAGE(E1882/L1882)</f>
        <v>41.833333333333336</v>
      </c>
      <c r="Q1882" t="str">
        <f t="shared" si="108"/>
        <v>games</v>
      </c>
      <c r="R1882" t="str">
        <f t="shared" si="109"/>
        <v>mobile games</v>
      </c>
      <c r="S1882" s="13">
        <f>(((I1882/60)/60)/24)+DATE(S33850,1,1)</f>
        <v>16891.525231481482</v>
      </c>
      <c r="T1882" s="14">
        <f>(((J1882/60)/60)/24)+DATE(1970,1,1)</f>
        <v>42430.566898148143</v>
      </c>
    </row>
    <row r="1883" spans="1:20" ht="48" hidden="1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107"/>
        <v>1.726845</v>
      </c>
      <c r="P1883" s="7">
        <f>AVERAGE(E1883/L1883)</f>
        <v>49.338428571428572</v>
      </c>
      <c r="Q1883" t="str">
        <f t="shared" si="108"/>
        <v>music</v>
      </c>
      <c r="R1883" t="str">
        <f t="shared" si="109"/>
        <v>indie rock</v>
      </c>
      <c r="S1883" s="13">
        <f t="shared" ref="S1883:S1902" si="110">(((I1883/60)/60)/24)+DATE(1970,1,1)</f>
        <v>42073.110983796301</v>
      </c>
      <c r="T1883" s="14">
        <f>(((J1883/60)/60)/24)+DATE(1970,1,1)</f>
        <v>42043.152650462958</v>
      </c>
    </row>
    <row r="1884" spans="1:20" ht="48" hidden="1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107"/>
        <v>1.008955223880597</v>
      </c>
      <c r="P1884" s="7">
        <f>AVERAGE(E1884/L1884)</f>
        <v>41.728395061728392</v>
      </c>
      <c r="Q1884" t="str">
        <f t="shared" si="108"/>
        <v>music</v>
      </c>
      <c r="R1884" t="str">
        <f t="shared" si="109"/>
        <v>indie rock</v>
      </c>
      <c r="S1884" s="13">
        <f t="shared" si="110"/>
        <v>41100.991666666669</v>
      </c>
      <c r="T1884" s="14">
        <f>(((J1884/60)/60)/24)+DATE(1970,1,1)</f>
        <v>41067.949212962965</v>
      </c>
    </row>
    <row r="1885" spans="1:20" ht="48" hidden="1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107"/>
        <v>1.0480480480480481</v>
      </c>
      <c r="P1885" s="7">
        <f>AVERAGE(E1885/L1885)</f>
        <v>32.71875</v>
      </c>
      <c r="Q1885" t="str">
        <f t="shared" si="108"/>
        <v>music</v>
      </c>
      <c r="R1885" t="str">
        <f t="shared" si="109"/>
        <v>indie rock</v>
      </c>
      <c r="S1885" s="13">
        <f t="shared" si="110"/>
        <v>41007.906342592592</v>
      </c>
      <c r="T1885" s="14">
        <f>(((J1885/60)/60)/24)+DATE(1970,1,1)</f>
        <v>40977.948009259257</v>
      </c>
    </row>
    <row r="1886" spans="1:20" ht="48" hidden="1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107"/>
        <v>1.351</v>
      </c>
      <c r="P1886" s="7">
        <f>AVERAGE(E1886/L1886)</f>
        <v>51.96153846153846</v>
      </c>
      <c r="Q1886" t="str">
        <f t="shared" si="108"/>
        <v>music</v>
      </c>
      <c r="R1886" t="str">
        <f t="shared" si="109"/>
        <v>indie rock</v>
      </c>
      <c r="S1886" s="13">
        <f t="shared" si="110"/>
        <v>41240.5</v>
      </c>
      <c r="T1886" s="14">
        <f>(((J1886/60)/60)/24)+DATE(1970,1,1)</f>
        <v>41205.198321759257</v>
      </c>
    </row>
    <row r="1887" spans="1:20" ht="48" hidden="1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107"/>
        <v>1.1632786885245903</v>
      </c>
      <c r="P1887" s="7">
        <f>AVERAGE(E1887/L1887)</f>
        <v>50.685714285714283</v>
      </c>
      <c r="Q1887" t="str">
        <f t="shared" si="108"/>
        <v>music</v>
      </c>
      <c r="R1887" t="str">
        <f t="shared" si="109"/>
        <v>indie rock</v>
      </c>
      <c r="S1887" s="13">
        <f t="shared" si="110"/>
        <v>41131.916666666664</v>
      </c>
      <c r="T1887" s="14">
        <f>(((J1887/60)/60)/24)+DATE(1970,1,1)</f>
        <v>41099.093865740739</v>
      </c>
    </row>
    <row r="1888" spans="1:20" ht="48" hidden="1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107"/>
        <v>1.0208333333333333</v>
      </c>
      <c r="P1888" s="7">
        <f>AVERAGE(E1888/L1888)</f>
        <v>42.241379310344826</v>
      </c>
      <c r="Q1888" t="str">
        <f t="shared" si="108"/>
        <v>music</v>
      </c>
      <c r="R1888" t="str">
        <f t="shared" si="109"/>
        <v>indie rock</v>
      </c>
      <c r="S1888" s="13">
        <f t="shared" si="110"/>
        <v>41955.94835648148</v>
      </c>
      <c r="T1888" s="14">
        <f>(((J1888/60)/60)/24)+DATE(1970,1,1)</f>
        <v>41925.906689814816</v>
      </c>
    </row>
    <row r="1889" spans="1:20" ht="48" hidden="1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107"/>
        <v>1.1116666666666666</v>
      </c>
      <c r="P1889" s="7">
        <f>AVERAGE(E1889/L1889)</f>
        <v>416.875</v>
      </c>
      <c r="Q1889" t="str">
        <f t="shared" si="108"/>
        <v>music</v>
      </c>
      <c r="R1889" t="str">
        <f t="shared" si="109"/>
        <v>indie rock</v>
      </c>
      <c r="S1889" s="13">
        <f t="shared" si="110"/>
        <v>42341.895833333328</v>
      </c>
      <c r="T1889" s="14">
        <f>(((J1889/60)/60)/24)+DATE(1970,1,1)</f>
        <v>42323.800138888888</v>
      </c>
    </row>
    <row r="1890" spans="1:20" ht="48" hidden="1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107"/>
        <v>1.6608000000000001</v>
      </c>
      <c r="P1890" s="7">
        <f>AVERAGE(E1890/L1890)</f>
        <v>46.651685393258425</v>
      </c>
      <c r="Q1890" t="str">
        <f t="shared" si="108"/>
        <v>music</v>
      </c>
      <c r="R1890" t="str">
        <f t="shared" si="109"/>
        <v>indie rock</v>
      </c>
      <c r="S1890" s="13">
        <f t="shared" si="110"/>
        <v>40330.207638888889</v>
      </c>
      <c r="T1890" s="14">
        <f>(((J1890/60)/60)/24)+DATE(1970,1,1)</f>
        <v>40299.239953703705</v>
      </c>
    </row>
    <row r="1891" spans="1:20" ht="48" hidden="1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107"/>
        <v>1.0660000000000001</v>
      </c>
      <c r="P1891" s="7">
        <f>AVERAGE(E1891/L1891)</f>
        <v>48.454545454545453</v>
      </c>
      <c r="Q1891" t="str">
        <f t="shared" si="108"/>
        <v>music</v>
      </c>
      <c r="R1891" t="str">
        <f t="shared" si="109"/>
        <v>indie rock</v>
      </c>
      <c r="S1891" s="13">
        <f t="shared" si="110"/>
        <v>41344.751689814817</v>
      </c>
      <c r="T1891" s="14">
        <f>(((J1891/60)/60)/24)+DATE(1970,1,1)</f>
        <v>41299.793356481481</v>
      </c>
    </row>
    <row r="1892" spans="1:20" ht="48" hidden="1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107"/>
        <v>1.4458441666666668</v>
      </c>
      <c r="P1892" s="7">
        <f>AVERAGE(E1892/L1892)</f>
        <v>70.5289837398374</v>
      </c>
      <c r="Q1892" t="str">
        <f t="shared" si="108"/>
        <v>music</v>
      </c>
      <c r="R1892" t="str">
        <f t="shared" si="109"/>
        <v>indie rock</v>
      </c>
      <c r="S1892" s="13">
        <f t="shared" si="110"/>
        <v>41258.786203703705</v>
      </c>
      <c r="T1892" s="14">
        <f>(((J1892/60)/60)/24)+DATE(1970,1,1)</f>
        <v>41228.786203703705</v>
      </c>
    </row>
    <row r="1893" spans="1:20" ht="64" hidden="1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107"/>
        <v>1.0555000000000001</v>
      </c>
      <c r="P1893" s="7">
        <f>AVERAGE(E1893/L1893)</f>
        <v>87.958333333333329</v>
      </c>
      <c r="Q1893" t="str">
        <f t="shared" si="108"/>
        <v>music</v>
      </c>
      <c r="R1893" t="str">
        <f t="shared" si="109"/>
        <v>indie rock</v>
      </c>
      <c r="S1893" s="13">
        <f t="shared" si="110"/>
        <v>40381.25</v>
      </c>
      <c r="T1893" s="14">
        <f>(((J1893/60)/60)/24)+DATE(1970,1,1)</f>
        <v>40335.798078703701</v>
      </c>
    </row>
    <row r="1894" spans="1:20" ht="32" hidden="1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107"/>
        <v>1.3660000000000001</v>
      </c>
      <c r="P1894" s="7">
        <f>AVERAGE(E1894/L1894)</f>
        <v>26.26923076923077</v>
      </c>
      <c r="Q1894" t="str">
        <f t="shared" si="108"/>
        <v>music</v>
      </c>
      <c r="R1894" t="str">
        <f t="shared" si="109"/>
        <v>indie rock</v>
      </c>
      <c r="S1894" s="13">
        <f t="shared" si="110"/>
        <v>40701.637511574074</v>
      </c>
      <c r="T1894" s="14">
        <f>(((J1894/60)/60)/24)+DATE(1970,1,1)</f>
        <v>40671.637511574074</v>
      </c>
    </row>
    <row r="1895" spans="1:20" ht="48" hidden="1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107"/>
        <v>1.04</v>
      </c>
      <c r="P1895" s="7">
        <f>AVERAGE(E1895/L1895)</f>
        <v>57.777777777777779</v>
      </c>
      <c r="Q1895" t="str">
        <f t="shared" si="108"/>
        <v>music</v>
      </c>
      <c r="R1895" t="str">
        <f t="shared" si="109"/>
        <v>indie rock</v>
      </c>
      <c r="S1895" s="13">
        <f t="shared" si="110"/>
        <v>40649.165972222225</v>
      </c>
      <c r="T1895" s="14">
        <f>(((J1895/60)/60)/24)+DATE(1970,1,1)</f>
        <v>40632.94195601852</v>
      </c>
    </row>
    <row r="1896" spans="1:20" ht="16" hidden="1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107"/>
        <v>1.145</v>
      </c>
      <c r="P1896" s="7">
        <f>AVERAGE(E1896/L1896)</f>
        <v>57.25</v>
      </c>
      <c r="Q1896" t="str">
        <f t="shared" si="108"/>
        <v>music</v>
      </c>
      <c r="R1896" t="str">
        <f t="shared" si="109"/>
        <v>indie rock</v>
      </c>
      <c r="S1896" s="13">
        <f t="shared" si="110"/>
        <v>40951.904895833337</v>
      </c>
      <c r="T1896" s="14">
        <f>(((J1896/60)/60)/24)+DATE(1970,1,1)</f>
        <v>40920.904895833337</v>
      </c>
    </row>
    <row r="1897" spans="1:20" ht="48" hidden="1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107"/>
        <v>1.0171957671957672</v>
      </c>
      <c r="P1897" s="7">
        <f>AVERAGE(E1897/L1897)</f>
        <v>196.34042553191489</v>
      </c>
      <c r="Q1897" t="str">
        <f t="shared" si="108"/>
        <v>music</v>
      </c>
      <c r="R1897" t="str">
        <f t="shared" si="109"/>
        <v>indie rock</v>
      </c>
      <c r="S1897" s="13">
        <f t="shared" si="110"/>
        <v>42297.746782407412</v>
      </c>
      <c r="T1897" s="14">
        <f>(((J1897/60)/60)/24)+DATE(1970,1,1)</f>
        <v>42267.746782407412</v>
      </c>
    </row>
    <row r="1898" spans="1:20" ht="48" hidden="1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107"/>
        <v>1.2394678492239468</v>
      </c>
      <c r="P1898" s="7">
        <f>AVERAGE(E1898/L1898)</f>
        <v>43</v>
      </c>
      <c r="Q1898" t="str">
        <f t="shared" si="108"/>
        <v>music</v>
      </c>
      <c r="R1898" t="str">
        <f t="shared" si="109"/>
        <v>indie rock</v>
      </c>
      <c r="S1898" s="13">
        <f t="shared" si="110"/>
        <v>41011.710243055553</v>
      </c>
      <c r="T1898" s="14">
        <f>(((J1898/60)/60)/24)+DATE(1970,1,1)</f>
        <v>40981.710243055553</v>
      </c>
    </row>
    <row r="1899" spans="1:20" ht="48" hidden="1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107"/>
        <v>1.0245669291338582</v>
      </c>
      <c r="P1899" s="7">
        <f>AVERAGE(E1899/L1899)</f>
        <v>35.551912568306008</v>
      </c>
      <c r="Q1899" t="str">
        <f t="shared" si="108"/>
        <v>music</v>
      </c>
      <c r="R1899" t="str">
        <f t="shared" si="109"/>
        <v>indie rock</v>
      </c>
      <c r="S1899" s="13">
        <f t="shared" si="110"/>
        <v>41702.875</v>
      </c>
      <c r="T1899" s="14">
        <f>(((J1899/60)/60)/24)+DATE(1970,1,1)</f>
        <v>41680.583402777782</v>
      </c>
    </row>
    <row r="1900" spans="1:20" ht="48" hidden="1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107"/>
        <v>1.4450000000000001</v>
      </c>
      <c r="P1900" s="7">
        <f>AVERAGE(E1900/L1900)</f>
        <v>68.80952380952381</v>
      </c>
      <c r="Q1900" t="str">
        <f t="shared" si="108"/>
        <v>music</v>
      </c>
      <c r="R1900" t="str">
        <f t="shared" si="109"/>
        <v>indie rock</v>
      </c>
      <c r="S1900" s="13">
        <f t="shared" si="110"/>
        <v>42401.75</v>
      </c>
      <c r="T1900" s="14">
        <f>(((J1900/60)/60)/24)+DATE(1970,1,1)</f>
        <v>42366.192974537036</v>
      </c>
    </row>
    <row r="1901" spans="1:20" ht="48" hidden="1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107"/>
        <v>1.3333333333333333</v>
      </c>
      <c r="P1901" s="7">
        <f>AVERAGE(E1901/L1901)</f>
        <v>28.571428571428573</v>
      </c>
      <c r="Q1901" t="str">
        <f t="shared" si="108"/>
        <v>music</v>
      </c>
      <c r="R1901" t="str">
        <f t="shared" si="109"/>
        <v>indie rock</v>
      </c>
      <c r="S1901" s="13">
        <f t="shared" si="110"/>
        <v>42088.90006944444</v>
      </c>
      <c r="T1901" s="14">
        <f>(((J1901/60)/60)/24)+DATE(1970,1,1)</f>
        <v>42058.941736111112</v>
      </c>
    </row>
    <row r="1902" spans="1:20" ht="48" hidden="1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107"/>
        <v>1.0936440000000001</v>
      </c>
      <c r="P1902" s="7">
        <f>AVERAGE(E1902/L1902)</f>
        <v>50.631666666666668</v>
      </c>
      <c r="Q1902" t="str">
        <f t="shared" si="108"/>
        <v>music</v>
      </c>
      <c r="R1902" t="str">
        <f t="shared" si="109"/>
        <v>indie rock</v>
      </c>
      <c r="S1902" s="13">
        <f t="shared" si="110"/>
        <v>41188.415972222225</v>
      </c>
      <c r="T1902" s="14">
        <f>(((J1902/60)/60)/24)+DATE(1970,1,1)</f>
        <v>41160.871886574074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107"/>
        <v>2.696969696969697E-2</v>
      </c>
      <c r="P1903" s="7">
        <f>AVERAGE(E1903/L1903)</f>
        <v>106.8</v>
      </c>
      <c r="Q1903" t="str">
        <f t="shared" si="108"/>
        <v>technology</v>
      </c>
      <c r="R1903" t="str">
        <f t="shared" si="109"/>
        <v>gadgets</v>
      </c>
      <c r="S1903" s="13">
        <f>(((I1903/60)/60)/24)+DATE(S33871,1,1)</f>
        <v>16578.541666666668</v>
      </c>
      <c r="T1903" s="14">
        <f>(((J1903/60)/60)/24)+DATE(1970,1,1)</f>
        <v>42116.54315972222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107"/>
        <v>1.2E-2</v>
      </c>
      <c r="P1904" s="7">
        <f>AVERAGE(E1904/L1904)</f>
        <v>4</v>
      </c>
      <c r="Q1904" t="str">
        <f t="shared" si="108"/>
        <v>technology</v>
      </c>
      <c r="R1904" t="str">
        <f t="shared" si="109"/>
        <v>gadgets</v>
      </c>
      <c r="S1904" s="13">
        <f>(((I1904/60)/60)/24)+DATE(S33872,1,1)</f>
        <v>16499.789895833332</v>
      </c>
      <c r="T1904" s="14">
        <f>(((J1904/60)/60)/24)+DATE(1970,1,1)</f>
        <v>42037.789895833332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107"/>
        <v>0.46600000000000003</v>
      </c>
      <c r="P1905" s="7">
        <f>AVERAGE(E1905/L1905)</f>
        <v>34.097560975609753</v>
      </c>
      <c r="Q1905" t="str">
        <f t="shared" si="108"/>
        <v>technology</v>
      </c>
      <c r="R1905" t="str">
        <f t="shared" si="109"/>
        <v>gadgets</v>
      </c>
      <c r="S1905" s="13">
        <f>(((I1905/60)/60)/24)+DATE(S33873,1,1)</f>
        <v>17194.770729166667</v>
      </c>
      <c r="T1905" s="14">
        <f>(((J1905/60)/60)/24)+DATE(1970,1,1)</f>
        <v>42702.770729166667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107"/>
        <v>1E-3</v>
      </c>
      <c r="P1906" s="7">
        <f>AVERAGE(E1906/L1906)</f>
        <v>25</v>
      </c>
      <c r="Q1906" t="str">
        <f t="shared" si="108"/>
        <v>technology</v>
      </c>
      <c r="R1906" t="str">
        <f t="shared" si="109"/>
        <v>gadgets</v>
      </c>
      <c r="S1906" s="13">
        <f>(((I1906/60)/60)/24)+DATE(S33874,1,1)</f>
        <v>16803.68542824074</v>
      </c>
      <c r="T1906" s="14">
        <f>(((J1906/60)/60)/24)+DATE(1970,1,1)</f>
        <v>42326.685428240744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107"/>
        <v>1.6800000000000001E-3</v>
      </c>
      <c r="P1907" s="7">
        <f>AVERAGE(E1907/L1907)</f>
        <v>10.5</v>
      </c>
      <c r="Q1907" t="str">
        <f t="shared" si="108"/>
        <v>technology</v>
      </c>
      <c r="R1907" t="str">
        <f t="shared" si="109"/>
        <v>gadgets</v>
      </c>
      <c r="S1907" s="13">
        <f>(((I1907/60)/60)/24)+DATE(S33875,1,1)</f>
        <v>16321.925856481483</v>
      </c>
      <c r="T1907" s="14">
        <f>(((J1907/60)/60)/24)+DATE(1970,1,1)</f>
        <v>41859.925856481481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107"/>
        <v>0.42759999999999998</v>
      </c>
      <c r="P1908" s="7">
        <f>AVERAGE(E1908/L1908)</f>
        <v>215.95959595959596</v>
      </c>
      <c r="Q1908" t="str">
        <f t="shared" si="108"/>
        <v>technology</v>
      </c>
      <c r="R1908" t="str">
        <f t="shared" si="109"/>
        <v>gadgets</v>
      </c>
      <c r="S1908" s="13">
        <f>(((I1908/60)/60)/24)+DATE(S33876,1,1)</f>
        <v>16976.671099537038</v>
      </c>
      <c r="T1908" s="14">
        <f>(((J1908/60)/60)/24)+DATE(1970,1,1)</f>
        <v>42514.671099537038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107"/>
        <v>2.8333333333333335E-3</v>
      </c>
      <c r="P1909" s="7">
        <f>AVERAGE(E1909/L1909)</f>
        <v>21.25</v>
      </c>
      <c r="Q1909" t="str">
        <f t="shared" si="108"/>
        <v>technology</v>
      </c>
      <c r="R1909" t="str">
        <f t="shared" si="109"/>
        <v>gadgets</v>
      </c>
      <c r="S1909" s="13">
        <f>(((I1909/60)/60)/24)+DATE(S33877,1,1)</f>
        <v>16214.587094907409</v>
      </c>
      <c r="T1909" s="14">
        <f>(((J1909/60)/60)/24)+DATE(1970,1,1)</f>
        <v>41767.587094907409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107"/>
        <v>1.7319999999999999E-2</v>
      </c>
      <c r="P1910" s="7">
        <f>AVERAGE(E1910/L1910)</f>
        <v>108.25</v>
      </c>
      <c r="Q1910" t="str">
        <f t="shared" si="108"/>
        <v>technology</v>
      </c>
      <c r="R1910" t="str">
        <f t="shared" si="109"/>
        <v>gadgets</v>
      </c>
      <c r="S1910" s="13">
        <f>(((I1910/60)/60)/24)+DATE(S33878,1,1)</f>
        <v>17165.917824074077</v>
      </c>
      <c r="T1910" s="14">
        <f>(((J1910/60)/60)/24)+DATE(1970,1,1)</f>
        <v>42703.917824074073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107"/>
        <v>0.14111428571428572</v>
      </c>
      <c r="P1911" s="7">
        <f>AVERAGE(E1911/L1911)</f>
        <v>129.97368421052633</v>
      </c>
      <c r="Q1911" t="str">
        <f t="shared" si="108"/>
        <v>technology</v>
      </c>
      <c r="R1911" t="str">
        <f t="shared" si="109"/>
        <v>gadgets</v>
      </c>
      <c r="S1911" s="13">
        <f>(((I1911/60)/60)/24)+DATE(S33879,1,1)</f>
        <v>16367.429155092594</v>
      </c>
      <c r="T1911" s="14">
        <f>(((J1911/60)/60)/24)+DATE(1970,1,1)</f>
        <v>41905.429155092592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107"/>
        <v>0.39395294117647056</v>
      </c>
      <c r="P1912" s="7">
        <f>AVERAGE(E1912/L1912)</f>
        <v>117.49473684210527</v>
      </c>
      <c r="Q1912" t="str">
        <f t="shared" si="108"/>
        <v>technology</v>
      </c>
      <c r="R1912" t="str">
        <f t="shared" si="109"/>
        <v>gadgets</v>
      </c>
      <c r="S1912" s="13">
        <f>(((I1912/60)/60)/24)+DATE(S33880,1,1)</f>
        <v>16740.947916666668</v>
      </c>
      <c r="T1912" s="14">
        <f>(((J1912/60)/60)/24)+DATE(1970,1,1)</f>
        <v>42264.963159722218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107"/>
        <v>2.3529411764705883E-4</v>
      </c>
      <c r="P1913" s="7">
        <f>AVERAGE(E1913/L1913)</f>
        <v>10</v>
      </c>
      <c r="Q1913" t="str">
        <f t="shared" si="108"/>
        <v>technology</v>
      </c>
      <c r="R1913" t="str">
        <f t="shared" si="109"/>
        <v>gadgets</v>
      </c>
      <c r="S1913" s="13">
        <f>(((I1913/60)/60)/24)+DATE(S33881,1,1)</f>
        <v>16292.033958333333</v>
      </c>
      <c r="T1913" s="14">
        <f>(((J1913/60)/60)/24)+DATE(1970,1,1)</f>
        <v>41830.033958333333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107"/>
        <v>0.59299999999999997</v>
      </c>
      <c r="P1914" s="7">
        <f>AVERAGE(E1914/L1914)</f>
        <v>70.595238095238102</v>
      </c>
      <c r="Q1914" t="str">
        <f t="shared" si="108"/>
        <v>technology</v>
      </c>
      <c r="R1914" t="str">
        <f t="shared" si="109"/>
        <v>gadgets</v>
      </c>
      <c r="S1914" s="13">
        <f>(((I1914/60)/60)/24)+DATE(S33882,1,1)</f>
        <v>16591.226388888888</v>
      </c>
      <c r="T1914" s="14">
        <f>(((J1914/60)/60)/24)+DATE(1970,1,1)</f>
        <v>42129.226388888885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107"/>
        <v>1.3270833333333334E-2</v>
      </c>
      <c r="P1915" s="7">
        <f>AVERAGE(E1915/L1915)</f>
        <v>24.5</v>
      </c>
      <c r="Q1915" t="str">
        <f t="shared" si="108"/>
        <v>technology</v>
      </c>
      <c r="R1915" t="str">
        <f t="shared" si="109"/>
        <v>gadgets</v>
      </c>
      <c r="S1915" s="13">
        <f>(((I1915/60)/60)/24)+DATE(S33883,1,1)</f>
        <v>16352.511319444444</v>
      </c>
      <c r="T1915" s="14">
        <f>(((J1915/60)/60)/24)+DATE(1970,1,1)</f>
        <v>41890.511319444442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107"/>
        <v>9.0090090090090086E-2</v>
      </c>
      <c r="P1916" s="7">
        <f>AVERAGE(E1916/L1916)</f>
        <v>30</v>
      </c>
      <c r="Q1916" t="str">
        <f t="shared" si="108"/>
        <v>technology</v>
      </c>
      <c r="R1916" t="str">
        <f t="shared" si="109"/>
        <v>gadgets</v>
      </c>
      <c r="S1916" s="13">
        <f>(((I1916/60)/60)/24)+DATE(S33884,1,1)</f>
        <v>16376.165972222223</v>
      </c>
      <c r="T1916" s="14">
        <f>(((J1916/60)/60)/24)+DATE(1970,1,1)</f>
        <v>41929.174456018518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107"/>
        <v>1.6E-2</v>
      </c>
      <c r="P1917" s="7">
        <f>AVERAGE(E1917/L1917)</f>
        <v>2</v>
      </c>
      <c r="Q1917" t="str">
        <f t="shared" si="108"/>
        <v>technology</v>
      </c>
      <c r="R1917" t="str">
        <f t="shared" si="109"/>
        <v>gadgets</v>
      </c>
      <c r="S1917" s="13">
        <f>(((I1917/60)/60)/24)+DATE(S33885,1,1)</f>
        <v>16316.04886574074</v>
      </c>
      <c r="T1917" s="14">
        <f>(((J1917/60)/60)/24)+DATE(1970,1,1)</f>
        <v>41864.04886574074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107"/>
        <v>5.1000000000000004E-3</v>
      </c>
      <c r="P1918" s="7">
        <f>AVERAGE(E1918/L1918)</f>
        <v>17</v>
      </c>
      <c r="Q1918" t="str">
        <f t="shared" si="108"/>
        <v>technology</v>
      </c>
      <c r="R1918" t="str">
        <f t="shared" si="109"/>
        <v>gadgets</v>
      </c>
      <c r="S1918" s="13">
        <f>(((I1918/60)/60)/24)+DATE(S33886,1,1)</f>
        <v>17113.758969907409</v>
      </c>
      <c r="T1918" s="14">
        <f>(((J1918/60)/60)/24)+DATE(1970,1,1)</f>
        <v>42656.717303240745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107"/>
        <v>0.52570512820512816</v>
      </c>
      <c r="P1919" s="7">
        <f>AVERAGE(E1919/L1919)</f>
        <v>2928.9285714285716</v>
      </c>
      <c r="Q1919" t="str">
        <f t="shared" si="108"/>
        <v>technology</v>
      </c>
      <c r="R1919" t="str">
        <f t="shared" si="109"/>
        <v>gadgets</v>
      </c>
      <c r="S1919" s="13">
        <f>(((I1919/60)/60)/24)+DATE(S33887,1,1)</f>
        <v>17208.27005787037</v>
      </c>
      <c r="T1919" s="14">
        <f>(((J1919/60)/60)/24)+DATE(1970,1,1)</f>
        <v>42746.270057870366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107"/>
        <v>1.04E-2</v>
      </c>
      <c r="P1920" s="7">
        <f>AVERAGE(E1920/L1920)</f>
        <v>28.888888888888889</v>
      </c>
      <c r="Q1920" t="str">
        <f t="shared" si="108"/>
        <v>technology</v>
      </c>
      <c r="R1920" t="str">
        <f t="shared" si="109"/>
        <v>gadgets</v>
      </c>
      <c r="S1920" s="13">
        <f>(((I1920/60)/60)/24)+DATE(S33888,1,1)</f>
        <v>16295.78994212963</v>
      </c>
      <c r="T1920" s="14">
        <f>(((J1920/60)/60)/24)+DATE(1970,1,1)</f>
        <v>41828.789942129632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107"/>
        <v>0.47399999999999998</v>
      </c>
      <c r="P1921" s="7">
        <f>AVERAGE(E1921/L1921)</f>
        <v>29.625</v>
      </c>
      <c r="Q1921" t="str">
        <f t="shared" si="108"/>
        <v>technology</v>
      </c>
      <c r="R1921" t="str">
        <f t="shared" si="109"/>
        <v>gadgets</v>
      </c>
      <c r="S1921" s="13">
        <f>(((I1921/60)/60)/24)+DATE(S33889,1,1)</f>
        <v>16575.875567129628</v>
      </c>
      <c r="T1921" s="14">
        <f>(((J1921/60)/60)/24)+DATE(1970,1,1)</f>
        <v>42113.875567129624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107"/>
        <v>0.43030000000000002</v>
      </c>
      <c r="P1922" s="7">
        <f>AVERAGE(E1922/L1922)</f>
        <v>40.980952380952381</v>
      </c>
      <c r="Q1922" t="str">
        <f t="shared" si="108"/>
        <v>technology</v>
      </c>
      <c r="R1922" t="str">
        <f t="shared" si="109"/>
        <v>gadgets</v>
      </c>
      <c r="S1922" s="13">
        <f>(((I1922/60)/60)/24)+DATE(S33890,1,1)</f>
        <v>16730.958333333332</v>
      </c>
      <c r="T1922" s="14">
        <f>(((J1922/60)/60)/24)+DATE(1970,1,1)</f>
        <v>42270.875706018516</v>
      </c>
    </row>
    <row r="1923" spans="1:20" ht="32" hidden="1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ref="O1923:O1986" si="111">E1923/D1923</f>
        <v>1.3680000000000001</v>
      </c>
      <c r="P1923" s="7">
        <f>AVERAGE(E1923/L1923)</f>
        <v>54</v>
      </c>
      <c r="Q1923" t="str">
        <f t="shared" ref="Q1923:Q1986" si="112">LEFT(N1923,FIND("/",N1923)-1)</f>
        <v>music</v>
      </c>
      <c r="R1923" t="str">
        <f t="shared" ref="R1923:R1986" si="113">RIGHT(N1923, LEN(N1923)-FIND("/",N1923))</f>
        <v>indie rock</v>
      </c>
      <c r="S1923" s="13">
        <f t="shared" ref="S1923:S1982" si="114">(((I1923/60)/60)/24)+DATE(1970,1,1)</f>
        <v>41104.221562500003</v>
      </c>
      <c r="T1923" s="14">
        <f>(((J1923/60)/60)/24)+DATE(1970,1,1)</f>
        <v>41074.221562500003</v>
      </c>
    </row>
    <row r="1924" spans="1:20" ht="48" hidden="1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111"/>
        <v>1.1555</v>
      </c>
      <c r="P1924" s="7">
        <f>AVERAGE(E1924/L1924)</f>
        <v>36.109375</v>
      </c>
      <c r="Q1924" t="str">
        <f t="shared" si="112"/>
        <v>music</v>
      </c>
      <c r="R1924" t="str">
        <f t="shared" si="113"/>
        <v>indie rock</v>
      </c>
      <c r="S1924" s="13">
        <f t="shared" si="114"/>
        <v>41620.255868055552</v>
      </c>
      <c r="T1924" s="14">
        <f>(((J1924/60)/60)/24)+DATE(1970,1,1)</f>
        <v>41590.255868055552</v>
      </c>
    </row>
    <row r="1925" spans="1:20" ht="48" hidden="1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111"/>
        <v>2.4079999999999999</v>
      </c>
      <c r="P1925" s="7">
        <f>AVERAGE(E1925/L1925)</f>
        <v>23.153846153846153</v>
      </c>
      <c r="Q1925" t="str">
        <f t="shared" si="112"/>
        <v>music</v>
      </c>
      <c r="R1925" t="str">
        <f t="shared" si="113"/>
        <v>indie rock</v>
      </c>
      <c r="S1925" s="13">
        <f t="shared" si="114"/>
        <v>40813.207638888889</v>
      </c>
      <c r="T1925" s="14">
        <f>(((J1925/60)/60)/24)+DATE(1970,1,1)</f>
        <v>40772.848749999997</v>
      </c>
    </row>
    <row r="1926" spans="1:20" ht="48" hidden="1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111"/>
        <v>1.1439999999999999</v>
      </c>
      <c r="P1926" s="7">
        <f>AVERAGE(E1926/L1926)</f>
        <v>104</v>
      </c>
      <c r="Q1926" t="str">
        <f t="shared" si="112"/>
        <v>music</v>
      </c>
      <c r="R1926" t="str">
        <f t="shared" si="113"/>
        <v>indie rock</v>
      </c>
      <c r="S1926" s="13">
        <f t="shared" si="114"/>
        <v>41654.814583333333</v>
      </c>
      <c r="T1926" s="14">
        <f>(((J1926/60)/60)/24)+DATE(1970,1,1)</f>
        <v>41626.761053240742</v>
      </c>
    </row>
    <row r="1927" spans="1:20" ht="32" hidden="1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111"/>
        <v>1.1033333333333333</v>
      </c>
      <c r="P1927" s="7">
        <f>AVERAGE(E1927/L1927)</f>
        <v>31.826923076923077</v>
      </c>
      <c r="Q1927" t="str">
        <f t="shared" si="112"/>
        <v>music</v>
      </c>
      <c r="R1927" t="str">
        <f t="shared" si="113"/>
        <v>indie rock</v>
      </c>
      <c r="S1927" s="13">
        <f t="shared" si="114"/>
        <v>41558</v>
      </c>
      <c r="T1927" s="14">
        <f>(((J1927/60)/60)/24)+DATE(1970,1,1)</f>
        <v>41535.90148148148</v>
      </c>
    </row>
    <row r="1928" spans="1:20" ht="64" hidden="1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111"/>
        <v>1.9537933333333333</v>
      </c>
      <c r="P1928" s="7">
        <f>AVERAGE(E1928/L1928)</f>
        <v>27.3896261682243</v>
      </c>
      <c r="Q1928" t="str">
        <f t="shared" si="112"/>
        <v>music</v>
      </c>
      <c r="R1928" t="str">
        <f t="shared" si="113"/>
        <v>indie rock</v>
      </c>
      <c r="S1928" s="13">
        <f t="shared" si="114"/>
        <v>40484.018055555556</v>
      </c>
      <c r="T1928" s="14">
        <f>(((J1928/60)/60)/24)+DATE(1970,1,1)</f>
        <v>40456.954351851848</v>
      </c>
    </row>
    <row r="1929" spans="1:20" ht="16" hidden="1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111"/>
        <v>1.0333333333333334</v>
      </c>
      <c r="P1929" s="7">
        <f>AVERAGE(E1929/L1929)</f>
        <v>56.363636363636367</v>
      </c>
      <c r="Q1929" t="str">
        <f t="shared" si="112"/>
        <v>music</v>
      </c>
      <c r="R1929" t="str">
        <f t="shared" si="113"/>
        <v>indie rock</v>
      </c>
      <c r="S1929" s="13">
        <f t="shared" si="114"/>
        <v>40976.207638888889</v>
      </c>
      <c r="T1929" s="14">
        <f>(((J1929/60)/60)/24)+DATE(1970,1,1)</f>
        <v>40960.861562500002</v>
      </c>
    </row>
    <row r="1930" spans="1:20" ht="32" hidden="1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111"/>
        <v>1.031372549019608</v>
      </c>
      <c r="P1930" s="7">
        <f>AVERAGE(E1930/L1930)</f>
        <v>77.352941176470594</v>
      </c>
      <c r="Q1930" t="str">
        <f t="shared" si="112"/>
        <v>music</v>
      </c>
      <c r="R1930" t="str">
        <f t="shared" si="113"/>
        <v>indie rock</v>
      </c>
      <c r="S1930" s="13">
        <f t="shared" si="114"/>
        <v>41401.648078703707</v>
      </c>
      <c r="T1930" s="14">
        <f>(((J1930/60)/60)/24)+DATE(1970,1,1)</f>
        <v>41371.648078703707</v>
      </c>
    </row>
    <row r="1931" spans="1:20" ht="48" hidden="1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111"/>
        <v>1.003125</v>
      </c>
      <c r="P1931" s="7">
        <f>AVERAGE(E1931/L1931)</f>
        <v>42.8</v>
      </c>
      <c r="Q1931" t="str">
        <f t="shared" si="112"/>
        <v>music</v>
      </c>
      <c r="R1931" t="str">
        <f t="shared" si="113"/>
        <v>indie rock</v>
      </c>
      <c r="S1931" s="13">
        <f t="shared" si="114"/>
        <v>40729.021597222221</v>
      </c>
      <c r="T1931" s="14">
        <f>(((J1931/60)/60)/24)+DATE(1970,1,1)</f>
        <v>40687.021597222221</v>
      </c>
    </row>
    <row r="1932" spans="1:20" ht="32" hidden="1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111"/>
        <v>1.27</v>
      </c>
      <c r="P1932" s="7">
        <f>AVERAGE(E1932/L1932)</f>
        <v>48.846153846153847</v>
      </c>
      <c r="Q1932" t="str">
        <f t="shared" si="112"/>
        <v>music</v>
      </c>
      <c r="R1932" t="str">
        <f t="shared" si="113"/>
        <v>indie rock</v>
      </c>
      <c r="S1932" s="13">
        <f t="shared" si="114"/>
        <v>41462.558819444443</v>
      </c>
      <c r="T1932" s="14">
        <f>(((J1932/60)/60)/24)+DATE(1970,1,1)</f>
        <v>41402.558819444443</v>
      </c>
    </row>
    <row r="1933" spans="1:20" ht="32" hidden="1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111"/>
        <v>1.20601</v>
      </c>
      <c r="P1933" s="7">
        <f>AVERAGE(E1933/L1933)</f>
        <v>48.240400000000001</v>
      </c>
      <c r="Q1933" t="str">
        <f t="shared" si="112"/>
        <v>music</v>
      </c>
      <c r="R1933" t="str">
        <f t="shared" si="113"/>
        <v>indie rock</v>
      </c>
      <c r="S1933" s="13">
        <f t="shared" si="114"/>
        <v>41051.145833333336</v>
      </c>
      <c r="T1933" s="14">
        <f>(((J1933/60)/60)/24)+DATE(1970,1,1)</f>
        <v>41037.892465277779</v>
      </c>
    </row>
    <row r="1934" spans="1:20" ht="48" hidden="1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111"/>
        <v>1.0699047619047619</v>
      </c>
      <c r="P1934" s="7">
        <f>AVERAGE(E1934/L1934)</f>
        <v>70.212500000000006</v>
      </c>
      <c r="Q1934" t="str">
        <f t="shared" si="112"/>
        <v>music</v>
      </c>
      <c r="R1934" t="str">
        <f t="shared" si="113"/>
        <v>indie rock</v>
      </c>
      <c r="S1934" s="13">
        <f t="shared" si="114"/>
        <v>40932.809872685182</v>
      </c>
      <c r="T1934" s="14">
        <f>(((J1934/60)/60)/24)+DATE(1970,1,1)</f>
        <v>40911.809872685182</v>
      </c>
    </row>
    <row r="1935" spans="1:20" ht="48" hidden="1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111"/>
        <v>1.7243333333333333</v>
      </c>
      <c r="P1935" s="7">
        <f>AVERAGE(E1935/L1935)</f>
        <v>94.054545454545448</v>
      </c>
      <c r="Q1935" t="str">
        <f t="shared" si="112"/>
        <v>music</v>
      </c>
      <c r="R1935" t="str">
        <f t="shared" si="113"/>
        <v>indie rock</v>
      </c>
      <c r="S1935" s="13">
        <f t="shared" si="114"/>
        <v>41909.130868055552</v>
      </c>
      <c r="T1935" s="14">
        <f>(((J1935/60)/60)/24)+DATE(1970,1,1)</f>
        <v>41879.130868055552</v>
      </c>
    </row>
    <row r="1936" spans="1:20" ht="48" hidden="1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111"/>
        <v>1.2362</v>
      </c>
      <c r="P1936" s="7">
        <f>AVERAGE(E1936/L1936)</f>
        <v>80.272727272727266</v>
      </c>
      <c r="Q1936" t="str">
        <f t="shared" si="112"/>
        <v>music</v>
      </c>
      <c r="R1936" t="str">
        <f t="shared" si="113"/>
        <v>indie rock</v>
      </c>
      <c r="S1936" s="13">
        <f t="shared" si="114"/>
        <v>40902.208333333336</v>
      </c>
      <c r="T1936" s="14">
        <f>(((J1936/60)/60)/24)+DATE(1970,1,1)</f>
        <v>40865.867141203707</v>
      </c>
    </row>
    <row r="1937" spans="1:20" ht="48" hidden="1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111"/>
        <v>1.0840000000000001</v>
      </c>
      <c r="P1937" s="7">
        <f>AVERAGE(E1937/L1937)</f>
        <v>54.2</v>
      </c>
      <c r="Q1937" t="str">
        <f t="shared" si="112"/>
        <v>music</v>
      </c>
      <c r="R1937" t="str">
        <f t="shared" si="113"/>
        <v>indie rock</v>
      </c>
      <c r="S1937" s="13">
        <f t="shared" si="114"/>
        <v>41811.207638888889</v>
      </c>
      <c r="T1937" s="14">
        <f>(((J1937/60)/60)/24)+DATE(1970,1,1)</f>
        <v>41773.932534722226</v>
      </c>
    </row>
    <row r="1938" spans="1:20" ht="48" hidden="1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111"/>
        <v>1.1652013333333333</v>
      </c>
      <c r="P1938" s="7">
        <f>AVERAGE(E1938/L1938)</f>
        <v>60.26903448275862</v>
      </c>
      <c r="Q1938" t="str">
        <f t="shared" si="112"/>
        <v>music</v>
      </c>
      <c r="R1938" t="str">
        <f t="shared" si="113"/>
        <v>indie rock</v>
      </c>
      <c r="S1938" s="13">
        <f t="shared" si="114"/>
        <v>40883.249305555553</v>
      </c>
      <c r="T1938" s="14">
        <f>(((J1938/60)/60)/24)+DATE(1970,1,1)</f>
        <v>40852.889699074076</v>
      </c>
    </row>
    <row r="1939" spans="1:20" ht="48" hidden="1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111"/>
        <v>1.8724499999999999</v>
      </c>
      <c r="P1939" s="7">
        <f>AVERAGE(E1939/L1939)</f>
        <v>38.740344827586206</v>
      </c>
      <c r="Q1939" t="str">
        <f t="shared" si="112"/>
        <v>music</v>
      </c>
      <c r="R1939" t="str">
        <f t="shared" si="113"/>
        <v>indie rock</v>
      </c>
      <c r="S1939" s="13">
        <f t="shared" si="114"/>
        <v>41075.165972222225</v>
      </c>
      <c r="T1939" s="14">
        <f>(((J1939/60)/60)/24)+DATE(1970,1,1)</f>
        <v>41059.118993055556</v>
      </c>
    </row>
    <row r="1940" spans="1:20" ht="48" hidden="1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111"/>
        <v>1.1593333333333333</v>
      </c>
      <c r="P1940" s="7">
        <f>AVERAGE(E1940/L1940)</f>
        <v>152.54385964912279</v>
      </c>
      <c r="Q1940" t="str">
        <f t="shared" si="112"/>
        <v>music</v>
      </c>
      <c r="R1940" t="str">
        <f t="shared" si="113"/>
        <v>indie rock</v>
      </c>
      <c r="S1940" s="13">
        <f t="shared" si="114"/>
        <v>41457.208333333336</v>
      </c>
      <c r="T1940" s="14">
        <f>(((J1940/60)/60)/24)+DATE(1970,1,1)</f>
        <v>41426.259618055556</v>
      </c>
    </row>
    <row r="1941" spans="1:20" ht="48" hidden="1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111"/>
        <v>1.107</v>
      </c>
      <c r="P1941" s="7">
        <f>AVERAGE(E1941/L1941)</f>
        <v>115.3125</v>
      </c>
      <c r="Q1941" t="str">
        <f t="shared" si="112"/>
        <v>music</v>
      </c>
      <c r="R1941" t="str">
        <f t="shared" si="113"/>
        <v>indie rock</v>
      </c>
      <c r="S1941" s="13">
        <f t="shared" si="114"/>
        <v>41343.943379629629</v>
      </c>
      <c r="T1941" s="14">
        <f>(((J1941/60)/60)/24)+DATE(1970,1,1)</f>
        <v>41313.985046296293</v>
      </c>
    </row>
    <row r="1942" spans="1:20" ht="48" hidden="1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111"/>
        <v>1.7092307692307693</v>
      </c>
      <c r="P1942" s="7">
        <f>AVERAGE(E1942/L1942)</f>
        <v>35.838709677419352</v>
      </c>
      <c r="Q1942" t="str">
        <f t="shared" si="112"/>
        <v>music</v>
      </c>
      <c r="R1942" t="str">
        <f t="shared" si="113"/>
        <v>indie rock</v>
      </c>
      <c r="S1942" s="13">
        <f t="shared" si="114"/>
        <v>40709.165972222225</v>
      </c>
      <c r="T1942" s="14">
        <f>(((J1942/60)/60)/24)+DATE(1970,1,1)</f>
        <v>40670.507326388892</v>
      </c>
    </row>
    <row r="1943" spans="1:20" ht="48" hidden="1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111"/>
        <v>1.2611835600000001</v>
      </c>
      <c r="P1943" s="7">
        <f>AVERAGE(E1943/L1943)</f>
        <v>64.570118779438872</v>
      </c>
      <c r="Q1943" t="str">
        <f t="shared" si="112"/>
        <v>technology</v>
      </c>
      <c r="R1943" t="str">
        <f t="shared" si="113"/>
        <v>hardware</v>
      </c>
      <c r="S1943" s="13">
        <f t="shared" si="114"/>
        <v>41774.290868055556</v>
      </c>
      <c r="T1943" s="14">
        <f>(((J1943/60)/60)/24)+DATE(1970,1,1)</f>
        <v>41744.290868055556</v>
      </c>
    </row>
    <row r="1944" spans="1:20" ht="48" hidden="1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111"/>
        <v>1.3844033333333334</v>
      </c>
      <c r="P1944" s="7">
        <f>AVERAGE(E1944/L1944)</f>
        <v>87.436000000000007</v>
      </c>
      <c r="Q1944" t="str">
        <f t="shared" si="112"/>
        <v>technology</v>
      </c>
      <c r="R1944" t="str">
        <f t="shared" si="113"/>
        <v>hardware</v>
      </c>
      <c r="S1944" s="13">
        <f t="shared" si="114"/>
        <v>40728.828009259261</v>
      </c>
      <c r="T1944" s="14">
        <f>(((J1944/60)/60)/24)+DATE(1970,1,1)</f>
        <v>40638.828009259261</v>
      </c>
    </row>
    <row r="1945" spans="1:20" ht="48" hidden="1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111"/>
        <v>17.052499999999998</v>
      </c>
      <c r="P1945" s="7">
        <f>AVERAGE(E1945/L1945)</f>
        <v>68.815577078288939</v>
      </c>
      <c r="Q1945" t="str">
        <f t="shared" si="112"/>
        <v>technology</v>
      </c>
      <c r="R1945" t="str">
        <f t="shared" si="113"/>
        <v>hardware</v>
      </c>
      <c r="S1945" s="13">
        <f t="shared" si="114"/>
        <v>42593.269861111112</v>
      </c>
      <c r="T1945" s="14">
        <f>(((J1945/60)/60)/24)+DATE(1970,1,1)</f>
        <v>42548.269861111112</v>
      </c>
    </row>
    <row r="1946" spans="1:20" ht="48" hidden="1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111"/>
        <v>7.8805550000000002</v>
      </c>
      <c r="P1946" s="7">
        <f>AVERAGE(E1946/L1946)</f>
        <v>176.200223588597</v>
      </c>
      <c r="Q1946" t="str">
        <f t="shared" si="112"/>
        <v>technology</v>
      </c>
      <c r="R1946" t="str">
        <f t="shared" si="113"/>
        <v>hardware</v>
      </c>
      <c r="S1946" s="13">
        <f t="shared" si="114"/>
        <v>41760.584374999999</v>
      </c>
      <c r="T1946" s="14">
        <f>(((J1946/60)/60)/24)+DATE(1970,1,1)</f>
        <v>41730.584374999999</v>
      </c>
    </row>
    <row r="1947" spans="1:20" ht="48" hidden="1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111"/>
        <v>3.4801799999999998</v>
      </c>
      <c r="P1947" s="7">
        <f>AVERAGE(E1947/L1947)</f>
        <v>511.79117647058825</v>
      </c>
      <c r="Q1947" t="str">
        <f t="shared" si="112"/>
        <v>technology</v>
      </c>
      <c r="R1947" t="str">
        <f t="shared" si="113"/>
        <v>hardware</v>
      </c>
      <c r="S1947" s="13">
        <f t="shared" si="114"/>
        <v>42197.251828703709</v>
      </c>
      <c r="T1947" s="14">
        <f>(((J1947/60)/60)/24)+DATE(1970,1,1)</f>
        <v>42157.251828703709</v>
      </c>
    </row>
    <row r="1948" spans="1:20" ht="48" hidden="1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111"/>
        <v>1.4974666666666667</v>
      </c>
      <c r="P1948" s="7">
        <f>AVERAGE(E1948/L1948)</f>
        <v>160.44285714285715</v>
      </c>
      <c r="Q1948" t="str">
        <f t="shared" si="112"/>
        <v>technology</v>
      </c>
      <c r="R1948" t="str">
        <f t="shared" si="113"/>
        <v>hardware</v>
      </c>
      <c r="S1948" s="13">
        <f t="shared" si="114"/>
        <v>41749.108344907407</v>
      </c>
      <c r="T1948" s="14">
        <f>(((J1948/60)/60)/24)+DATE(1970,1,1)</f>
        <v>41689.150011574071</v>
      </c>
    </row>
    <row r="1949" spans="1:20" ht="48" hidden="1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111"/>
        <v>1.0063375000000001</v>
      </c>
      <c r="P1949" s="7">
        <f>AVERAGE(E1949/L1949)</f>
        <v>35.003043478260871</v>
      </c>
      <c r="Q1949" t="str">
        <f t="shared" si="112"/>
        <v>technology</v>
      </c>
      <c r="R1949" t="str">
        <f t="shared" si="113"/>
        <v>hardware</v>
      </c>
      <c r="S1949" s="13">
        <f t="shared" si="114"/>
        <v>40140.249305555553</v>
      </c>
      <c r="T1949" s="14">
        <f>(((J1949/60)/60)/24)+DATE(1970,1,1)</f>
        <v>40102.918055555558</v>
      </c>
    </row>
    <row r="1950" spans="1:20" ht="32" hidden="1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111"/>
        <v>8.0021100000000001</v>
      </c>
      <c r="P1950" s="7">
        <f>AVERAGE(E1950/L1950)</f>
        <v>188.50671378091872</v>
      </c>
      <c r="Q1950" t="str">
        <f t="shared" si="112"/>
        <v>technology</v>
      </c>
      <c r="R1950" t="str">
        <f t="shared" si="113"/>
        <v>hardware</v>
      </c>
      <c r="S1950" s="13">
        <f t="shared" si="114"/>
        <v>42527.709722222222</v>
      </c>
      <c r="T1950" s="14">
        <f>(((J1950/60)/60)/24)+DATE(1970,1,1)</f>
        <v>42473.604270833333</v>
      </c>
    </row>
    <row r="1951" spans="1:20" ht="48" hidden="1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111"/>
        <v>1.0600260000000001</v>
      </c>
      <c r="P1951" s="7">
        <f>AVERAGE(E1951/L1951)</f>
        <v>56.204984093319197</v>
      </c>
      <c r="Q1951" t="str">
        <f t="shared" si="112"/>
        <v>technology</v>
      </c>
      <c r="R1951" t="str">
        <f t="shared" si="113"/>
        <v>hardware</v>
      </c>
      <c r="S1951" s="13">
        <f t="shared" si="114"/>
        <v>41830.423043981478</v>
      </c>
      <c r="T1951" s="14">
        <f>(((J1951/60)/60)/24)+DATE(1970,1,1)</f>
        <v>41800.423043981478</v>
      </c>
    </row>
    <row r="1952" spans="1:20" ht="48" hidden="1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111"/>
        <v>2.0051866666666669</v>
      </c>
      <c r="P1952" s="7">
        <f>AVERAGE(E1952/L1952)</f>
        <v>51.3054157782516</v>
      </c>
      <c r="Q1952" t="str">
        <f t="shared" si="112"/>
        <v>technology</v>
      </c>
      <c r="R1952" t="str">
        <f t="shared" si="113"/>
        <v>hardware</v>
      </c>
      <c r="S1952" s="13">
        <f t="shared" si="114"/>
        <v>40655.181400462963</v>
      </c>
      <c r="T1952" s="14">
        <f>(((J1952/60)/60)/24)+DATE(1970,1,1)</f>
        <v>40624.181400462963</v>
      </c>
    </row>
    <row r="1953" spans="1:20" ht="48" hidden="1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111"/>
        <v>2.1244399999999999</v>
      </c>
      <c r="P1953" s="7">
        <f>AVERAGE(E1953/L1953)</f>
        <v>127.36450839328538</v>
      </c>
      <c r="Q1953" t="str">
        <f t="shared" si="112"/>
        <v>technology</v>
      </c>
      <c r="R1953" t="str">
        <f t="shared" si="113"/>
        <v>hardware</v>
      </c>
      <c r="S1953" s="13">
        <f t="shared" si="114"/>
        <v>42681.462233796294</v>
      </c>
      <c r="T1953" s="14">
        <f>(((J1953/60)/60)/24)+DATE(1970,1,1)</f>
        <v>42651.420567129629</v>
      </c>
    </row>
    <row r="1954" spans="1:20" ht="48" hidden="1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111"/>
        <v>1.9847237142857144</v>
      </c>
      <c r="P1954" s="7">
        <f>AVERAGE(E1954/L1954)</f>
        <v>101.85532258064516</v>
      </c>
      <c r="Q1954" t="str">
        <f t="shared" si="112"/>
        <v>technology</v>
      </c>
      <c r="R1954" t="str">
        <f t="shared" si="113"/>
        <v>hardware</v>
      </c>
      <c r="S1954" s="13">
        <f t="shared" si="114"/>
        <v>41563.60665509259</v>
      </c>
      <c r="T1954" s="14">
        <f>(((J1954/60)/60)/24)+DATE(1970,1,1)</f>
        <v>41526.60665509259</v>
      </c>
    </row>
    <row r="1955" spans="1:20" ht="48" hidden="1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111"/>
        <v>2.2594666666666665</v>
      </c>
      <c r="P1955" s="7">
        <f>AVERAGE(E1955/L1955)</f>
        <v>230.55782312925169</v>
      </c>
      <c r="Q1955" t="str">
        <f t="shared" si="112"/>
        <v>technology</v>
      </c>
      <c r="R1955" t="str">
        <f t="shared" si="113"/>
        <v>hardware</v>
      </c>
      <c r="S1955" s="13">
        <f t="shared" si="114"/>
        <v>40970.125</v>
      </c>
      <c r="T1955" s="14">
        <f>(((J1955/60)/60)/24)+DATE(1970,1,1)</f>
        <v>40941.199826388889</v>
      </c>
    </row>
    <row r="1956" spans="1:20" ht="32" hidden="1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111"/>
        <v>6.9894800000000004</v>
      </c>
      <c r="P1956" s="7">
        <f>AVERAGE(E1956/L1956)</f>
        <v>842.10602409638557</v>
      </c>
      <c r="Q1956" t="str">
        <f t="shared" si="112"/>
        <v>technology</v>
      </c>
      <c r="R1956" t="str">
        <f t="shared" si="113"/>
        <v>hardware</v>
      </c>
      <c r="S1956" s="13">
        <f t="shared" si="114"/>
        <v>42441.208333333328</v>
      </c>
      <c r="T1956" s="14">
        <f>(((J1956/60)/60)/24)+DATE(1970,1,1)</f>
        <v>42394.580740740741</v>
      </c>
    </row>
    <row r="1957" spans="1:20" ht="48" hidden="1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111"/>
        <v>3.9859528571428569</v>
      </c>
      <c r="P1957" s="7">
        <f>AVERAGE(E1957/L1957)</f>
        <v>577.27593103448271</v>
      </c>
      <c r="Q1957" t="str">
        <f t="shared" si="112"/>
        <v>technology</v>
      </c>
      <c r="R1957" t="str">
        <f t="shared" si="113"/>
        <v>hardware</v>
      </c>
      <c r="S1957" s="13">
        <f t="shared" si="114"/>
        <v>41052.791666666664</v>
      </c>
      <c r="T1957" s="14">
        <f>(((J1957/60)/60)/24)+DATE(1970,1,1)</f>
        <v>41020.271770833337</v>
      </c>
    </row>
    <row r="1958" spans="1:20" ht="48" hidden="1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111"/>
        <v>2.9403333333333332</v>
      </c>
      <c r="P1958" s="7">
        <f>AVERAGE(E1958/L1958)</f>
        <v>483.34246575342468</v>
      </c>
      <c r="Q1958" t="str">
        <f t="shared" si="112"/>
        <v>technology</v>
      </c>
      <c r="R1958" t="str">
        <f t="shared" si="113"/>
        <v>hardware</v>
      </c>
      <c r="S1958" s="13">
        <f t="shared" si="114"/>
        <v>42112.882002314815</v>
      </c>
      <c r="T1958" s="14">
        <f>(((J1958/60)/60)/24)+DATE(1970,1,1)</f>
        <v>42067.923668981486</v>
      </c>
    </row>
    <row r="1959" spans="1:20" ht="32" hidden="1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111"/>
        <v>1.6750470000000002</v>
      </c>
      <c r="P1959" s="7">
        <f>AVERAGE(E1959/L1959)</f>
        <v>76.138500000000008</v>
      </c>
      <c r="Q1959" t="str">
        <f t="shared" si="112"/>
        <v>technology</v>
      </c>
      <c r="R1959" t="str">
        <f t="shared" si="113"/>
        <v>hardware</v>
      </c>
      <c r="S1959" s="13">
        <f t="shared" si="114"/>
        <v>41209.098530092589</v>
      </c>
      <c r="T1959" s="14">
        <f>(((J1959/60)/60)/24)+DATE(1970,1,1)</f>
        <v>41179.098530092589</v>
      </c>
    </row>
    <row r="1960" spans="1:20" ht="48" hidden="1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111"/>
        <v>14.355717142857143</v>
      </c>
      <c r="P1960" s="7">
        <f>AVERAGE(E1960/L1960)</f>
        <v>74.107684365781708</v>
      </c>
      <c r="Q1960" t="str">
        <f t="shared" si="112"/>
        <v>technology</v>
      </c>
      <c r="R1960" t="str">
        <f t="shared" si="113"/>
        <v>hardware</v>
      </c>
      <c r="S1960" s="13">
        <f t="shared" si="114"/>
        <v>41356.94630787037</v>
      </c>
      <c r="T1960" s="14">
        <f>(((J1960/60)/60)/24)+DATE(1970,1,1)</f>
        <v>41326.987974537034</v>
      </c>
    </row>
    <row r="1961" spans="1:20" ht="48" hidden="1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111"/>
        <v>1.5673440000000001</v>
      </c>
      <c r="P1961" s="7">
        <f>AVERAGE(E1961/L1961)</f>
        <v>36.965660377358489</v>
      </c>
      <c r="Q1961" t="str">
        <f t="shared" si="112"/>
        <v>technology</v>
      </c>
      <c r="R1961" t="str">
        <f t="shared" si="113"/>
        <v>hardware</v>
      </c>
      <c r="S1961" s="13">
        <f t="shared" si="114"/>
        <v>41913</v>
      </c>
      <c r="T1961" s="14">
        <f>(((J1961/60)/60)/24)+DATE(1970,1,1)</f>
        <v>41871.845601851855</v>
      </c>
    </row>
    <row r="1962" spans="1:20" ht="48" hidden="1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111"/>
        <v>1.1790285714285715</v>
      </c>
      <c r="P1962" s="7">
        <f>AVERAGE(E1962/L1962)</f>
        <v>2500.969696969697</v>
      </c>
      <c r="Q1962" t="str">
        <f t="shared" si="112"/>
        <v>technology</v>
      </c>
      <c r="R1962" t="str">
        <f t="shared" si="113"/>
        <v>hardware</v>
      </c>
      <c r="S1962" s="13">
        <f t="shared" si="114"/>
        <v>41994.362743055557</v>
      </c>
      <c r="T1962" s="14">
        <f>(((J1962/60)/60)/24)+DATE(1970,1,1)</f>
        <v>41964.362743055557</v>
      </c>
    </row>
    <row r="1963" spans="1:20" ht="48" hidden="1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111"/>
        <v>11.053811999999999</v>
      </c>
      <c r="P1963" s="7">
        <f>AVERAGE(E1963/L1963)</f>
        <v>67.690214329454989</v>
      </c>
      <c r="Q1963" t="str">
        <f t="shared" si="112"/>
        <v>technology</v>
      </c>
      <c r="R1963" t="str">
        <f t="shared" si="113"/>
        <v>hardware</v>
      </c>
      <c r="S1963" s="13">
        <f t="shared" si="114"/>
        <v>41188.165972222225</v>
      </c>
      <c r="T1963" s="14">
        <f>(((J1963/60)/60)/24)+DATE(1970,1,1)</f>
        <v>41148.194641203707</v>
      </c>
    </row>
    <row r="1964" spans="1:20" ht="48" hidden="1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111"/>
        <v>1.9292499999999999</v>
      </c>
      <c r="P1964" s="7">
        <f>AVERAGE(E1964/L1964)</f>
        <v>63.04738562091503</v>
      </c>
      <c r="Q1964" t="str">
        <f t="shared" si="112"/>
        <v>technology</v>
      </c>
      <c r="R1964" t="str">
        <f t="shared" si="113"/>
        <v>hardware</v>
      </c>
      <c r="S1964" s="13">
        <f t="shared" si="114"/>
        <v>41772.780509259261</v>
      </c>
      <c r="T1964" s="14">
        <f>(((J1964/60)/60)/24)+DATE(1970,1,1)</f>
        <v>41742.780509259261</v>
      </c>
    </row>
    <row r="1965" spans="1:20" ht="48" hidden="1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111"/>
        <v>1.268842105263158</v>
      </c>
      <c r="P1965" s="7">
        <f>AVERAGE(E1965/L1965)</f>
        <v>117.6</v>
      </c>
      <c r="Q1965" t="str">
        <f t="shared" si="112"/>
        <v>technology</v>
      </c>
      <c r="R1965" t="str">
        <f t="shared" si="113"/>
        <v>hardware</v>
      </c>
      <c r="S1965" s="13">
        <f t="shared" si="114"/>
        <v>41898.429791666669</v>
      </c>
      <c r="T1965" s="14">
        <f>(((J1965/60)/60)/24)+DATE(1970,1,1)</f>
        <v>41863.429791666669</v>
      </c>
    </row>
    <row r="1966" spans="1:20" ht="48" hidden="1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111"/>
        <v>2.5957748878923765</v>
      </c>
      <c r="P1966" s="7">
        <f>AVERAGE(E1966/L1966)</f>
        <v>180.75185011709601</v>
      </c>
      <c r="Q1966" t="str">
        <f t="shared" si="112"/>
        <v>technology</v>
      </c>
      <c r="R1966" t="str">
        <f t="shared" si="113"/>
        <v>hardware</v>
      </c>
      <c r="S1966" s="13">
        <f t="shared" si="114"/>
        <v>42482.272824074069</v>
      </c>
      <c r="T1966" s="14">
        <f>(((J1966/60)/60)/24)+DATE(1970,1,1)</f>
        <v>42452.272824074069</v>
      </c>
    </row>
    <row r="1967" spans="1:20" ht="48" hidden="1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111"/>
        <v>2.6227999999999998</v>
      </c>
      <c r="P1967" s="7">
        <f>AVERAGE(E1967/L1967)</f>
        <v>127.32038834951456</v>
      </c>
      <c r="Q1967" t="str">
        <f t="shared" si="112"/>
        <v>technology</v>
      </c>
      <c r="R1967" t="str">
        <f t="shared" si="113"/>
        <v>hardware</v>
      </c>
      <c r="S1967" s="13">
        <f t="shared" si="114"/>
        <v>40920.041666666664</v>
      </c>
      <c r="T1967" s="14">
        <f>(((J1967/60)/60)/24)+DATE(1970,1,1)</f>
        <v>40898.089236111111</v>
      </c>
    </row>
    <row r="1968" spans="1:20" ht="48" hidden="1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111"/>
        <v>2.0674309000000002</v>
      </c>
      <c r="P1968" s="7">
        <f>AVERAGE(E1968/L1968)</f>
        <v>136.6444745538665</v>
      </c>
      <c r="Q1968" t="str">
        <f t="shared" si="112"/>
        <v>technology</v>
      </c>
      <c r="R1968" t="str">
        <f t="shared" si="113"/>
        <v>hardware</v>
      </c>
      <c r="S1968" s="13">
        <f t="shared" si="114"/>
        <v>41865.540486111109</v>
      </c>
      <c r="T1968" s="14">
        <f>(((J1968/60)/60)/24)+DATE(1970,1,1)</f>
        <v>41835.540486111109</v>
      </c>
    </row>
    <row r="1969" spans="1:20" ht="48" hidden="1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111"/>
        <v>3.7012999999999998</v>
      </c>
      <c r="P1969" s="7">
        <f>AVERAGE(E1969/L1969)</f>
        <v>182.78024691358024</v>
      </c>
      <c r="Q1969" t="str">
        <f t="shared" si="112"/>
        <v>technology</v>
      </c>
      <c r="R1969" t="str">
        <f t="shared" si="113"/>
        <v>hardware</v>
      </c>
      <c r="S1969" s="13">
        <f t="shared" si="114"/>
        <v>41760.663530092592</v>
      </c>
      <c r="T1969" s="14">
        <f>(((J1969/60)/60)/24)+DATE(1970,1,1)</f>
        <v>41730.663530092592</v>
      </c>
    </row>
    <row r="1970" spans="1:20" ht="32" hidden="1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111"/>
        <v>2.8496600000000001</v>
      </c>
      <c r="P1970" s="7">
        <f>AVERAGE(E1970/L1970)</f>
        <v>279.37843137254902</v>
      </c>
      <c r="Q1970" t="str">
        <f t="shared" si="112"/>
        <v>technology</v>
      </c>
      <c r="R1970" t="str">
        <f t="shared" si="113"/>
        <v>hardware</v>
      </c>
      <c r="S1970" s="13">
        <f t="shared" si="114"/>
        <v>42707.628645833334</v>
      </c>
      <c r="T1970" s="14">
        <f>(((J1970/60)/60)/24)+DATE(1970,1,1)</f>
        <v>42676.586979166663</v>
      </c>
    </row>
    <row r="1971" spans="1:20" ht="48" hidden="1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111"/>
        <v>5.7907999999999999</v>
      </c>
      <c r="P1971" s="7">
        <f>AVERAGE(E1971/L1971)</f>
        <v>61.375728669846318</v>
      </c>
      <c r="Q1971" t="str">
        <f t="shared" si="112"/>
        <v>technology</v>
      </c>
      <c r="R1971" t="str">
        <f t="shared" si="113"/>
        <v>hardware</v>
      </c>
      <c r="S1971" s="13">
        <f t="shared" si="114"/>
        <v>42587.792453703703</v>
      </c>
      <c r="T1971" s="14">
        <f>(((J1971/60)/60)/24)+DATE(1970,1,1)</f>
        <v>42557.792453703703</v>
      </c>
    </row>
    <row r="1972" spans="1:20" ht="48" hidden="1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111"/>
        <v>11.318</v>
      </c>
      <c r="P1972" s="7">
        <f>AVERAGE(E1972/L1972)</f>
        <v>80.727532097004286</v>
      </c>
      <c r="Q1972" t="str">
        <f t="shared" si="112"/>
        <v>technology</v>
      </c>
      <c r="R1972" t="str">
        <f t="shared" si="113"/>
        <v>hardware</v>
      </c>
      <c r="S1972" s="13">
        <f t="shared" si="114"/>
        <v>41384.151631944449</v>
      </c>
      <c r="T1972" s="14">
        <f>(((J1972/60)/60)/24)+DATE(1970,1,1)</f>
        <v>41324.193298611113</v>
      </c>
    </row>
    <row r="1973" spans="1:20" ht="48" hidden="1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111"/>
        <v>2.6302771750000002</v>
      </c>
      <c r="P1973" s="7">
        <f>AVERAGE(E1973/L1973)</f>
        <v>272.35590732591254</v>
      </c>
      <c r="Q1973" t="str">
        <f t="shared" si="112"/>
        <v>technology</v>
      </c>
      <c r="R1973" t="str">
        <f t="shared" si="113"/>
        <v>hardware</v>
      </c>
      <c r="S1973" s="13">
        <f t="shared" si="114"/>
        <v>41593.166666666664</v>
      </c>
      <c r="T1973" s="14">
        <f>(((J1973/60)/60)/24)+DATE(1970,1,1)</f>
        <v>41561.500706018516</v>
      </c>
    </row>
    <row r="1974" spans="1:20" ht="48" hidden="1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111"/>
        <v>6.7447999999999997</v>
      </c>
      <c r="P1974" s="7">
        <f>AVERAGE(E1974/L1974)</f>
        <v>70.848739495798313</v>
      </c>
      <c r="Q1974" t="str">
        <f t="shared" si="112"/>
        <v>technology</v>
      </c>
      <c r="R1974" t="str">
        <f t="shared" si="113"/>
        <v>hardware</v>
      </c>
      <c r="S1974" s="13">
        <f t="shared" si="114"/>
        <v>41231.053749999999</v>
      </c>
      <c r="T1974" s="14">
        <f>(((J1974/60)/60)/24)+DATE(1970,1,1)</f>
        <v>41201.012083333335</v>
      </c>
    </row>
    <row r="1975" spans="1:20" ht="48" hidden="1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111"/>
        <v>2.5683081313131315</v>
      </c>
      <c r="P1975" s="7">
        <f>AVERAGE(E1975/L1975)</f>
        <v>247.94003412969283</v>
      </c>
      <c r="Q1975" t="str">
        <f t="shared" si="112"/>
        <v>technology</v>
      </c>
      <c r="R1975" t="str">
        <f t="shared" si="113"/>
        <v>hardware</v>
      </c>
      <c r="S1975" s="13">
        <f t="shared" si="114"/>
        <v>42588.291666666672</v>
      </c>
      <c r="T1975" s="14">
        <f>(((J1975/60)/60)/24)+DATE(1970,1,1)</f>
        <v>42549.722962962958</v>
      </c>
    </row>
    <row r="1976" spans="1:20" ht="48" hidden="1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111"/>
        <v>3.7549600000000001</v>
      </c>
      <c r="P1976" s="7">
        <f>AVERAGE(E1976/L1976)</f>
        <v>186.81393034825871</v>
      </c>
      <c r="Q1976" t="str">
        <f t="shared" si="112"/>
        <v>technology</v>
      </c>
      <c r="R1976" t="str">
        <f t="shared" si="113"/>
        <v>hardware</v>
      </c>
      <c r="S1976" s="13">
        <f t="shared" si="114"/>
        <v>41505.334131944444</v>
      </c>
      <c r="T1976" s="14">
        <f>(((J1976/60)/60)/24)+DATE(1970,1,1)</f>
        <v>41445.334131944444</v>
      </c>
    </row>
    <row r="1977" spans="1:20" ht="32" hidden="1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111"/>
        <v>2.0870837499999997</v>
      </c>
      <c r="P1977" s="7">
        <f>AVERAGE(E1977/L1977)</f>
        <v>131.98948616600788</v>
      </c>
      <c r="Q1977" t="str">
        <f t="shared" si="112"/>
        <v>technology</v>
      </c>
      <c r="R1977" t="str">
        <f t="shared" si="113"/>
        <v>hardware</v>
      </c>
      <c r="S1977" s="13">
        <f t="shared" si="114"/>
        <v>41343.755219907405</v>
      </c>
      <c r="T1977" s="14">
        <f>(((J1977/60)/60)/24)+DATE(1970,1,1)</f>
        <v>41313.755219907405</v>
      </c>
    </row>
    <row r="1978" spans="1:20" ht="32" hidden="1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111"/>
        <v>3.4660000000000002</v>
      </c>
      <c r="P1978" s="7">
        <f>AVERAGE(E1978/L1978)</f>
        <v>29.310782241014799</v>
      </c>
      <c r="Q1978" t="str">
        <f t="shared" si="112"/>
        <v>technology</v>
      </c>
      <c r="R1978" t="str">
        <f t="shared" si="113"/>
        <v>hardware</v>
      </c>
      <c r="S1978" s="13">
        <f t="shared" si="114"/>
        <v>41468.899594907409</v>
      </c>
      <c r="T1978" s="14">
        <f>(((J1978/60)/60)/24)+DATE(1970,1,1)</f>
        <v>41438.899594907409</v>
      </c>
    </row>
    <row r="1979" spans="1:20" ht="48" hidden="1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111"/>
        <v>4.0232999999999999</v>
      </c>
      <c r="P1979" s="7">
        <f>AVERAGE(E1979/L1979)</f>
        <v>245.02436053593178</v>
      </c>
      <c r="Q1979" t="str">
        <f t="shared" si="112"/>
        <v>technology</v>
      </c>
      <c r="R1979" t="str">
        <f t="shared" si="113"/>
        <v>hardware</v>
      </c>
      <c r="S1979" s="13">
        <f t="shared" si="114"/>
        <v>42357.332638888889</v>
      </c>
      <c r="T1979" s="14">
        <f>(((J1979/60)/60)/24)+DATE(1970,1,1)</f>
        <v>42311.216898148152</v>
      </c>
    </row>
    <row r="1980" spans="1:20" ht="48" hidden="1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111"/>
        <v>10.2684514</v>
      </c>
      <c r="P1980" s="7">
        <f>AVERAGE(E1980/L1980)</f>
        <v>1323.2540463917526</v>
      </c>
      <c r="Q1980" t="str">
        <f t="shared" si="112"/>
        <v>technology</v>
      </c>
      <c r="R1980" t="str">
        <f t="shared" si="113"/>
        <v>hardware</v>
      </c>
      <c r="S1980" s="13">
        <f t="shared" si="114"/>
        <v>41072.291666666664</v>
      </c>
      <c r="T1980" s="14">
        <f>(((J1980/60)/60)/24)+DATE(1970,1,1)</f>
        <v>41039.225601851853</v>
      </c>
    </row>
    <row r="1981" spans="1:20" ht="32" hidden="1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111"/>
        <v>1.14901155</v>
      </c>
      <c r="P1981" s="7">
        <f>AVERAGE(E1981/L1981)</f>
        <v>282.65966789667897</v>
      </c>
      <c r="Q1981" t="str">
        <f t="shared" si="112"/>
        <v>technology</v>
      </c>
      <c r="R1981" t="str">
        <f t="shared" si="113"/>
        <v>hardware</v>
      </c>
      <c r="S1981" s="13">
        <f t="shared" si="114"/>
        <v>42327.207638888889</v>
      </c>
      <c r="T1981" s="14">
        <f>(((J1981/60)/60)/24)+DATE(1970,1,1)</f>
        <v>42290.460023148145</v>
      </c>
    </row>
    <row r="1982" spans="1:20" ht="32" hidden="1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111"/>
        <v>3.5482402000000004</v>
      </c>
      <c r="P1982" s="7">
        <f>AVERAGE(E1982/L1982)</f>
        <v>91.214401028277635</v>
      </c>
      <c r="Q1982" t="str">
        <f t="shared" si="112"/>
        <v>technology</v>
      </c>
      <c r="R1982" t="str">
        <f t="shared" si="113"/>
        <v>hardware</v>
      </c>
      <c r="S1982" s="13">
        <f t="shared" si="114"/>
        <v>42463.500717592593</v>
      </c>
      <c r="T1982" s="14">
        <f>(((J1982/60)/60)/24)+DATE(1970,1,1)</f>
        <v>42423.542384259257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111"/>
        <v>5.0799999999999998E-2</v>
      </c>
      <c r="P1983" s="7">
        <f>AVERAGE(E1983/L1983)</f>
        <v>31.75</v>
      </c>
      <c r="Q1983" t="str">
        <f t="shared" si="112"/>
        <v>photography</v>
      </c>
      <c r="R1983" t="str">
        <f t="shared" si="113"/>
        <v>people</v>
      </c>
      <c r="S1983" s="13">
        <f>(((I1983/60)/60)/24)+DATE(S33951,1,1)</f>
        <v>16261.725289351853</v>
      </c>
      <c r="T1983" s="14">
        <f>(((J1983/60)/60)/24)+DATE(1970,1,1)</f>
        <v>41799.725289351853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111"/>
        <v>0</v>
      </c>
      <c r="P1984" s="7" t="e">
        <f>AVERAGE(E1984/L1984)</f>
        <v>#DIV/0!</v>
      </c>
      <c r="Q1984" t="str">
        <f t="shared" si="112"/>
        <v>photography</v>
      </c>
      <c r="R1984" t="str">
        <f t="shared" si="113"/>
        <v>people</v>
      </c>
      <c r="S1984" s="13">
        <f>(((I1984/60)/60)/24)+DATE(S33952,1,1)</f>
        <v>17140.628321759261</v>
      </c>
      <c r="T1984" s="14">
        <f>(((J1984/60)/60)/24)+DATE(1970,1,1)</f>
        <v>42678.586655092593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111"/>
        <v>4.2999999999999997E-2</v>
      </c>
      <c r="P1985" s="7">
        <f>AVERAGE(E1985/L1985)</f>
        <v>88.6875</v>
      </c>
      <c r="Q1985" t="str">
        <f t="shared" si="112"/>
        <v>photography</v>
      </c>
      <c r="R1985" t="str">
        <f t="shared" si="113"/>
        <v>people</v>
      </c>
      <c r="S1985" s="13">
        <f>(((I1985/60)/60)/24)+DATE(S33953,1,1)</f>
        <v>17047.291666666668</v>
      </c>
      <c r="T1985" s="14">
        <f>(((J1985/60)/60)/24)+DATE(1970,1,1)</f>
        <v>42593.011782407411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111"/>
        <v>0.21146666666666666</v>
      </c>
      <c r="P1986" s="7">
        <f>AVERAGE(E1986/L1986)</f>
        <v>453.14285714285717</v>
      </c>
      <c r="Q1986" t="str">
        <f t="shared" si="112"/>
        <v>photography</v>
      </c>
      <c r="R1986" t="str">
        <f t="shared" si="113"/>
        <v>people</v>
      </c>
      <c r="S1986" s="13">
        <f>(((I1986/60)/60)/24)+DATE(S33954,1,1)</f>
        <v>16405.831956018515</v>
      </c>
      <c r="T1986" s="14">
        <f>(((J1986/60)/60)/24)+DATE(1970,1,1)</f>
        <v>41913.790289351848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ref="O1987:O2050" si="115">E1987/D1987</f>
        <v>3.1875000000000001E-2</v>
      </c>
      <c r="P1987" s="7">
        <f>AVERAGE(E1987/L1987)</f>
        <v>12.75</v>
      </c>
      <c r="Q1987" t="str">
        <f t="shared" ref="Q1987:Q2050" si="116">LEFT(N1987,FIND("/",N1987)-1)</f>
        <v>photography</v>
      </c>
      <c r="R1987" t="str">
        <f t="shared" ref="R1987:R2050" si="117">RIGHT(N1987, LEN(N1987)-FIND("/",N1987))</f>
        <v>people</v>
      </c>
      <c r="S1987" s="13">
        <f>(((I1987/60)/60)/24)+DATE(S33955,1,1)</f>
        <v>17016.958333333332</v>
      </c>
      <c r="T1987" s="14">
        <f>(((J1987/60)/60)/24)+DATE(1970,1,1)</f>
        <v>42555.698738425926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115"/>
        <v>5.0000000000000001E-4</v>
      </c>
      <c r="P1988" s="7">
        <f>AVERAGE(E1988/L1988)</f>
        <v>1</v>
      </c>
      <c r="Q1988" t="str">
        <f t="shared" si="116"/>
        <v>photography</v>
      </c>
      <c r="R1988" t="str">
        <f t="shared" si="117"/>
        <v>people</v>
      </c>
      <c r="S1988" s="13">
        <f>(((I1988/60)/60)/24)+DATE(S33956,1,1)</f>
        <v>16875.392164351852</v>
      </c>
      <c r="T1988" s="14">
        <f>(((J1988/60)/60)/24)+DATE(1970,1,1)</f>
        <v>42413.433831018512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115"/>
        <v>0.42472727272727273</v>
      </c>
      <c r="P1989" s="7">
        <f>AVERAGE(E1989/L1989)</f>
        <v>83.428571428571431</v>
      </c>
      <c r="Q1989" t="str">
        <f t="shared" si="116"/>
        <v>photography</v>
      </c>
      <c r="R1989" t="str">
        <f t="shared" si="117"/>
        <v>people</v>
      </c>
      <c r="S1989" s="13">
        <f>(((I1989/60)/60)/24)+DATE(S33957,1,1)</f>
        <v>16496.639768518518</v>
      </c>
      <c r="T1989" s="14">
        <f>(((J1989/60)/60)/24)+DATE(1970,1,1)</f>
        <v>42034.639768518522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115"/>
        <v>4.1666666666666666E-3</v>
      </c>
      <c r="P1990" s="7">
        <f>AVERAGE(E1990/L1990)</f>
        <v>25</v>
      </c>
      <c r="Q1990" t="str">
        <f t="shared" si="116"/>
        <v>photography</v>
      </c>
      <c r="R1990" t="str">
        <f t="shared" si="117"/>
        <v>people</v>
      </c>
      <c r="S1990" s="13">
        <f>(((I1990/60)/60)/24)+DATE(S33958,1,1)</f>
        <v>16668.763217592594</v>
      </c>
      <c r="T1990" s="14">
        <f>(((J1990/60)/60)/24)+DATE(1970,1,1)</f>
        <v>42206.763217592597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115"/>
        <v>0.01</v>
      </c>
      <c r="P1991" s="7">
        <f>AVERAGE(E1991/L1991)</f>
        <v>50</v>
      </c>
      <c r="Q1991" t="str">
        <f t="shared" si="116"/>
        <v>photography</v>
      </c>
      <c r="R1991" t="str">
        <f t="shared" si="117"/>
        <v>people</v>
      </c>
      <c r="S1991" s="13">
        <f>(((I1991/60)/60)/24)+DATE(S33959,1,1)</f>
        <v>17147.680648148147</v>
      </c>
      <c r="T1991" s="14">
        <f>(((J1991/60)/60)/24)+DATE(1970,1,1)</f>
        <v>42685.680648148147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115"/>
        <v>0.16966666666666666</v>
      </c>
      <c r="P1992" s="7">
        <f>AVERAGE(E1992/L1992)</f>
        <v>101.8</v>
      </c>
      <c r="Q1992" t="str">
        <f t="shared" si="116"/>
        <v>photography</v>
      </c>
      <c r="R1992" t="str">
        <f t="shared" si="117"/>
        <v>people</v>
      </c>
      <c r="S1992" s="13">
        <f>(((I1992/60)/60)/24)+DATE(S33960,1,1)</f>
        <v>16845.19597222222</v>
      </c>
      <c r="T1992" s="14">
        <f>(((J1992/60)/60)/24)+DATE(1970,1,1)</f>
        <v>42398.195972222224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115"/>
        <v>7.0000000000000007E-2</v>
      </c>
      <c r="P1993" s="7">
        <f>AVERAGE(E1993/L1993)</f>
        <v>46.666666666666664</v>
      </c>
      <c r="Q1993" t="str">
        <f t="shared" si="116"/>
        <v>photography</v>
      </c>
      <c r="R1993" t="str">
        <f t="shared" si="117"/>
        <v>people</v>
      </c>
      <c r="S1993" s="13">
        <f>(((I1993/60)/60)/24)+DATE(S33961,1,1)</f>
        <v>16620.893356481483</v>
      </c>
      <c r="T1993" s="14">
        <f>(((J1993/60)/60)/24)+DATE(1970,1,1)</f>
        <v>42167.89335648148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115"/>
        <v>1.3333333333333333E-3</v>
      </c>
      <c r="P1994" s="7">
        <f>AVERAGE(E1994/L1994)</f>
        <v>1</v>
      </c>
      <c r="Q1994" t="str">
        <f t="shared" si="116"/>
        <v>photography</v>
      </c>
      <c r="R1994" t="str">
        <f t="shared" si="117"/>
        <v>people</v>
      </c>
      <c r="S1994" s="13">
        <f>(((I1994/60)/60)/24)+DATE(S33962,1,1)</f>
        <v>16485.143414351853</v>
      </c>
      <c r="T1994" s="14">
        <f>(((J1994/60)/60)/24)+DATE(1970,1,1)</f>
        <v>42023.143414351856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115"/>
        <v>0</v>
      </c>
      <c r="P1995" s="7" t="e">
        <f>AVERAGE(E1995/L1995)</f>
        <v>#DIV/0!</v>
      </c>
      <c r="Q1995" t="str">
        <f t="shared" si="116"/>
        <v>photography</v>
      </c>
      <c r="R1995" t="str">
        <f t="shared" si="117"/>
        <v>people</v>
      </c>
      <c r="S1995" s="13">
        <f>(((I1995/60)/60)/24)+DATE(S33963,1,1)</f>
        <v>16791.588391203706</v>
      </c>
      <c r="T1995" s="14">
        <f>(((J1995/60)/60)/24)+DATE(1970,1,1)</f>
        <v>42329.58839120371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115"/>
        <v>0</v>
      </c>
      <c r="P1996" s="7" t="e">
        <f>AVERAGE(E1996/L1996)</f>
        <v>#DIV/0!</v>
      </c>
      <c r="Q1996" t="str">
        <f t="shared" si="116"/>
        <v>photography</v>
      </c>
      <c r="R1996" t="str">
        <f t="shared" si="117"/>
        <v>people</v>
      </c>
      <c r="S1996" s="13">
        <f>(((I1996/60)/60)/24)+DATE(S33964,1,1)</f>
        <v>17143.047939814816</v>
      </c>
      <c r="T1996" s="14">
        <f>(((J1996/60)/60)/24)+DATE(1970,1,1)</f>
        <v>42651.006273148145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115"/>
        <v>7.8E-2</v>
      </c>
      <c r="P1997" s="7">
        <f>AVERAGE(E1997/L1997)</f>
        <v>26</v>
      </c>
      <c r="Q1997" t="str">
        <f t="shared" si="116"/>
        <v>photography</v>
      </c>
      <c r="R1997" t="str">
        <f t="shared" si="117"/>
        <v>people</v>
      </c>
      <c r="S1997" s="13">
        <f>(((I1997/60)/60)/24)+DATE(S33965,1,1)</f>
        <v>16633.902037037038</v>
      </c>
      <c r="T1997" s="14">
        <f>(((J1997/60)/60)/24)+DATE(1970,1,1)</f>
        <v>42181.902037037042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115"/>
        <v>0</v>
      </c>
      <c r="P1998" s="7" t="e">
        <f>AVERAGE(E1998/L1998)</f>
        <v>#DIV/0!</v>
      </c>
      <c r="Q1998" t="str">
        <f t="shared" si="116"/>
        <v>photography</v>
      </c>
      <c r="R1998" t="str">
        <f t="shared" si="117"/>
        <v>people</v>
      </c>
      <c r="S1998" s="13">
        <f>(((I1998/60)/60)/24)+DATE(S33966,1,1)</f>
        <v>16262.819571759259</v>
      </c>
      <c r="T1998" s="14">
        <f>(((J1998/60)/60)/24)+DATE(1970,1,1)</f>
        <v>41800.819571759261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115"/>
        <v>0</v>
      </c>
      <c r="P1999" s="7" t="e">
        <f>AVERAGE(E1999/L1999)</f>
        <v>#DIV/0!</v>
      </c>
      <c r="Q1999" t="str">
        <f t="shared" si="116"/>
        <v>photography</v>
      </c>
      <c r="R1999" t="str">
        <f t="shared" si="117"/>
        <v>people</v>
      </c>
      <c r="S1999" s="13">
        <f>(((I1999/60)/60)/24)+DATE(S33967,1,1)</f>
        <v>16309.930694444445</v>
      </c>
      <c r="T1999" s="14">
        <f>(((J1999/60)/60)/24)+DATE(1970,1,1)</f>
        <v>41847.930694444447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115"/>
        <v>0.26200000000000001</v>
      </c>
      <c r="P2000" s="7">
        <f>AVERAGE(E2000/L2000)</f>
        <v>218.33333333333334</v>
      </c>
      <c r="Q2000" t="str">
        <f t="shared" si="116"/>
        <v>photography</v>
      </c>
      <c r="R2000" t="str">
        <f t="shared" si="117"/>
        <v>people</v>
      </c>
      <c r="S2000" s="13">
        <f>(((I2000/60)/60)/24)+DATE(S33968,1,1)</f>
        <v>16284.118495370371</v>
      </c>
      <c r="T2000" s="14">
        <f>(((J2000/60)/60)/24)+DATE(1970,1,1)</f>
        <v>41807.118495370371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115"/>
        <v>7.6129032258064515E-3</v>
      </c>
      <c r="P2001" s="7">
        <f>AVERAGE(E2001/L2001)</f>
        <v>33.714285714285715</v>
      </c>
      <c r="Q2001" t="str">
        <f t="shared" si="116"/>
        <v>photography</v>
      </c>
      <c r="R2001" t="str">
        <f t="shared" si="117"/>
        <v>people</v>
      </c>
      <c r="S2001" s="13">
        <f>(((I2001/60)/60)/24)+DATE(S33969,1,1)</f>
        <v>16388.524398148147</v>
      </c>
      <c r="T2001" s="14">
        <f>(((J2001/60)/60)/24)+DATE(1970,1,1)</f>
        <v>41926.482731481483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115"/>
        <v>0.125</v>
      </c>
      <c r="P2002" s="7">
        <f>AVERAGE(E2002/L2002)</f>
        <v>25</v>
      </c>
      <c r="Q2002" t="str">
        <f t="shared" si="116"/>
        <v>photography</v>
      </c>
      <c r="R2002" t="str">
        <f t="shared" si="117"/>
        <v>people</v>
      </c>
      <c r="S2002" s="13">
        <f>(((I2002/60)/60)/24)+DATE(S33970,1,1)</f>
        <v>16807.951539351849</v>
      </c>
      <c r="T2002" s="14">
        <f>(((J2002/60)/60)/24)+DATE(1970,1,1)</f>
        <v>42345.951539351852</v>
      </c>
    </row>
    <row r="2003" spans="1:20" ht="32" hidden="1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115"/>
        <v>3.8212909090909091</v>
      </c>
      <c r="P2003" s="7">
        <f>AVERAGE(E2003/L2003)</f>
        <v>128.38790470372632</v>
      </c>
      <c r="Q2003" t="str">
        <f t="shared" si="116"/>
        <v>technology</v>
      </c>
      <c r="R2003" t="str">
        <f t="shared" si="117"/>
        <v>hardware</v>
      </c>
      <c r="S2003" s="13">
        <f t="shared" ref="S2003:S2066" si="118">(((I2003/60)/60)/24)+DATE(1970,1,1)</f>
        <v>42167.833333333328</v>
      </c>
      <c r="T2003" s="14">
        <f>(((J2003/60)/60)/24)+DATE(1970,1,1)</f>
        <v>42136.209675925929</v>
      </c>
    </row>
    <row r="2004" spans="1:20" ht="48" hidden="1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115"/>
        <v>2.1679422000000002</v>
      </c>
      <c r="P2004" s="7">
        <f>AVERAGE(E2004/L2004)</f>
        <v>78.834261818181815</v>
      </c>
      <c r="Q2004" t="str">
        <f t="shared" si="116"/>
        <v>technology</v>
      </c>
      <c r="R2004" t="str">
        <f t="shared" si="117"/>
        <v>hardware</v>
      </c>
      <c r="S2004" s="13">
        <f t="shared" si="118"/>
        <v>42758.71230324074</v>
      </c>
      <c r="T2004" s="14">
        <f>(((J2004/60)/60)/24)+DATE(1970,1,1)</f>
        <v>42728.71230324074</v>
      </c>
    </row>
    <row r="2005" spans="1:20" ht="64" hidden="1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115"/>
        <v>3.12</v>
      </c>
      <c r="P2005" s="7">
        <f>AVERAGE(E2005/L2005)</f>
        <v>91.764705882352942</v>
      </c>
      <c r="Q2005" t="str">
        <f t="shared" si="116"/>
        <v>technology</v>
      </c>
      <c r="R2005" t="str">
        <f t="shared" si="117"/>
        <v>hardware</v>
      </c>
      <c r="S2005" s="13">
        <f t="shared" si="118"/>
        <v>40361.958333333336</v>
      </c>
      <c r="T2005" s="14">
        <f>(((J2005/60)/60)/24)+DATE(1970,1,1)</f>
        <v>40347.125601851854</v>
      </c>
    </row>
    <row r="2006" spans="1:20" ht="48" hidden="1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115"/>
        <v>2.3442048</v>
      </c>
      <c r="P2006" s="7">
        <f>AVERAGE(E2006/L2006)</f>
        <v>331.10237288135596</v>
      </c>
      <c r="Q2006" t="str">
        <f t="shared" si="116"/>
        <v>technology</v>
      </c>
      <c r="R2006" t="str">
        <f t="shared" si="117"/>
        <v>hardware</v>
      </c>
      <c r="S2006" s="13">
        <f t="shared" si="118"/>
        <v>41830.604895833334</v>
      </c>
      <c r="T2006" s="14">
        <f>(((J2006/60)/60)/24)+DATE(1970,1,1)</f>
        <v>41800.604895833334</v>
      </c>
    </row>
    <row r="2007" spans="1:20" ht="48" hidden="1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115"/>
        <v>1.236801</v>
      </c>
      <c r="P2007" s="7">
        <f>AVERAGE(E2007/L2007)</f>
        <v>194.26193717277485</v>
      </c>
      <c r="Q2007" t="str">
        <f t="shared" si="116"/>
        <v>technology</v>
      </c>
      <c r="R2007" t="str">
        <f t="shared" si="117"/>
        <v>hardware</v>
      </c>
      <c r="S2007" s="13">
        <f t="shared" si="118"/>
        <v>41563.165972222225</v>
      </c>
      <c r="T2007" s="14">
        <f>(((J2007/60)/60)/24)+DATE(1970,1,1)</f>
        <v>41535.812708333331</v>
      </c>
    </row>
    <row r="2008" spans="1:20" ht="48" hidden="1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115"/>
        <v>2.4784000000000002</v>
      </c>
      <c r="P2008" s="7">
        <f>AVERAGE(E2008/L2008)</f>
        <v>408.97689768976898</v>
      </c>
      <c r="Q2008" t="str">
        <f t="shared" si="116"/>
        <v>technology</v>
      </c>
      <c r="R2008" t="str">
        <f t="shared" si="117"/>
        <v>hardware</v>
      </c>
      <c r="S2008" s="13">
        <f t="shared" si="118"/>
        <v>41976.542187500003</v>
      </c>
      <c r="T2008" s="14">
        <f>(((J2008/60)/60)/24)+DATE(1970,1,1)</f>
        <v>41941.500520833331</v>
      </c>
    </row>
    <row r="2009" spans="1:20" ht="48" hidden="1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115"/>
        <v>1.157092</v>
      </c>
      <c r="P2009" s="7">
        <f>AVERAGE(E2009/L2009)</f>
        <v>84.459270072992695</v>
      </c>
      <c r="Q2009" t="str">
        <f t="shared" si="116"/>
        <v>technology</v>
      </c>
      <c r="R2009" t="str">
        <f t="shared" si="117"/>
        <v>hardware</v>
      </c>
      <c r="S2009" s="13">
        <f t="shared" si="118"/>
        <v>40414.166666666664</v>
      </c>
      <c r="T2009" s="14">
        <f>(((J2009/60)/60)/24)+DATE(1970,1,1)</f>
        <v>40347.837800925925</v>
      </c>
    </row>
    <row r="2010" spans="1:20" ht="48" hidden="1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115"/>
        <v>1.1707484768810599</v>
      </c>
      <c r="P2010" s="7">
        <f>AVERAGE(E2010/L2010)</f>
        <v>44.853658536585364</v>
      </c>
      <c r="Q2010" t="str">
        <f t="shared" si="116"/>
        <v>technology</v>
      </c>
      <c r="R2010" t="str">
        <f t="shared" si="117"/>
        <v>hardware</v>
      </c>
      <c r="S2010" s="13">
        <f t="shared" si="118"/>
        <v>40805.604421296295</v>
      </c>
      <c r="T2010" s="14">
        <f>(((J2010/60)/60)/24)+DATE(1970,1,1)</f>
        <v>40761.604421296295</v>
      </c>
    </row>
    <row r="2011" spans="1:20" ht="48" hidden="1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115"/>
        <v>3.05158</v>
      </c>
      <c r="P2011" s="7">
        <f>AVERAGE(E2011/L2011)</f>
        <v>383.3643216080402</v>
      </c>
      <c r="Q2011" t="str">
        <f t="shared" si="116"/>
        <v>technology</v>
      </c>
      <c r="R2011" t="str">
        <f t="shared" si="117"/>
        <v>hardware</v>
      </c>
      <c r="S2011" s="13">
        <f t="shared" si="118"/>
        <v>42697.365081018521</v>
      </c>
      <c r="T2011" s="14">
        <f>(((J2011/60)/60)/24)+DATE(1970,1,1)</f>
        <v>42661.323414351849</v>
      </c>
    </row>
    <row r="2012" spans="1:20" ht="32" hidden="1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115"/>
        <v>3.2005299999999997</v>
      </c>
      <c r="P2012" s="7">
        <f>AVERAGE(E2012/L2012)</f>
        <v>55.276856649395505</v>
      </c>
      <c r="Q2012" t="str">
        <f t="shared" si="116"/>
        <v>technology</v>
      </c>
      <c r="R2012" t="str">
        <f t="shared" si="117"/>
        <v>hardware</v>
      </c>
      <c r="S2012" s="13">
        <f t="shared" si="118"/>
        <v>42600.996423611112</v>
      </c>
      <c r="T2012" s="14">
        <f>(((J2012/60)/60)/24)+DATE(1970,1,1)</f>
        <v>42570.996423611112</v>
      </c>
    </row>
    <row r="2013" spans="1:20" ht="48" hidden="1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115"/>
        <v>8.1956399999999991</v>
      </c>
      <c r="P2013" s="7">
        <f>AVERAGE(E2013/L2013)</f>
        <v>422.02059732234807</v>
      </c>
      <c r="Q2013" t="str">
        <f t="shared" si="116"/>
        <v>technology</v>
      </c>
      <c r="R2013" t="str">
        <f t="shared" si="117"/>
        <v>hardware</v>
      </c>
      <c r="S2013" s="13">
        <f t="shared" si="118"/>
        <v>42380.958333333328</v>
      </c>
      <c r="T2013" s="14">
        <f>(((J2013/60)/60)/24)+DATE(1970,1,1)</f>
        <v>42347.358483796299</v>
      </c>
    </row>
    <row r="2014" spans="1:20" ht="48" hidden="1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115"/>
        <v>2.3490000000000002</v>
      </c>
      <c r="P2014" s="7">
        <f>AVERAGE(E2014/L2014)</f>
        <v>64.180327868852459</v>
      </c>
      <c r="Q2014" t="str">
        <f t="shared" si="116"/>
        <v>technology</v>
      </c>
      <c r="R2014" t="str">
        <f t="shared" si="117"/>
        <v>hardware</v>
      </c>
      <c r="S2014" s="13">
        <f t="shared" si="118"/>
        <v>42040.822233796294</v>
      </c>
      <c r="T2014" s="14">
        <f>(((J2014/60)/60)/24)+DATE(1970,1,1)</f>
        <v>42010.822233796294</v>
      </c>
    </row>
    <row r="2015" spans="1:20" ht="48" hidden="1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115"/>
        <v>4.9491375</v>
      </c>
      <c r="P2015" s="7">
        <f>AVERAGE(E2015/L2015)</f>
        <v>173.57781674704077</v>
      </c>
      <c r="Q2015" t="str">
        <f t="shared" si="116"/>
        <v>technology</v>
      </c>
      <c r="R2015" t="str">
        <f t="shared" si="117"/>
        <v>hardware</v>
      </c>
      <c r="S2015" s="13">
        <f t="shared" si="118"/>
        <v>42559.960810185185</v>
      </c>
      <c r="T2015" s="14">
        <f>(((J2015/60)/60)/24)+DATE(1970,1,1)</f>
        <v>42499.960810185185</v>
      </c>
    </row>
    <row r="2016" spans="1:20" ht="48" hidden="1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115"/>
        <v>78.137822333333332</v>
      </c>
      <c r="P2016" s="7">
        <f>AVERAGE(E2016/L2016)</f>
        <v>88.601680840609291</v>
      </c>
      <c r="Q2016" t="str">
        <f t="shared" si="116"/>
        <v>technology</v>
      </c>
      <c r="R2016" t="str">
        <f t="shared" si="117"/>
        <v>hardware</v>
      </c>
      <c r="S2016" s="13">
        <f t="shared" si="118"/>
        <v>41358.172905092593</v>
      </c>
      <c r="T2016" s="14">
        <f>(((J2016/60)/60)/24)+DATE(1970,1,1)</f>
        <v>41324.214571759258</v>
      </c>
    </row>
    <row r="2017" spans="1:20" ht="48" hidden="1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115"/>
        <v>1.1300013888888889</v>
      </c>
      <c r="P2017" s="7">
        <f>AVERAGE(E2017/L2017)</f>
        <v>50.222283950617282</v>
      </c>
      <c r="Q2017" t="str">
        <f t="shared" si="116"/>
        <v>technology</v>
      </c>
      <c r="R2017" t="str">
        <f t="shared" si="117"/>
        <v>hardware</v>
      </c>
      <c r="S2017" s="13">
        <f t="shared" si="118"/>
        <v>40795.876886574071</v>
      </c>
      <c r="T2017" s="14">
        <f>(((J2017/60)/60)/24)+DATE(1970,1,1)</f>
        <v>40765.876886574071</v>
      </c>
    </row>
    <row r="2018" spans="1:20" ht="32" hidden="1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115"/>
        <v>9.2154220000000002</v>
      </c>
      <c r="P2018" s="7">
        <f>AVERAGE(E2018/L2018)</f>
        <v>192.38876826722338</v>
      </c>
      <c r="Q2018" t="str">
        <f t="shared" si="116"/>
        <v>technology</v>
      </c>
      <c r="R2018" t="str">
        <f t="shared" si="117"/>
        <v>hardware</v>
      </c>
      <c r="S2018" s="13">
        <f t="shared" si="118"/>
        <v>41342.88077546296</v>
      </c>
      <c r="T2018" s="14">
        <f>(((J2018/60)/60)/24)+DATE(1970,1,1)</f>
        <v>41312.88077546296</v>
      </c>
    </row>
    <row r="2019" spans="1:20" ht="48" hidden="1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115"/>
        <v>1.2510239999999999</v>
      </c>
      <c r="P2019" s="7">
        <f>AVERAGE(E2019/L2019)</f>
        <v>73.416901408450698</v>
      </c>
      <c r="Q2019" t="str">
        <f t="shared" si="116"/>
        <v>technology</v>
      </c>
      <c r="R2019" t="str">
        <f t="shared" si="117"/>
        <v>hardware</v>
      </c>
      <c r="S2019" s="13">
        <f t="shared" si="118"/>
        <v>40992.166666666664</v>
      </c>
      <c r="T2019" s="14">
        <f>(((J2019/60)/60)/24)+DATE(1970,1,1)</f>
        <v>40961.057349537034</v>
      </c>
    </row>
    <row r="2020" spans="1:20" ht="48" hidden="1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115"/>
        <v>1.0224343076923077</v>
      </c>
      <c r="P2020" s="7">
        <f>AVERAGE(E2020/L2020)</f>
        <v>147.68495555555555</v>
      </c>
      <c r="Q2020" t="str">
        <f t="shared" si="116"/>
        <v>technology</v>
      </c>
      <c r="R2020" t="str">
        <f t="shared" si="117"/>
        <v>hardware</v>
      </c>
      <c r="S2020" s="13">
        <f t="shared" si="118"/>
        <v>42229.365844907406</v>
      </c>
      <c r="T2020" s="14">
        <f>(((J2020/60)/60)/24)+DATE(1970,1,1)</f>
        <v>42199.365844907406</v>
      </c>
    </row>
    <row r="2021" spans="1:20" ht="48" hidden="1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115"/>
        <v>4.8490975000000001</v>
      </c>
      <c r="P2021" s="7">
        <f>AVERAGE(E2021/L2021)</f>
        <v>108.96848314606741</v>
      </c>
      <c r="Q2021" t="str">
        <f t="shared" si="116"/>
        <v>technology</v>
      </c>
      <c r="R2021" t="str">
        <f t="shared" si="117"/>
        <v>hardware</v>
      </c>
      <c r="S2021" s="13">
        <f t="shared" si="118"/>
        <v>42635.70857638889</v>
      </c>
      <c r="T2021" s="14">
        <f>(((J2021/60)/60)/24)+DATE(1970,1,1)</f>
        <v>42605.70857638889</v>
      </c>
    </row>
    <row r="2022" spans="1:20" ht="48" hidden="1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115"/>
        <v>1.9233333333333333</v>
      </c>
      <c r="P2022" s="7">
        <f>AVERAGE(E2022/L2022)</f>
        <v>23.647540983606557</v>
      </c>
      <c r="Q2022" t="str">
        <f t="shared" si="116"/>
        <v>technology</v>
      </c>
      <c r="R2022" t="str">
        <f t="shared" si="117"/>
        <v>hardware</v>
      </c>
      <c r="S2022" s="13">
        <f t="shared" si="118"/>
        <v>41773.961111111108</v>
      </c>
      <c r="T2022" s="14">
        <f>(((J2022/60)/60)/24)+DATE(1970,1,1)</f>
        <v>41737.097499999996</v>
      </c>
    </row>
    <row r="2023" spans="1:20" ht="48" hidden="1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115"/>
        <v>2.8109999999999999</v>
      </c>
      <c r="P2023" s="7">
        <f>AVERAGE(E2023/L2023)</f>
        <v>147.94736842105263</v>
      </c>
      <c r="Q2023" t="str">
        <f t="shared" si="116"/>
        <v>technology</v>
      </c>
      <c r="R2023" t="str">
        <f t="shared" si="117"/>
        <v>hardware</v>
      </c>
      <c r="S2023" s="13">
        <f t="shared" si="118"/>
        <v>41906.070567129631</v>
      </c>
      <c r="T2023" s="14">
        <f>(((J2023/60)/60)/24)+DATE(1970,1,1)</f>
        <v>41861.070567129631</v>
      </c>
    </row>
    <row r="2024" spans="1:20" ht="48" hidden="1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115"/>
        <v>1.2513700000000001</v>
      </c>
      <c r="P2024" s="7">
        <f>AVERAGE(E2024/L2024)</f>
        <v>385.03692307692307</v>
      </c>
      <c r="Q2024" t="str">
        <f t="shared" si="116"/>
        <v>technology</v>
      </c>
      <c r="R2024" t="str">
        <f t="shared" si="117"/>
        <v>hardware</v>
      </c>
      <c r="S2024" s="13">
        <f t="shared" si="118"/>
        <v>42532.569120370375</v>
      </c>
      <c r="T2024" s="14">
        <f>(((J2024/60)/60)/24)+DATE(1970,1,1)</f>
        <v>42502.569120370375</v>
      </c>
    </row>
    <row r="2025" spans="1:20" ht="48" hidden="1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115"/>
        <v>1.61459</v>
      </c>
      <c r="P2025" s="7">
        <f>AVERAGE(E2025/L2025)</f>
        <v>457.39093484419266</v>
      </c>
      <c r="Q2025" t="str">
        <f t="shared" si="116"/>
        <v>technology</v>
      </c>
      <c r="R2025" t="str">
        <f t="shared" si="117"/>
        <v>hardware</v>
      </c>
      <c r="S2025" s="13">
        <f t="shared" si="118"/>
        <v>42166.420752314814</v>
      </c>
      <c r="T2025" s="14">
        <f>(((J2025/60)/60)/24)+DATE(1970,1,1)</f>
        <v>42136.420752314814</v>
      </c>
    </row>
    <row r="2026" spans="1:20" ht="48" hidden="1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115"/>
        <v>5.8535000000000004</v>
      </c>
      <c r="P2026" s="7">
        <f>AVERAGE(E2026/L2026)</f>
        <v>222.99047619047619</v>
      </c>
      <c r="Q2026" t="str">
        <f t="shared" si="116"/>
        <v>technology</v>
      </c>
      <c r="R2026" t="str">
        <f t="shared" si="117"/>
        <v>hardware</v>
      </c>
      <c r="S2026" s="13">
        <f t="shared" si="118"/>
        <v>41134.125</v>
      </c>
      <c r="T2026" s="14">
        <f>(((J2026/60)/60)/24)+DATE(1970,1,1)</f>
        <v>41099.966944444444</v>
      </c>
    </row>
    <row r="2027" spans="1:20" ht="48" hidden="1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115"/>
        <v>2.0114999999999998</v>
      </c>
      <c r="P2027" s="7">
        <f>AVERAGE(E2027/L2027)</f>
        <v>220.74074074074073</v>
      </c>
      <c r="Q2027" t="str">
        <f t="shared" si="116"/>
        <v>technology</v>
      </c>
      <c r="R2027" t="str">
        <f t="shared" si="117"/>
        <v>hardware</v>
      </c>
      <c r="S2027" s="13">
        <f t="shared" si="118"/>
        <v>42166.184560185182</v>
      </c>
      <c r="T2027" s="14">
        <f>(((J2027/60)/60)/24)+DATE(1970,1,1)</f>
        <v>42136.184560185182</v>
      </c>
    </row>
    <row r="2028" spans="1:20" ht="32" hidden="1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115"/>
        <v>1.3348307999999998</v>
      </c>
      <c r="P2028" s="7">
        <f>AVERAGE(E2028/L2028)</f>
        <v>73.503898678414089</v>
      </c>
      <c r="Q2028" t="str">
        <f t="shared" si="116"/>
        <v>technology</v>
      </c>
      <c r="R2028" t="str">
        <f t="shared" si="117"/>
        <v>hardware</v>
      </c>
      <c r="S2028" s="13">
        <f t="shared" si="118"/>
        <v>41750.165972222225</v>
      </c>
      <c r="T2028" s="14">
        <f>(((J2028/60)/60)/24)+DATE(1970,1,1)</f>
        <v>41704.735937500001</v>
      </c>
    </row>
    <row r="2029" spans="1:20" ht="48" hidden="1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115"/>
        <v>1.2024900000000001</v>
      </c>
      <c r="P2029" s="7">
        <f>AVERAGE(E2029/L2029)</f>
        <v>223.09647495361781</v>
      </c>
      <c r="Q2029" t="str">
        <f t="shared" si="116"/>
        <v>technology</v>
      </c>
      <c r="R2029" t="str">
        <f t="shared" si="117"/>
        <v>hardware</v>
      </c>
      <c r="S2029" s="13">
        <f t="shared" si="118"/>
        <v>42093.772210648152</v>
      </c>
      <c r="T2029" s="14">
        <f>(((J2029/60)/60)/24)+DATE(1970,1,1)</f>
        <v>42048.813877314817</v>
      </c>
    </row>
    <row r="2030" spans="1:20" ht="32" hidden="1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115"/>
        <v>1.2616666666666667</v>
      </c>
      <c r="P2030" s="7">
        <f>AVERAGE(E2030/L2030)</f>
        <v>47.911392405063289</v>
      </c>
      <c r="Q2030" t="str">
        <f t="shared" si="116"/>
        <v>technology</v>
      </c>
      <c r="R2030" t="str">
        <f t="shared" si="117"/>
        <v>hardware</v>
      </c>
      <c r="S2030" s="13">
        <f t="shared" si="118"/>
        <v>40252.913194444445</v>
      </c>
      <c r="T2030" s="14">
        <f>(((J2030/60)/60)/24)+DATE(1970,1,1)</f>
        <v>40215.919050925928</v>
      </c>
    </row>
    <row r="2031" spans="1:20" ht="32" hidden="1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115"/>
        <v>3.6120000000000001</v>
      </c>
      <c r="P2031" s="7">
        <f>AVERAGE(E2031/L2031)</f>
        <v>96.063829787234042</v>
      </c>
      <c r="Q2031" t="str">
        <f t="shared" si="116"/>
        <v>technology</v>
      </c>
      <c r="R2031" t="str">
        <f t="shared" si="117"/>
        <v>hardware</v>
      </c>
      <c r="S2031" s="13">
        <f t="shared" si="118"/>
        <v>41878.021770833337</v>
      </c>
      <c r="T2031" s="14">
        <f>(((J2031/60)/60)/24)+DATE(1970,1,1)</f>
        <v>41848.021770833337</v>
      </c>
    </row>
    <row r="2032" spans="1:20" ht="48" hidden="1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115"/>
        <v>2.26239013671875</v>
      </c>
      <c r="P2032" s="7">
        <f>AVERAGE(E2032/L2032)</f>
        <v>118.6144</v>
      </c>
      <c r="Q2032" t="str">
        <f t="shared" si="116"/>
        <v>technology</v>
      </c>
      <c r="R2032" t="str">
        <f t="shared" si="117"/>
        <v>hardware</v>
      </c>
      <c r="S2032" s="13">
        <f t="shared" si="118"/>
        <v>41242.996481481481</v>
      </c>
      <c r="T2032" s="14">
        <f>(((J2032/60)/60)/24)+DATE(1970,1,1)</f>
        <v>41212.996481481481</v>
      </c>
    </row>
    <row r="2033" spans="1:20" ht="32" hidden="1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115"/>
        <v>1.2035</v>
      </c>
      <c r="P2033" s="7">
        <f>AVERAGE(E2033/L2033)</f>
        <v>118.45472440944881</v>
      </c>
      <c r="Q2033" t="str">
        <f t="shared" si="116"/>
        <v>technology</v>
      </c>
      <c r="R2033" t="str">
        <f t="shared" si="117"/>
        <v>hardware</v>
      </c>
      <c r="S2033" s="13">
        <f t="shared" si="118"/>
        <v>42013.041666666672</v>
      </c>
      <c r="T2033" s="14">
        <f>(((J2033/60)/60)/24)+DATE(1970,1,1)</f>
        <v>41975.329317129625</v>
      </c>
    </row>
    <row r="2034" spans="1:20" ht="48" hidden="1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115"/>
        <v>3.0418799999999999</v>
      </c>
      <c r="P2034" s="7">
        <f>AVERAGE(E2034/L2034)</f>
        <v>143.21468926553672</v>
      </c>
      <c r="Q2034" t="str">
        <f t="shared" si="116"/>
        <v>technology</v>
      </c>
      <c r="R2034" t="str">
        <f t="shared" si="117"/>
        <v>hardware</v>
      </c>
      <c r="S2034" s="13">
        <f t="shared" si="118"/>
        <v>42719.208333333328</v>
      </c>
      <c r="T2034" s="14">
        <f>(((J2034/60)/60)/24)+DATE(1970,1,1)</f>
        <v>42689.565671296295</v>
      </c>
    </row>
    <row r="2035" spans="1:20" ht="48" hidden="1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115"/>
        <v>1.7867599999999999</v>
      </c>
      <c r="P2035" s="7">
        <f>AVERAGE(E2035/L2035)</f>
        <v>282.71518987341773</v>
      </c>
      <c r="Q2035" t="str">
        <f t="shared" si="116"/>
        <v>technology</v>
      </c>
      <c r="R2035" t="str">
        <f t="shared" si="117"/>
        <v>hardware</v>
      </c>
      <c r="S2035" s="13">
        <f t="shared" si="118"/>
        <v>41755.082384259258</v>
      </c>
      <c r="T2035" s="14">
        <f>(((J2035/60)/60)/24)+DATE(1970,1,1)</f>
        <v>41725.082384259258</v>
      </c>
    </row>
    <row r="2036" spans="1:20" ht="48" hidden="1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115"/>
        <v>3.868199871794872</v>
      </c>
      <c r="P2036" s="7">
        <f>AVERAGE(E2036/L2036)</f>
        <v>593.93620078740162</v>
      </c>
      <c r="Q2036" t="str">
        <f t="shared" si="116"/>
        <v>technology</v>
      </c>
      <c r="R2036" t="str">
        <f t="shared" si="117"/>
        <v>hardware</v>
      </c>
      <c r="S2036" s="13">
        <f t="shared" si="118"/>
        <v>42131.290277777778</v>
      </c>
      <c r="T2036" s="14">
        <f>(((J2036/60)/60)/24)+DATE(1970,1,1)</f>
        <v>42076.130011574074</v>
      </c>
    </row>
    <row r="2037" spans="1:20" ht="48" hidden="1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115"/>
        <v>2.1103642500000004</v>
      </c>
      <c r="P2037" s="7">
        <f>AVERAGE(E2037/L2037)</f>
        <v>262.15704968944101</v>
      </c>
      <c r="Q2037" t="str">
        <f t="shared" si="116"/>
        <v>technology</v>
      </c>
      <c r="R2037" t="str">
        <f t="shared" si="117"/>
        <v>hardware</v>
      </c>
      <c r="S2037" s="13">
        <f t="shared" si="118"/>
        <v>42357.041666666672</v>
      </c>
      <c r="T2037" s="14">
        <f>(((J2037/60)/60)/24)+DATE(1970,1,1)</f>
        <v>42311.625081018516</v>
      </c>
    </row>
    <row r="2038" spans="1:20" ht="48" hidden="1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115"/>
        <v>1.3166833333333334</v>
      </c>
      <c r="P2038" s="7">
        <f>AVERAGE(E2038/L2038)</f>
        <v>46.580778301886795</v>
      </c>
      <c r="Q2038" t="str">
        <f t="shared" si="116"/>
        <v>technology</v>
      </c>
      <c r="R2038" t="str">
        <f t="shared" si="117"/>
        <v>hardware</v>
      </c>
      <c r="S2038" s="13">
        <f t="shared" si="118"/>
        <v>41768.864803240744</v>
      </c>
      <c r="T2038" s="14">
        <f>(((J2038/60)/60)/24)+DATE(1970,1,1)</f>
        <v>41738.864803240744</v>
      </c>
    </row>
    <row r="2039" spans="1:20" ht="48" hidden="1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115"/>
        <v>3.0047639999999998</v>
      </c>
      <c r="P2039" s="7">
        <f>AVERAGE(E2039/L2039)</f>
        <v>70.041118881118877</v>
      </c>
      <c r="Q2039" t="str">
        <f t="shared" si="116"/>
        <v>technology</v>
      </c>
      <c r="R2039" t="str">
        <f t="shared" si="117"/>
        <v>hardware</v>
      </c>
      <c r="S2039" s="13">
        <f t="shared" si="118"/>
        <v>41638.251770833333</v>
      </c>
      <c r="T2039" s="14">
        <f>(((J2039/60)/60)/24)+DATE(1970,1,1)</f>
        <v>41578.210104166668</v>
      </c>
    </row>
    <row r="2040" spans="1:20" ht="48" hidden="1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115"/>
        <v>4.2051249999999998</v>
      </c>
      <c r="P2040" s="7">
        <f>AVERAGE(E2040/L2040)</f>
        <v>164.90686274509804</v>
      </c>
      <c r="Q2040" t="str">
        <f t="shared" si="116"/>
        <v>technology</v>
      </c>
      <c r="R2040" t="str">
        <f t="shared" si="117"/>
        <v>hardware</v>
      </c>
      <c r="S2040" s="13">
        <f t="shared" si="118"/>
        <v>41456.75</v>
      </c>
      <c r="T2040" s="14">
        <f>(((J2040/60)/60)/24)+DATE(1970,1,1)</f>
        <v>41424.27107638889</v>
      </c>
    </row>
    <row r="2041" spans="1:20" ht="32" hidden="1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115"/>
        <v>1.362168</v>
      </c>
      <c r="P2041" s="7">
        <f>AVERAGE(E2041/L2041)</f>
        <v>449.26385224274406</v>
      </c>
      <c r="Q2041" t="str">
        <f t="shared" si="116"/>
        <v>technology</v>
      </c>
      <c r="R2041" t="str">
        <f t="shared" si="117"/>
        <v>hardware</v>
      </c>
      <c r="S2041" s="13">
        <f t="shared" si="118"/>
        <v>42705.207638888889</v>
      </c>
      <c r="T2041" s="14">
        <f>(((J2041/60)/60)/24)+DATE(1970,1,1)</f>
        <v>42675.438946759255</v>
      </c>
    </row>
    <row r="2042" spans="1:20" ht="32" hidden="1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115"/>
        <v>2.4817133333333334</v>
      </c>
      <c r="P2042" s="7">
        <f>AVERAGE(E2042/L2042)</f>
        <v>27.472841328413285</v>
      </c>
      <c r="Q2042" t="str">
        <f t="shared" si="116"/>
        <v>technology</v>
      </c>
      <c r="R2042" t="str">
        <f t="shared" si="117"/>
        <v>hardware</v>
      </c>
      <c r="S2042" s="13">
        <f t="shared" si="118"/>
        <v>41593.968784722223</v>
      </c>
      <c r="T2042" s="14">
        <f>(((J2042/60)/60)/24)+DATE(1970,1,1)</f>
        <v>41578.927118055559</v>
      </c>
    </row>
    <row r="2043" spans="1:20" ht="48" hidden="1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115"/>
        <v>1.8186315789473684</v>
      </c>
      <c r="P2043" s="7">
        <f>AVERAGE(E2043/L2043)</f>
        <v>143.97499999999999</v>
      </c>
      <c r="Q2043" t="str">
        <f t="shared" si="116"/>
        <v>technology</v>
      </c>
      <c r="R2043" t="str">
        <f t="shared" si="117"/>
        <v>hardware</v>
      </c>
      <c r="S2043" s="13">
        <f t="shared" si="118"/>
        <v>42684.567442129628</v>
      </c>
      <c r="T2043" s="14">
        <f>(((J2043/60)/60)/24)+DATE(1970,1,1)</f>
        <v>42654.525775462964</v>
      </c>
    </row>
    <row r="2044" spans="1:20" ht="48" hidden="1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115"/>
        <v>1.2353000000000001</v>
      </c>
      <c r="P2044" s="7">
        <f>AVERAGE(E2044/L2044)</f>
        <v>88.23571428571428</v>
      </c>
      <c r="Q2044" t="str">
        <f t="shared" si="116"/>
        <v>technology</v>
      </c>
      <c r="R2044" t="str">
        <f t="shared" si="117"/>
        <v>hardware</v>
      </c>
      <c r="S2044" s="13">
        <f t="shared" si="118"/>
        <v>42391.708032407405</v>
      </c>
      <c r="T2044" s="14">
        <f>(((J2044/60)/60)/24)+DATE(1970,1,1)</f>
        <v>42331.708032407405</v>
      </c>
    </row>
    <row r="2045" spans="1:20" ht="48" hidden="1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115"/>
        <v>5.0620938628158845</v>
      </c>
      <c r="P2045" s="7">
        <f>AVERAGE(E2045/L2045)</f>
        <v>36.326424870466319</v>
      </c>
      <c r="Q2045" t="str">
        <f t="shared" si="116"/>
        <v>technology</v>
      </c>
      <c r="R2045" t="str">
        <f t="shared" si="117"/>
        <v>hardware</v>
      </c>
      <c r="S2045" s="13">
        <f t="shared" si="118"/>
        <v>42715.207638888889</v>
      </c>
      <c r="T2045" s="14">
        <f>(((J2045/60)/60)/24)+DATE(1970,1,1)</f>
        <v>42661.176817129628</v>
      </c>
    </row>
    <row r="2046" spans="1:20" ht="48" hidden="1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115"/>
        <v>1.0821333333333334</v>
      </c>
      <c r="P2046" s="7">
        <f>AVERAGE(E2046/L2046)</f>
        <v>90.177777777777777</v>
      </c>
      <c r="Q2046" t="str">
        <f t="shared" si="116"/>
        <v>technology</v>
      </c>
      <c r="R2046" t="str">
        <f t="shared" si="117"/>
        <v>hardware</v>
      </c>
      <c r="S2046" s="13">
        <f t="shared" si="118"/>
        <v>42168.684189814812</v>
      </c>
      <c r="T2046" s="14">
        <f>(((J2046/60)/60)/24)+DATE(1970,1,1)</f>
        <v>42138.684189814812</v>
      </c>
    </row>
    <row r="2047" spans="1:20" ht="48" hidden="1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115"/>
        <v>8.1918387755102042</v>
      </c>
      <c r="P2047" s="7">
        <f>AVERAGE(E2047/L2047)</f>
        <v>152.62361216730039</v>
      </c>
      <c r="Q2047" t="str">
        <f t="shared" si="116"/>
        <v>technology</v>
      </c>
      <c r="R2047" t="str">
        <f t="shared" si="117"/>
        <v>hardware</v>
      </c>
      <c r="S2047" s="13">
        <f t="shared" si="118"/>
        <v>41099.088506944441</v>
      </c>
      <c r="T2047" s="14">
        <f>(((J2047/60)/60)/24)+DATE(1970,1,1)</f>
        <v>41069.088506944441</v>
      </c>
    </row>
    <row r="2048" spans="1:20" ht="48" hidden="1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115"/>
        <v>1.2110000000000001</v>
      </c>
      <c r="P2048" s="7">
        <f>AVERAGE(E2048/L2048)</f>
        <v>55.806451612903224</v>
      </c>
      <c r="Q2048" t="str">
        <f t="shared" si="116"/>
        <v>technology</v>
      </c>
      <c r="R2048" t="str">
        <f t="shared" si="117"/>
        <v>hardware</v>
      </c>
      <c r="S2048" s="13">
        <f t="shared" si="118"/>
        <v>41417.171805555554</v>
      </c>
      <c r="T2048" s="14">
        <f>(((J2048/60)/60)/24)+DATE(1970,1,1)</f>
        <v>41387.171805555554</v>
      </c>
    </row>
    <row r="2049" spans="1:20" ht="48" hidden="1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115"/>
        <v>1.0299897959183673</v>
      </c>
      <c r="P2049" s="7">
        <f>AVERAGE(E2049/L2049)</f>
        <v>227.85327313769753</v>
      </c>
      <c r="Q2049" t="str">
        <f t="shared" si="116"/>
        <v>technology</v>
      </c>
      <c r="R2049" t="str">
        <f t="shared" si="117"/>
        <v>hardware</v>
      </c>
      <c r="S2049" s="13">
        <f t="shared" si="118"/>
        <v>42111</v>
      </c>
      <c r="T2049" s="14">
        <f>(((J2049/60)/60)/24)+DATE(1970,1,1)</f>
        <v>42081.903587962966</v>
      </c>
    </row>
    <row r="2050" spans="1:20" ht="48" hidden="1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115"/>
        <v>1.4833229411764706</v>
      </c>
      <c r="P2050" s="7">
        <f>AVERAGE(E2050/L2050)</f>
        <v>91.82989803350327</v>
      </c>
      <c r="Q2050" t="str">
        <f t="shared" si="116"/>
        <v>technology</v>
      </c>
      <c r="R2050" t="str">
        <f t="shared" si="117"/>
        <v>hardware</v>
      </c>
      <c r="S2050" s="13">
        <f t="shared" si="118"/>
        <v>41417.651516203703</v>
      </c>
      <c r="T2050" s="14">
        <f>(((J2050/60)/60)/24)+DATE(1970,1,1)</f>
        <v>41387.651516203703</v>
      </c>
    </row>
    <row r="2051" spans="1:20" ht="16" hidden="1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ref="O2051:O2114" si="119">E2051/D2051</f>
        <v>1.2019070000000001</v>
      </c>
      <c r="P2051" s="7">
        <f>AVERAGE(E2051/L2051)</f>
        <v>80.991037735849048</v>
      </c>
      <c r="Q2051" t="str">
        <f t="shared" ref="Q2051:Q2114" si="120">LEFT(N2051,FIND("/",N2051)-1)</f>
        <v>technology</v>
      </c>
      <c r="R2051" t="str">
        <f t="shared" ref="R2051:R2114" si="121">RIGHT(N2051, LEN(N2051)-FIND("/",N2051))</f>
        <v>hardware</v>
      </c>
      <c r="S2051" s="13">
        <f t="shared" si="118"/>
        <v>41610.957638888889</v>
      </c>
      <c r="T2051" s="14">
        <f>(((J2051/60)/60)/24)+DATE(1970,1,1)</f>
        <v>41575.527349537035</v>
      </c>
    </row>
    <row r="2052" spans="1:20" ht="48" hidden="1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119"/>
        <v>4.7327000000000004</v>
      </c>
      <c r="P2052" s="7">
        <f>AVERAGE(E2052/L2052)</f>
        <v>278.39411764705881</v>
      </c>
      <c r="Q2052" t="str">
        <f t="shared" si="120"/>
        <v>technology</v>
      </c>
      <c r="R2052" t="str">
        <f t="shared" si="121"/>
        <v>hardware</v>
      </c>
      <c r="S2052" s="13">
        <f t="shared" si="118"/>
        <v>42155.071504629625</v>
      </c>
      <c r="T2052" s="14">
        <f>(((J2052/60)/60)/24)+DATE(1970,1,1)</f>
        <v>42115.071504629625</v>
      </c>
    </row>
    <row r="2053" spans="1:20" ht="48" hidden="1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119"/>
        <v>1.303625</v>
      </c>
      <c r="P2053" s="7">
        <f>AVERAGE(E2053/L2053)</f>
        <v>43.095041322314053</v>
      </c>
      <c r="Q2053" t="str">
        <f t="shared" si="120"/>
        <v>technology</v>
      </c>
      <c r="R2053" t="str">
        <f t="shared" si="121"/>
        <v>hardware</v>
      </c>
      <c r="S2053" s="13">
        <f t="shared" si="118"/>
        <v>41634.022418981483</v>
      </c>
      <c r="T2053" s="14">
        <f>(((J2053/60)/60)/24)+DATE(1970,1,1)</f>
        <v>41604.022418981483</v>
      </c>
    </row>
    <row r="2054" spans="1:20" ht="48" hidden="1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119"/>
        <v>3.5304799999999998</v>
      </c>
      <c r="P2054" s="7">
        <f>AVERAGE(E2054/L2054)</f>
        <v>326.29205175600737</v>
      </c>
      <c r="Q2054" t="str">
        <f t="shared" si="120"/>
        <v>technology</v>
      </c>
      <c r="R2054" t="str">
        <f t="shared" si="121"/>
        <v>hardware</v>
      </c>
      <c r="S2054" s="13">
        <f t="shared" si="118"/>
        <v>42420.08394675926</v>
      </c>
      <c r="T2054" s="14">
        <f>(((J2054/60)/60)/24)+DATE(1970,1,1)</f>
        <v>42375.08394675926</v>
      </c>
    </row>
    <row r="2055" spans="1:20" ht="48" hidden="1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119"/>
        <v>1.0102</v>
      </c>
      <c r="P2055" s="7">
        <f>AVERAGE(E2055/L2055)</f>
        <v>41.743801652892564</v>
      </c>
      <c r="Q2055" t="str">
        <f t="shared" si="120"/>
        <v>technology</v>
      </c>
      <c r="R2055" t="str">
        <f t="shared" si="121"/>
        <v>hardware</v>
      </c>
      <c r="S2055" s="13">
        <f t="shared" si="118"/>
        <v>42333.659155092595</v>
      </c>
      <c r="T2055" s="14">
        <f>(((J2055/60)/60)/24)+DATE(1970,1,1)</f>
        <v>42303.617488425924</v>
      </c>
    </row>
    <row r="2056" spans="1:20" ht="48" hidden="1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119"/>
        <v>1.1359142857142857</v>
      </c>
      <c r="P2056" s="7">
        <f>AVERAGE(E2056/L2056)</f>
        <v>64.020933977455712</v>
      </c>
      <c r="Q2056" t="str">
        <f t="shared" si="120"/>
        <v>technology</v>
      </c>
      <c r="R2056" t="str">
        <f t="shared" si="121"/>
        <v>hardware</v>
      </c>
      <c r="S2056" s="13">
        <f t="shared" si="118"/>
        <v>41761.520949074074</v>
      </c>
      <c r="T2056" s="14">
        <f>(((J2056/60)/60)/24)+DATE(1970,1,1)</f>
        <v>41731.520949074074</v>
      </c>
    </row>
    <row r="2057" spans="1:20" ht="48" hidden="1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119"/>
        <v>1.6741666666666666</v>
      </c>
      <c r="P2057" s="7">
        <f>AVERAGE(E2057/L2057)</f>
        <v>99.455445544554451</v>
      </c>
      <c r="Q2057" t="str">
        <f t="shared" si="120"/>
        <v>technology</v>
      </c>
      <c r="R2057" t="str">
        <f t="shared" si="121"/>
        <v>hardware</v>
      </c>
      <c r="S2057" s="13">
        <f t="shared" si="118"/>
        <v>41976.166666666672</v>
      </c>
      <c r="T2057" s="14">
        <f>(((J2057/60)/60)/24)+DATE(1970,1,1)</f>
        <v>41946.674108796295</v>
      </c>
    </row>
    <row r="2058" spans="1:20" ht="48" hidden="1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119"/>
        <v>1.5345200000000001</v>
      </c>
      <c r="P2058" s="7">
        <f>AVERAGE(E2058/L2058)</f>
        <v>138.49458483754512</v>
      </c>
      <c r="Q2058" t="str">
        <f t="shared" si="120"/>
        <v>technology</v>
      </c>
      <c r="R2058" t="str">
        <f t="shared" si="121"/>
        <v>hardware</v>
      </c>
      <c r="S2058" s="13">
        <f t="shared" si="118"/>
        <v>41381.76090277778</v>
      </c>
      <c r="T2058" s="14">
        <f>(((J2058/60)/60)/24)+DATE(1970,1,1)</f>
        <v>41351.76090277778</v>
      </c>
    </row>
    <row r="2059" spans="1:20" ht="48" hidden="1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119"/>
        <v>2.022322</v>
      </c>
      <c r="P2059" s="7">
        <f>AVERAGE(E2059/L2059)</f>
        <v>45.547792792792798</v>
      </c>
      <c r="Q2059" t="str">
        <f t="shared" si="120"/>
        <v>technology</v>
      </c>
      <c r="R2059" t="str">
        <f t="shared" si="121"/>
        <v>hardware</v>
      </c>
      <c r="S2059" s="13">
        <f t="shared" si="118"/>
        <v>42426.494583333333</v>
      </c>
      <c r="T2059" s="14">
        <f>(((J2059/60)/60)/24)+DATE(1970,1,1)</f>
        <v>42396.494583333333</v>
      </c>
    </row>
    <row r="2060" spans="1:20" ht="32" hidden="1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119"/>
        <v>1.6828125</v>
      </c>
      <c r="P2060" s="7">
        <f>AVERAGE(E2060/L2060)</f>
        <v>10.507317073170732</v>
      </c>
      <c r="Q2060" t="str">
        <f t="shared" si="120"/>
        <v>technology</v>
      </c>
      <c r="R2060" t="str">
        <f t="shared" si="121"/>
        <v>hardware</v>
      </c>
      <c r="S2060" s="13">
        <f t="shared" si="118"/>
        <v>42065.833333333328</v>
      </c>
      <c r="T2060" s="14">
        <f>(((J2060/60)/60)/24)+DATE(1970,1,1)</f>
        <v>42026.370717592596</v>
      </c>
    </row>
    <row r="2061" spans="1:20" ht="48" hidden="1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119"/>
        <v>1.4345666666666668</v>
      </c>
      <c r="P2061" s="7">
        <f>AVERAGE(E2061/L2061)</f>
        <v>114.76533333333333</v>
      </c>
      <c r="Q2061" t="str">
        <f t="shared" si="120"/>
        <v>technology</v>
      </c>
      <c r="R2061" t="str">
        <f t="shared" si="121"/>
        <v>hardware</v>
      </c>
      <c r="S2061" s="13">
        <f t="shared" si="118"/>
        <v>42400.915972222225</v>
      </c>
      <c r="T2061" s="14">
        <f>(((J2061/60)/60)/24)+DATE(1970,1,1)</f>
        <v>42361.602476851855</v>
      </c>
    </row>
    <row r="2062" spans="1:20" ht="48" hidden="1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119"/>
        <v>1.964</v>
      </c>
      <c r="P2062" s="7">
        <f>AVERAGE(E2062/L2062)</f>
        <v>35.997067448680355</v>
      </c>
      <c r="Q2062" t="str">
        <f t="shared" si="120"/>
        <v>technology</v>
      </c>
      <c r="R2062" t="str">
        <f t="shared" si="121"/>
        <v>hardware</v>
      </c>
      <c r="S2062" s="13">
        <f t="shared" si="118"/>
        <v>41843.642939814818</v>
      </c>
      <c r="T2062" s="14">
        <f>(((J2062/60)/60)/24)+DATE(1970,1,1)</f>
        <v>41783.642939814818</v>
      </c>
    </row>
    <row r="2063" spans="1:20" ht="48" hidden="1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119"/>
        <v>1.0791999999999999</v>
      </c>
      <c r="P2063" s="7">
        <f>AVERAGE(E2063/L2063)</f>
        <v>154.17142857142858</v>
      </c>
      <c r="Q2063" t="str">
        <f t="shared" si="120"/>
        <v>technology</v>
      </c>
      <c r="R2063" t="str">
        <f t="shared" si="121"/>
        <v>hardware</v>
      </c>
      <c r="S2063" s="13">
        <f t="shared" si="118"/>
        <v>42735.764513888891</v>
      </c>
      <c r="T2063" s="14">
        <f>(((J2063/60)/60)/24)+DATE(1970,1,1)</f>
        <v>42705.764513888891</v>
      </c>
    </row>
    <row r="2064" spans="1:20" ht="48" hidden="1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119"/>
        <v>1.14977</v>
      </c>
      <c r="P2064" s="7">
        <f>AVERAGE(E2064/L2064)</f>
        <v>566.38916256157631</v>
      </c>
      <c r="Q2064" t="str">
        <f t="shared" si="120"/>
        <v>technology</v>
      </c>
      <c r="R2064" t="str">
        <f t="shared" si="121"/>
        <v>hardware</v>
      </c>
      <c r="S2064" s="13">
        <f t="shared" si="118"/>
        <v>42453.341412037036</v>
      </c>
      <c r="T2064" s="14">
        <f>(((J2064/60)/60)/24)+DATE(1970,1,1)</f>
        <v>42423.3830787037</v>
      </c>
    </row>
    <row r="2065" spans="1:20" ht="32" hidden="1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119"/>
        <v>1.4804999999999999</v>
      </c>
      <c r="P2065" s="7">
        <f>AVERAGE(E2065/L2065)</f>
        <v>120.85714285714286</v>
      </c>
      <c r="Q2065" t="str">
        <f t="shared" si="120"/>
        <v>technology</v>
      </c>
      <c r="R2065" t="str">
        <f t="shared" si="121"/>
        <v>hardware</v>
      </c>
      <c r="S2065" s="13">
        <f t="shared" si="118"/>
        <v>42505.73265046296</v>
      </c>
      <c r="T2065" s="14">
        <f>(((J2065/60)/60)/24)+DATE(1970,1,1)</f>
        <v>42472.73265046296</v>
      </c>
    </row>
    <row r="2066" spans="1:20" ht="48" hidden="1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119"/>
        <v>1.9116676082790633</v>
      </c>
      <c r="P2066" s="7">
        <f>AVERAGE(E2066/L2066)</f>
        <v>86.163845492085343</v>
      </c>
      <c r="Q2066" t="str">
        <f t="shared" si="120"/>
        <v>technology</v>
      </c>
      <c r="R2066" t="str">
        <f t="shared" si="121"/>
        <v>hardware</v>
      </c>
      <c r="S2066" s="13">
        <f t="shared" si="118"/>
        <v>41425.5</v>
      </c>
      <c r="T2066" s="14">
        <f>(((J2066/60)/60)/24)+DATE(1970,1,1)</f>
        <v>41389.364849537036</v>
      </c>
    </row>
    <row r="2067" spans="1:20" ht="48" hidden="1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119"/>
        <v>1.99215125</v>
      </c>
      <c r="P2067" s="7">
        <f>AVERAGE(E2067/L2067)</f>
        <v>51.212114395886893</v>
      </c>
      <c r="Q2067" t="str">
        <f t="shared" si="120"/>
        <v>technology</v>
      </c>
      <c r="R2067" t="str">
        <f t="shared" si="121"/>
        <v>hardware</v>
      </c>
      <c r="S2067" s="13">
        <f t="shared" ref="S2067:S2122" si="122">(((I2067/60)/60)/24)+DATE(1970,1,1)</f>
        <v>41633.333668981482</v>
      </c>
      <c r="T2067" s="14">
        <f>(((J2067/60)/60)/24)+DATE(1970,1,1)</f>
        <v>41603.333668981482</v>
      </c>
    </row>
    <row r="2068" spans="1:20" ht="48" hidden="1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119"/>
        <v>2.1859999999999999</v>
      </c>
      <c r="P2068" s="7">
        <f>AVERAGE(E2068/L2068)</f>
        <v>67.261538461538464</v>
      </c>
      <c r="Q2068" t="str">
        <f t="shared" si="120"/>
        <v>technology</v>
      </c>
      <c r="R2068" t="str">
        <f t="shared" si="121"/>
        <v>hardware</v>
      </c>
      <c r="S2068" s="13">
        <f t="shared" si="122"/>
        <v>41874.771793981483</v>
      </c>
      <c r="T2068" s="14">
        <f>(((J2068/60)/60)/24)+DATE(1970,1,1)</f>
        <v>41844.771793981483</v>
      </c>
    </row>
    <row r="2069" spans="1:20" ht="48" hidden="1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119"/>
        <v>1.2686868686868686</v>
      </c>
      <c r="P2069" s="7">
        <f>AVERAGE(E2069/L2069)</f>
        <v>62.8</v>
      </c>
      <c r="Q2069" t="str">
        <f t="shared" si="120"/>
        <v>technology</v>
      </c>
      <c r="R2069" t="str">
        <f t="shared" si="121"/>
        <v>hardware</v>
      </c>
      <c r="S2069" s="13">
        <f t="shared" si="122"/>
        <v>42148.853888888887</v>
      </c>
      <c r="T2069" s="14">
        <f>(((J2069/60)/60)/24)+DATE(1970,1,1)</f>
        <v>42115.853888888887</v>
      </c>
    </row>
    <row r="2070" spans="1:20" ht="48" hidden="1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119"/>
        <v>1.0522388</v>
      </c>
      <c r="P2070" s="7">
        <f>AVERAGE(E2070/L2070)</f>
        <v>346.13118421052633</v>
      </c>
      <c r="Q2070" t="str">
        <f t="shared" si="120"/>
        <v>technology</v>
      </c>
      <c r="R2070" t="str">
        <f t="shared" si="121"/>
        <v>hardware</v>
      </c>
      <c r="S2070" s="13">
        <f t="shared" si="122"/>
        <v>42663.841608796298</v>
      </c>
      <c r="T2070" s="14">
        <f>(((J2070/60)/60)/24)+DATE(1970,1,1)</f>
        <v>42633.841608796298</v>
      </c>
    </row>
    <row r="2071" spans="1:20" ht="48" hidden="1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119"/>
        <v>1.2840666000000001</v>
      </c>
      <c r="P2071" s="7">
        <f>AVERAGE(E2071/L2071)</f>
        <v>244.11912547528519</v>
      </c>
      <c r="Q2071" t="str">
        <f t="shared" si="120"/>
        <v>technology</v>
      </c>
      <c r="R2071" t="str">
        <f t="shared" si="121"/>
        <v>hardware</v>
      </c>
      <c r="S2071" s="13">
        <f t="shared" si="122"/>
        <v>42371.972118055557</v>
      </c>
      <c r="T2071" s="14">
        <f>(((J2071/60)/60)/24)+DATE(1970,1,1)</f>
        <v>42340.972118055557</v>
      </c>
    </row>
    <row r="2072" spans="1:20" ht="48" hidden="1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119"/>
        <v>3.1732719999999999</v>
      </c>
      <c r="P2072" s="7">
        <f>AVERAGE(E2072/L2072)</f>
        <v>259.25424836601309</v>
      </c>
      <c r="Q2072" t="str">
        <f t="shared" si="120"/>
        <v>technology</v>
      </c>
      <c r="R2072" t="str">
        <f t="shared" si="121"/>
        <v>hardware</v>
      </c>
      <c r="S2072" s="13">
        <f t="shared" si="122"/>
        <v>42549.6565162037</v>
      </c>
      <c r="T2072" s="14">
        <f>(((J2072/60)/60)/24)+DATE(1970,1,1)</f>
        <v>42519.6565162037</v>
      </c>
    </row>
    <row r="2073" spans="1:20" ht="48" hidden="1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119"/>
        <v>2.8073000000000001</v>
      </c>
      <c r="P2073" s="7">
        <f>AVERAGE(E2073/L2073)</f>
        <v>201.96402877697841</v>
      </c>
      <c r="Q2073" t="str">
        <f t="shared" si="120"/>
        <v>technology</v>
      </c>
      <c r="R2073" t="str">
        <f t="shared" si="121"/>
        <v>hardware</v>
      </c>
      <c r="S2073" s="13">
        <f t="shared" si="122"/>
        <v>42645.278749999998</v>
      </c>
      <c r="T2073" s="14">
        <f>(((J2073/60)/60)/24)+DATE(1970,1,1)</f>
        <v>42600.278749999998</v>
      </c>
    </row>
    <row r="2074" spans="1:20" ht="48" hidden="1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119"/>
        <v>1.1073146853146854</v>
      </c>
      <c r="P2074" s="7">
        <f>AVERAGE(E2074/L2074)</f>
        <v>226.20857142857142</v>
      </c>
      <c r="Q2074" t="str">
        <f t="shared" si="120"/>
        <v>technology</v>
      </c>
      <c r="R2074" t="str">
        <f t="shared" si="121"/>
        <v>hardware</v>
      </c>
      <c r="S2074" s="13">
        <f t="shared" si="122"/>
        <v>42497.581388888888</v>
      </c>
      <c r="T2074" s="14">
        <f>(((J2074/60)/60)/24)+DATE(1970,1,1)</f>
        <v>42467.581388888888</v>
      </c>
    </row>
    <row r="2075" spans="1:20" ht="48" hidden="1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119"/>
        <v>1.5260429999999998</v>
      </c>
      <c r="P2075" s="7">
        <f>AVERAGE(E2075/L2075)</f>
        <v>324.69</v>
      </c>
      <c r="Q2075" t="str">
        <f t="shared" si="120"/>
        <v>technology</v>
      </c>
      <c r="R2075" t="str">
        <f t="shared" si="121"/>
        <v>hardware</v>
      </c>
      <c r="S2075" s="13">
        <f t="shared" si="122"/>
        <v>42132.668032407411</v>
      </c>
      <c r="T2075" s="14">
        <f>(((J2075/60)/60)/24)+DATE(1970,1,1)</f>
        <v>42087.668032407411</v>
      </c>
    </row>
    <row r="2076" spans="1:20" ht="32" hidden="1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119"/>
        <v>1.0249999999999999</v>
      </c>
      <c r="P2076" s="7">
        <f>AVERAGE(E2076/L2076)</f>
        <v>205</v>
      </c>
      <c r="Q2076" t="str">
        <f t="shared" si="120"/>
        <v>technology</v>
      </c>
      <c r="R2076" t="str">
        <f t="shared" si="121"/>
        <v>hardware</v>
      </c>
      <c r="S2076" s="13">
        <f t="shared" si="122"/>
        <v>42496.826180555552</v>
      </c>
      <c r="T2076" s="14">
        <f>(((J2076/60)/60)/24)+DATE(1970,1,1)</f>
        <v>42466.826180555552</v>
      </c>
    </row>
    <row r="2077" spans="1:20" ht="48" hidden="1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119"/>
        <v>16.783738373837384</v>
      </c>
      <c r="P2077" s="7">
        <f>AVERAGE(E2077/L2077)</f>
        <v>20.465926829268295</v>
      </c>
      <c r="Q2077" t="str">
        <f t="shared" si="120"/>
        <v>technology</v>
      </c>
      <c r="R2077" t="str">
        <f t="shared" si="121"/>
        <v>hardware</v>
      </c>
      <c r="S2077" s="13">
        <f t="shared" si="122"/>
        <v>41480.681574074071</v>
      </c>
      <c r="T2077" s="14">
        <f>(((J2077/60)/60)/24)+DATE(1970,1,1)</f>
        <v>41450.681574074071</v>
      </c>
    </row>
    <row r="2078" spans="1:20" ht="32" hidden="1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119"/>
        <v>5.4334915642458101</v>
      </c>
      <c r="P2078" s="7">
        <f>AVERAGE(E2078/L2078)</f>
        <v>116.35303146309367</v>
      </c>
      <c r="Q2078" t="str">
        <f t="shared" si="120"/>
        <v>technology</v>
      </c>
      <c r="R2078" t="str">
        <f t="shared" si="121"/>
        <v>hardware</v>
      </c>
      <c r="S2078" s="13">
        <f t="shared" si="122"/>
        <v>41843.880659722221</v>
      </c>
      <c r="T2078" s="14">
        <f>(((J2078/60)/60)/24)+DATE(1970,1,1)</f>
        <v>41803.880659722221</v>
      </c>
    </row>
    <row r="2079" spans="1:20" ht="48" hidden="1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119"/>
        <v>1.1550800000000001</v>
      </c>
      <c r="P2079" s="7">
        <f>AVERAGE(E2079/L2079)</f>
        <v>307.20212765957444</v>
      </c>
      <c r="Q2079" t="str">
        <f t="shared" si="120"/>
        <v>technology</v>
      </c>
      <c r="R2079" t="str">
        <f t="shared" si="121"/>
        <v>hardware</v>
      </c>
      <c r="S2079" s="13">
        <f t="shared" si="122"/>
        <v>42160.875</v>
      </c>
      <c r="T2079" s="14">
        <f>(((J2079/60)/60)/24)+DATE(1970,1,1)</f>
        <v>42103.042546296296</v>
      </c>
    </row>
    <row r="2080" spans="1:20" ht="48" hidden="1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119"/>
        <v>1.3120499999999999</v>
      </c>
      <c r="P2080" s="7">
        <f>AVERAGE(E2080/L2080)</f>
        <v>546.6875</v>
      </c>
      <c r="Q2080" t="str">
        <f t="shared" si="120"/>
        <v>technology</v>
      </c>
      <c r="R2080" t="str">
        <f t="shared" si="121"/>
        <v>hardware</v>
      </c>
      <c r="S2080" s="13">
        <f t="shared" si="122"/>
        <v>42722.771493055552</v>
      </c>
      <c r="T2080" s="14">
        <f>(((J2080/60)/60)/24)+DATE(1970,1,1)</f>
        <v>42692.771493055552</v>
      </c>
    </row>
    <row r="2081" spans="1:20" ht="48" hidden="1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119"/>
        <v>2.8816999999999999</v>
      </c>
      <c r="P2081" s="7">
        <f>AVERAGE(E2081/L2081)</f>
        <v>47.474464579901152</v>
      </c>
      <c r="Q2081" t="str">
        <f t="shared" si="120"/>
        <v>technology</v>
      </c>
      <c r="R2081" t="str">
        <f t="shared" si="121"/>
        <v>hardware</v>
      </c>
      <c r="S2081" s="13">
        <f t="shared" si="122"/>
        <v>42180.791666666672</v>
      </c>
      <c r="T2081" s="14">
        <f>(((J2081/60)/60)/24)+DATE(1970,1,1)</f>
        <v>42150.71056712963</v>
      </c>
    </row>
    <row r="2082" spans="1:20" ht="48" hidden="1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119"/>
        <v>5.0780000000000003</v>
      </c>
      <c r="P2082" s="7">
        <f>AVERAGE(E2082/L2082)</f>
        <v>101.56</v>
      </c>
      <c r="Q2082" t="str">
        <f t="shared" si="120"/>
        <v>technology</v>
      </c>
      <c r="R2082" t="str">
        <f t="shared" si="121"/>
        <v>hardware</v>
      </c>
      <c r="S2082" s="13">
        <f t="shared" si="122"/>
        <v>42319.998842592591</v>
      </c>
      <c r="T2082" s="14">
        <f>(((J2082/60)/60)/24)+DATE(1970,1,1)</f>
        <v>42289.957175925927</v>
      </c>
    </row>
    <row r="2083" spans="1:20" ht="48" hidden="1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119"/>
        <v>1.1457142857142857</v>
      </c>
      <c r="P2083" s="7">
        <f>AVERAGE(E2083/L2083)</f>
        <v>72.909090909090907</v>
      </c>
      <c r="Q2083" t="str">
        <f t="shared" si="120"/>
        <v>music</v>
      </c>
      <c r="R2083" t="str">
        <f t="shared" si="121"/>
        <v>indie rock</v>
      </c>
      <c r="S2083" s="13">
        <f t="shared" si="122"/>
        <v>41045.207638888889</v>
      </c>
      <c r="T2083" s="14">
        <f>(((J2083/60)/60)/24)+DATE(1970,1,1)</f>
        <v>41004.156886574077</v>
      </c>
    </row>
    <row r="2084" spans="1:20" ht="48" hidden="1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119"/>
        <v>1.1073333333333333</v>
      </c>
      <c r="P2084" s="7">
        <f>AVERAGE(E2084/L2084)</f>
        <v>43.710526315789473</v>
      </c>
      <c r="Q2084" t="str">
        <f t="shared" si="120"/>
        <v>music</v>
      </c>
      <c r="R2084" t="str">
        <f t="shared" si="121"/>
        <v>indie rock</v>
      </c>
      <c r="S2084" s="13">
        <f t="shared" si="122"/>
        <v>40871.161990740737</v>
      </c>
      <c r="T2084" s="14">
        <f>(((J2084/60)/60)/24)+DATE(1970,1,1)</f>
        <v>40811.120324074072</v>
      </c>
    </row>
    <row r="2085" spans="1:20" ht="48" hidden="1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119"/>
        <v>1.1333333333333333</v>
      </c>
      <c r="P2085" s="7">
        <f>AVERAGE(E2085/L2085)</f>
        <v>34</v>
      </c>
      <c r="Q2085" t="str">
        <f t="shared" si="120"/>
        <v>music</v>
      </c>
      <c r="R2085" t="str">
        <f t="shared" si="121"/>
        <v>indie rock</v>
      </c>
      <c r="S2085" s="13">
        <f t="shared" si="122"/>
        <v>41064.72216435185</v>
      </c>
      <c r="T2085" s="14">
        <f>(((J2085/60)/60)/24)+DATE(1970,1,1)</f>
        <v>41034.72216435185</v>
      </c>
    </row>
    <row r="2086" spans="1:20" ht="48" hidden="1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119"/>
        <v>1.0833333333333333</v>
      </c>
      <c r="P2086" s="7">
        <f>AVERAGE(E2086/L2086)</f>
        <v>70.652173913043484</v>
      </c>
      <c r="Q2086" t="str">
        <f t="shared" si="120"/>
        <v>music</v>
      </c>
      <c r="R2086" t="str">
        <f t="shared" si="121"/>
        <v>indie rock</v>
      </c>
      <c r="S2086" s="13">
        <f t="shared" si="122"/>
        <v>41763.290972222225</v>
      </c>
      <c r="T2086" s="14">
        <f>(((J2086/60)/60)/24)+DATE(1970,1,1)</f>
        <v>41731.833124999997</v>
      </c>
    </row>
    <row r="2087" spans="1:20" ht="48" hidden="1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119"/>
        <v>1.2353333333333334</v>
      </c>
      <c r="P2087" s="7">
        <f>AVERAGE(E2087/L2087)</f>
        <v>89.301204819277103</v>
      </c>
      <c r="Q2087" t="str">
        <f t="shared" si="120"/>
        <v>music</v>
      </c>
      <c r="R2087" t="str">
        <f t="shared" si="121"/>
        <v>indie rock</v>
      </c>
      <c r="S2087" s="13">
        <f t="shared" si="122"/>
        <v>41105.835497685184</v>
      </c>
      <c r="T2087" s="14">
        <f>(((J2087/60)/60)/24)+DATE(1970,1,1)</f>
        <v>41075.835497685184</v>
      </c>
    </row>
    <row r="2088" spans="1:20" ht="48" hidden="1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119"/>
        <v>1.0069999999999999</v>
      </c>
      <c r="P2088" s="7">
        <f>AVERAGE(E2088/L2088)</f>
        <v>115.08571428571429</v>
      </c>
      <c r="Q2088" t="str">
        <f t="shared" si="120"/>
        <v>music</v>
      </c>
      <c r="R2088" t="str">
        <f t="shared" si="121"/>
        <v>indie rock</v>
      </c>
      <c r="S2088" s="13">
        <f t="shared" si="122"/>
        <v>40891.207638888889</v>
      </c>
      <c r="T2088" s="14">
        <f>(((J2088/60)/60)/24)+DATE(1970,1,1)</f>
        <v>40860.67050925926</v>
      </c>
    </row>
    <row r="2089" spans="1:20" ht="48" hidden="1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119"/>
        <v>1.0353333333333334</v>
      </c>
      <c r="P2089" s="7">
        <f>AVERAGE(E2089/L2089)</f>
        <v>62.12</v>
      </c>
      <c r="Q2089" t="str">
        <f t="shared" si="120"/>
        <v>music</v>
      </c>
      <c r="R2089" t="str">
        <f t="shared" si="121"/>
        <v>indie rock</v>
      </c>
      <c r="S2089" s="13">
        <f t="shared" si="122"/>
        <v>40794.204375000001</v>
      </c>
      <c r="T2089" s="14">
        <f>(((J2089/60)/60)/24)+DATE(1970,1,1)</f>
        <v>40764.204375000001</v>
      </c>
    </row>
    <row r="2090" spans="1:20" ht="48" hidden="1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119"/>
        <v>1.1551066666666667</v>
      </c>
      <c r="P2090" s="7">
        <f>AVERAGE(E2090/L2090)</f>
        <v>46.204266666666669</v>
      </c>
      <c r="Q2090" t="str">
        <f t="shared" si="120"/>
        <v>music</v>
      </c>
      <c r="R2090" t="str">
        <f t="shared" si="121"/>
        <v>indie rock</v>
      </c>
      <c r="S2090" s="13">
        <f t="shared" si="122"/>
        <v>40432.165972222225</v>
      </c>
      <c r="T2090" s="14">
        <f>(((J2090/60)/60)/24)+DATE(1970,1,1)</f>
        <v>40395.714722222219</v>
      </c>
    </row>
    <row r="2091" spans="1:20" ht="32" hidden="1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119"/>
        <v>1.2040040000000001</v>
      </c>
      <c r="P2091" s="7">
        <f>AVERAGE(E2091/L2091)</f>
        <v>48.54854838709678</v>
      </c>
      <c r="Q2091" t="str">
        <f t="shared" si="120"/>
        <v>music</v>
      </c>
      <c r="R2091" t="str">
        <f t="shared" si="121"/>
        <v>indie rock</v>
      </c>
      <c r="S2091" s="13">
        <f t="shared" si="122"/>
        <v>41488.076319444444</v>
      </c>
      <c r="T2091" s="14">
        <f>(((J2091/60)/60)/24)+DATE(1970,1,1)</f>
        <v>41453.076319444444</v>
      </c>
    </row>
    <row r="2092" spans="1:20" ht="48" hidden="1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119"/>
        <v>1.1504037499999999</v>
      </c>
      <c r="P2092" s="7">
        <f>AVERAGE(E2092/L2092)</f>
        <v>57.520187499999999</v>
      </c>
      <c r="Q2092" t="str">
        <f t="shared" si="120"/>
        <v>music</v>
      </c>
      <c r="R2092" t="str">
        <f t="shared" si="121"/>
        <v>indie rock</v>
      </c>
      <c r="S2092" s="13">
        <f t="shared" si="122"/>
        <v>41329.381423611114</v>
      </c>
      <c r="T2092" s="14">
        <f>(((J2092/60)/60)/24)+DATE(1970,1,1)</f>
        <v>41299.381423611114</v>
      </c>
    </row>
    <row r="2093" spans="1:20" ht="48" hidden="1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119"/>
        <v>1.2046777777777777</v>
      </c>
      <c r="P2093" s="7">
        <f>AVERAGE(E2093/L2093)</f>
        <v>88.147154471544724</v>
      </c>
      <c r="Q2093" t="str">
        <f t="shared" si="120"/>
        <v>music</v>
      </c>
      <c r="R2093" t="str">
        <f t="shared" si="121"/>
        <v>indie rock</v>
      </c>
      <c r="S2093" s="13">
        <f t="shared" si="122"/>
        <v>40603.833333333336</v>
      </c>
      <c r="T2093" s="14">
        <f>(((J2093/60)/60)/24)+DATE(1970,1,1)</f>
        <v>40555.322662037033</v>
      </c>
    </row>
    <row r="2094" spans="1:20" ht="48" hidden="1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119"/>
        <v>1.0128333333333333</v>
      </c>
      <c r="P2094" s="7">
        <f>AVERAGE(E2094/L2094)</f>
        <v>110.49090909090908</v>
      </c>
      <c r="Q2094" t="str">
        <f t="shared" si="120"/>
        <v>music</v>
      </c>
      <c r="R2094" t="str">
        <f t="shared" si="121"/>
        <v>indie rock</v>
      </c>
      <c r="S2094" s="13">
        <f t="shared" si="122"/>
        <v>40823.707546296297</v>
      </c>
      <c r="T2094" s="14">
        <f>(((J2094/60)/60)/24)+DATE(1970,1,1)</f>
        <v>40763.707546296297</v>
      </c>
    </row>
    <row r="2095" spans="1:20" ht="48" hidden="1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119"/>
        <v>1.0246666666666666</v>
      </c>
      <c r="P2095" s="7">
        <f>AVERAGE(E2095/L2095)</f>
        <v>66.826086956521735</v>
      </c>
      <c r="Q2095" t="str">
        <f t="shared" si="120"/>
        <v>music</v>
      </c>
      <c r="R2095" t="str">
        <f t="shared" si="121"/>
        <v>indie rock</v>
      </c>
      <c r="S2095" s="13">
        <f t="shared" si="122"/>
        <v>41265.896203703705</v>
      </c>
      <c r="T2095" s="14">
        <f>(((J2095/60)/60)/24)+DATE(1970,1,1)</f>
        <v>41205.854537037041</v>
      </c>
    </row>
    <row r="2096" spans="1:20" ht="48" hidden="1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119"/>
        <v>1.2054285714285715</v>
      </c>
      <c r="P2096" s="7">
        <f>AVERAGE(E2096/L2096)</f>
        <v>58.597222222222221</v>
      </c>
      <c r="Q2096" t="str">
        <f t="shared" si="120"/>
        <v>music</v>
      </c>
      <c r="R2096" t="str">
        <f t="shared" si="121"/>
        <v>indie rock</v>
      </c>
      <c r="S2096" s="13">
        <f t="shared" si="122"/>
        <v>40973.125</v>
      </c>
      <c r="T2096" s="14">
        <f>(((J2096/60)/60)/24)+DATE(1970,1,1)</f>
        <v>40939.02002314815</v>
      </c>
    </row>
    <row r="2097" spans="1:20" ht="48" hidden="1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119"/>
        <v>1</v>
      </c>
      <c r="P2097" s="7">
        <f>AVERAGE(E2097/L2097)</f>
        <v>113.63636363636364</v>
      </c>
      <c r="Q2097" t="str">
        <f t="shared" si="120"/>
        <v>music</v>
      </c>
      <c r="R2097" t="str">
        <f t="shared" si="121"/>
        <v>indie rock</v>
      </c>
      <c r="S2097" s="13">
        <f t="shared" si="122"/>
        <v>40818.733483796292</v>
      </c>
      <c r="T2097" s="14">
        <f>(((J2097/60)/60)/24)+DATE(1970,1,1)</f>
        <v>40758.733483796292</v>
      </c>
    </row>
    <row r="2098" spans="1:20" ht="48" hidden="1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119"/>
        <v>1.0166666666666666</v>
      </c>
      <c r="P2098" s="7">
        <f>AVERAGE(E2098/L2098)</f>
        <v>43.571428571428569</v>
      </c>
      <c r="Q2098" t="str">
        <f t="shared" si="120"/>
        <v>music</v>
      </c>
      <c r="R2098" t="str">
        <f t="shared" si="121"/>
        <v>indie rock</v>
      </c>
      <c r="S2098" s="13">
        <f t="shared" si="122"/>
        <v>41208.165972222225</v>
      </c>
      <c r="T2098" s="14">
        <f>(((J2098/60)/60)/24)+DATE(1970,1,1)</f>
        <v>41192.758506944447</v>
      </c>
    </row>
    <row r="2099" spans="1:20" ht="48" hidden="1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119"/>
        <v>1</v>
      </c>
      <c r="P2099" s="7">
        <f>AVERAGE(E2099/L2099)</f>
        <v>78.94736842105263</v>
      </c>
      <c r="Q2099" t="str">
        <f t="shared" si="120"/>
        <v>music</v>
      </c>
      <c r="R2099" t="str">
        <f t="shared" si="121"/>
        <v>indie rock</v>
      </c>
      <c r="S2099" s="13">
        <f t="shared" si="122"/>
        <v>40878.626562500001</v>
      </c>
      <c r="T2099" s="14">
        <f>(((J2099/60)/60)/24)+DATE(1970,1,1)</f>
        <v>40818.58489583333</v>
      </c>
    </row>
    <row r="2100" spans="1:20" ht="48" hidden="1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119"/>
        <v>1.0033333333333334</v>
      </c>
      <c r="P2100" s="7">
        <f>AVERAGE(E2100/L2100)</f>
        <v>188.125</v>
      </c>
      <c r="Q2100" t="str">
        <f t="shared" si="120"/>
        <v>music</v>
      </c>
      <c r="R2100" t="str">
        <f t="shared" si="121"/>
        <v>indie rock</v>
      </c>
      <c r="S2100" s="13">
        <f t="shared" si="122"/>
        <v>40976.11383101852</v>
      </c>
      <c r="T2100" s="14">
        <f>(((J2100/60)/60)/24)+DATE(1970,1,1)</f>
        <v>40946.11383101852</v>
      </c>
    </row>
    <row r="2101" spans="1:20" ht="16" hidden="1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119"/>
        <v>1.3236666666666668</v>
      </c>
      <c r="P2101" s="7">
        <f>AVERAGE(E2101/L2101)</f>
        <v>63.031746031746032</v>
      </c>
      <c r="Q2101" t="str">
        <f t="shared" si="120"/>
        <v>music</v>
      </c>
      <c r="R2101" t="str">
        <f t="shared" si="121"/>
        <v>indie rock</v>
      </c>
      <c r="S2101" s="13">
        <f t="shared" si="122"/>
        <v>42187.152777777781</v>
      </c>
      <c r="T2101" s="14">
        <f>(((J2101/60)/60)/24)+DATE(1970,1,1)</f>
        <v>42173.746342592596</v>
      </c>
    </row>
    <row r="2102" spans="1:20" ht="48" hidden="1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119"/>
        <v>1.3666666666666667</v>
      </c>
      <c r="P2102" s="7">
        <f>AVERAGE(E2102/L2102)</f>
        <v>30.37037037037037</v>
      </c>
      <c r="Q2102" t="str">
        <f t="shared" si="120"/>
        <v>music</v>
      </c>
      <c r="R2102" t="str">
        <f t="shared" si="121"/>
        <v>indie rock</v>
      </c>
      <c r="S2102" s="13">
        <f t="shared" si="122"/>
        <v>41090.165972222225</v>
      </c>
      <c r="T2102" s="14">
        <f>(((J2102/60)/60)/24)+DATE(1970,1,1)</f>
        <v>41074.834965277776</v>
      </c>
    </row>
    <row r="2103" spans="1:20" ht="48" hidden="1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119"/>
        <v>1.1325000000000001</v>
      </c>
      <c r="P2103" s="7">
        <f>AVERAGE(E2103/L2103)</f>
        <v>51.477272727272727</v>
      </c>
      <c r="Q2103" t="str">
        <f t="shared" si="120"/>
        <v>music</v>
      </c>
      <c r="R2103" t="str">
        <f t="shared" si="121"/>
        <v>indie rock</v>
      </c>
      <c r="S2103" s="13">
        <f t="shared" si="122"/>
        <v>40952.149467592593</v>
      </c>
      <c r="T2103" s="14">
        <f>(((J2103/60)/60)/24)+DATE(1970,1,1)</f>
        <v>40892.149467592593</v>
      </c>
    </row>
    <row r="2104" spans="1:20" ht="48" hidden="1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119"/>
        <v>1.36</v>
      </c>
      <c r="P2104" s="7">
        <f>AVERAGE(E2104/L2104)</f>
        <v>35.789473684210527</v>
      </c>
      <c r="Q2104" t="str">
        <f t="shared" si="120"/>
        <v>music</v>
      </c>
      <c r="R2104" t="str">
        <f t="shared" si="121"/>
        <v>indie rock</v>
      </c>
      <c r="S2104" s="13">
        <f t="shared" si="122"/>
        <v>40668.868611111109</v>
      </c>
      <c r="T2104" s="14">
        <f>(((J2104/60)/60)/24)+DATE(1970,1,1)</f>
        <v>40638.868611111109</v>
      </c>
    </row>
    <row r="2105" spans="1:20" ht="32" hidden="1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119"/>
        <v>1.4612318374694613</v>
      </c>
      <c r="P2105" s="7">
        <f>AVERAGE(E2105/L2105)</f>
        <v>98.817391304347822</v>
      </c>
      <c r="Q2105" t="str">
        <f t="shared" si="120"/>
        <v>music</v>
      </c>
      <c r="R2105" t="str">
        <f t="shared" si="121"/>
        <v>indie rock</v>
      </c>
      <c r="S2105" s="13">
        <f t="shared" si="122"/>
        <v>41222.7966087963</v>
      </c>
      <c r="T2105" s="14">
        <f>(((J2105/60)/60)/24)+DATE(1970,1,1)</f>
        <v>41192.754942129628</v>
      </c>
    </row>
    <row r="2106" spans="1:20" ht="48" hidden="1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119"/>
        <v>1.2949999999999999</v>
      </c>
      <c r="P2106" s="7">
        <f>AVERAGE(E2106/L2106)</f>
        <v>28</v>
      </c>
      <c r="Q2106" t="str">
        <f t="shared" si="120"/>
        <v>music</v>
      </c>
      <c r="R2106" t="str">
        <f t="shared" si="121"/>
        <v>indie rock</v>
      </c>
      <c r="S2106" s="13">
        <f t="shared" si="122"/>
        <v>41425</v>
      </c>
      <c r="T2106" s="14">
        <f>(((J2106/60)/60)/24)+DATE(1970,1,1)</f>
        <v>41394.074467592596</v>
      </c>
    </row>
    <row r="2107" spans="1:20" ht="32" hidden="1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119"/>
        <v>2.54</v>
      </c>
      <c r="P2107" s="7">
        <f>AVERAGE(E2107/L2107)</f>
        <v>51.313131313131315</v>
      </c>
      <c r="Q2107" t="str">
        <f t="shared" si="120"/>
        <v>music</v>
      </c>
      <c r="R2107" t="str">
        <f t="shared" si="121"/>
        <v>indie rock</v>
      </c>
      <c r="S2107" s="13">
        <f t="shared" si="122"/>
        <v>41964.166666666672</v>
      </c>
      <c r="T2107" s="14">
        <f>(((J2107/60)/60)/24)+DATE(1970,1,1)</f>
        <v>41951.788807870369</v>
      </c>
    </row>
    <row r="2108" spans="1:20" ht="48" hidden="1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119"/>
        <v>1.0704545454545455</v>
      </c>
      <c r="P2108" s="7">
        <f>AVERAGE(E2108/L2108)</f>
        <v>53.522727272727273</v>
      </c>
      <c r="Q2108" t="str">
        <f t="shared" si="120"/>
        <v>music</v>
      </c>
      <c r="R2108" t="str">
        <f t="shared" si="121"/>
        <v>indie rock</v>
      </c>
      <c r="S2108" s="13">
        <f t="shared" si="122"/>
        <v>41300.21497685185</v>
      </c>
      <c r="T2108" s="14">
        <f>(((J2108/60)/60)/24)+DATE(1970,1,1)</f>
        <v>41270.21497685185</v>
      </c>
    </row>
    <row r="2109" spans="1:20" ht="48" hidden="1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119"/>
        <v>1.0773299999999999</v>
      </c>
      <c r="P2109" s="7">
        <f>AVERAGE(E2109/L2109)</f>
        <v>37.149310344827583</v>
      </c>
      <c r="Q2109" t="str">
        <f t="shared" si="120"/>
        <v>music</v>
      </c>
      <c r="R2109" t="str">
        <f t="shared" si="121"/>
        <v>indie rock</v>
      </c>
      <c r="S2109" s="13">
        <f t="shared" si="122"/>
        <v>41955.752233796295</v>
      </c>
      <c r="T2109" s="14">
        <f>(((J2109/60)/60)/24)+DATE(1970,1,1)</f>
        <v>41934.71056712963</v>
      </c>
    </row>
    <row r="2110" spans="1:20" ht="48" hidden="1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119"/>
        <v>1.0731250000000001</v>
      </c>
      <c r="P2110" s="7">
        <f>AVERAGE(E2110/L2110)</f>
        <v>89.895287958115176</v>
      </c>
      <c r="Q2110" t="str">
        <f t="shared" si="120"/>
        <v>music</v>
      </c>
      <c r="R2110" t="str">
        <f t="shared" si="121"/>
        <v>indie rock</v>
      </c>
      <c r="S2110" s="13">
        <f t="shared" si="122"/>
        <v>41162.163194444445</v>
      </c>
      <c r="T2110" s="14">
        <f>(((J2110/60)/60)/24)+DATE(1970,1,1)</f>
        <v>41135.175694444442</v>
      </c>
    </row>
    <row r="2111" spans="1:20" ht="32" hidden="1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119"/>
        <v>1.06525</v>
      </c>
      <c r="P2111" s="7">
        <f>AVERAGE(E2111/L2111)</f>
        <v>106.52500000000001</v>
      </c>
      <c r="Q2111" t="str">
        <f t="shared" si="120"/>
        <v>music</v>
      </c>
      <c r="R2111" t="str">
        <f t="shared" si="121"/>
        <v>indie rock</v>
      </c>
      <c r="S2111" s="13">
        <f t="shared" si="122"/>
        <v>42190.708530092597</v>
      </c>
      <c r="T2111" s="14">
        <f>(((J2111/60)/60)/24)+DATE(1970,1,1)</f>
        <v>42160.708530092597</v>
      </c>
    </row>
    <row r="2112" spans="1:20" ht="32" hidden="1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119"/>
        <v>1.0035000000000001</v>
      </c>
      <c r="P2112" s="7">
        <f>AVERAGE(E2112/L2112)</f>
        <v>52.815789473684212</v>
      </c>
      <c r="Q2112" t="str">
        <f t="shared" si="120"/>
        <v>music</v>
      </c>
      <c r="R2112" t="str">
        <f t="shared" si="121"/>
        <v>indie rock</v>
      </c>
      <c r="S2112" s="13">
        <f t="shared" si="122"/>
        <v>41787.207638888889</v>
      </c>
      <c r="T2112" s="14">
        <f>(((J2112/60)/60)/24)+DATE(1970,1,1)</f>
        <v>41759.670937499999</v>
      </c>
    </row>
    <row r="2113" spans="1:20" ht="48" hidden="1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119"/>
        <v>1.0649999999999999</v>
      </c>
      <c r="P2113" s="7">
        <f>AVERAGE(E2113/L2113)</f>
        <v>54.615384615384613</v>
      </c>
      <c r="Q2113" t="str">
        <f t="shared" si="120"/>
        <v>music</v>
      </c>
      <c r="R2113" t="str">
        <f t="shared" si="121"/>
        <v>indie rock</v>
      </c>
      <c r="S2113" s="13">
        <f t="shared" si="122"/>
        <v>40770.041666666664</v>
      </c>
      <c r="T2113" s="14">
        <f>(((J2113/60)/60)/24)+DATE(1970,1,1)</f>
        <v>40703.197048611109</v>
      </c>
    </row>
    <row r="2114" spans="1:20" ht="48" hidden="1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119"/>
        <v>1</v>
      </c>
      <c r="P2114" s="7">
        <f>AVERAGE(E2114/L2114)</f>
        <v>27.272727272727273</v>
      </c>
      <c r="Q2114" t="str">
        <f t="shared" si="120"/>
        <v>music</v>
      </c>
      <c r="R2114" t="str">
        <f t="shared" si="121"/>
        <v>indie rock</v>
      </c>
      <c r="S2114" s="13">
        <f t="shared" si="122"/>
        <v>41379.928159722222</v>
      </c>
      <c r="T2114" s="14">
        <f>(((J2114/60)/60)/24)+DATE(1970,1,1)</f>
        <v>41365.928159722222</v>
      </c>
    </row>
    <row r="2115" spans="1:20" ht="32" hidden="1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ref="O2115:O2178" si="123">E2115/D2115</f>
        <v>1.0485714285714285</v>
      </c>
      <c r="P2115" s="7">
        <f>AVERAGE(E2115/L2115)</f>
        <v>68.598130841121488</v>
      </c>
      <c r="Q2115" t="str">
        <f t="shared" ref="Q2115:Q2178" si="124">LEFT(N2115,FIND("/",N2115)-1)</f>
        <v>music</v>
      </c>
      <c r="R2115" t="str">
        <f t="shared" ref="R2115:R2178" si="125">RIGHT(N2115, LEN(N2115)-FIND("/",N2115))</f>
        <v>indie rock</v>
      </c>
      <c r="S2115" s="13">
        <f t="shared" si="122"/>
        <v>41905.86546296296</v>
      </c>
      <c r="T2115" s="14">
        <f>(((J2115/60)/60)/24)+DATE(1970,1,1)</f>
        <v>41870.86546296296</v>
      </c>
    </row>
    <row r="2116" spans="1:20" ht="48" hidden="1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123"/>
        <v>1.0469999999999999</v>
      </c>
      <c r="P2116" s="7">
        <f>AVERAGE(E2116/L2116)</f>
        <v>35.612244897959187</v>
      </c>
      <c r="Q2116" t="str">
        <f t="shared" si="124"/>
        <v>music</v>
      </c>
      <c r="R2116" t="str">
        <f t="shared" si="125"/>
        <v>indie rock</v>
      </c>
      <c r="S2116" s="13">
        <f t="shared" si="122"/>
        <v>40521.207638888889</v>
      </c>
      <c r="T2116" s="14">
        <f>(((J2116/60)/60)/24)+DATE(1970,1,1)</f>
        <v>40458.815625000003</v>
      </c>
    </row>
    <row r="2117" spans="1:20" ht="48" hidden="1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123"/>
        <v>2.2566666666666668</v>
      </c>
      <c r="P2117" s="7">
        <f>AVERAGE(E2117/L2117)</f>
        <v>94.027777777777771</v>
      </c>
      <c r="Q2117" t="str">
        <f t="shared" si="124"/>
        <v>music</v>
      </c>
      <c r="R2117" t="str">
        <f t="shared" si="125"/>
        <v>indie rock</v>
      </c>
      <c r="S2117" s="13">
        <f t="shared" si="122"/>
        <v>40594.081030092595</v>
      </c>
      <c r="T2117" s="14">
        <f>(((J2117/60)/60)/24)+DATE(1970,1,1)</f>
        <v>40564.081030092595</v>
      </c>
    </row>
    <row r="2118" spans="1:20" ht="48" hidden="1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123"/>
        <v>1.0090416666666666</v>
      </c>
      <c r="P2118" s="7">
        <f>AVERAGE(E2118/L2118)</f>
        <v>526.45652173913038</v>
      </c>
      <c r="Q2118" t="str">
        <f t="shared" si="124"/>
        <v>music</v>
      </c>
      <c r="R2118" t="str">
        <f t="shared" si="125"/>
        <v>indie rock</v>
      </c>
      <c r="S2118" s="13">
        <f t="shared" si="122"/>
        <v>41184.777812500004</v>
      </c>
      <c r="T2118" s="14">
        <f>(((J2118/60)/60)/24)+DATE(1970,1,1)</f>
        <v>41136.777812500004</v>
      </c>
    </row>
    <row r="2119" spans="1:20" ht="48" hidden="1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123"/>
        <v>1.4775</v>
      </c>
      <c r="P2119" s="7">
        <f>AVERAGE(E2119/L2119)</f>
        <v>50.657142857142858</v>
      </c>
      <c r="Q2119" t="str">
        <f t="shared" si="124"/>
        <v>music</v>
      </c>
      <c r="R2119" t="str">
        <f t="shared" si="125"/>
        <v>indie rock</v>
      </c>
      <c r="S2119" s="13">
        <f t="shared" si="122"/>
        <v>42304.207638888889</v>
      </c>
      <c r="T2119" s="14">
        <f>(((J2119/60)/60)/24)+DATE(1970,1,1)</f>
        <v>42290.059594907405</v>
      </c>
    </row>
    <row r="2120" spans="1:20" ht="32" hidden="1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123"/>
        <v>1.3461099999999999</v>
      </c>
      <c r="P2120" s="7">
        <f>AVERAGE(E2120/L2120)</f>
        <v>79.182941176470578</v>
      </c>
      <c r="Q2120" t="str">
        <f t="shared" si="124"/>
        <v>music</v>
      </c>
      <c r="R2120" t="str">
        <f t="shared" si="125"/>
        <v>indie rock</v>
      </c>
      <c r="S2120" s="13">
        <f t="shared" si="122"/>
        <v>40748.839537037034</v>
      </c>
      <c r="T2120" s="14">
        <f>(((J2120/60)/60)/24)+DATE(1970,1,1)</f>
        <v>40718.839537037034</v>
      </c>
    </row>
    <row r="2121" spans="1:20" ht="48" hidden="1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123"/>
        <v>1.0075000000000001</v>
      </c>
      <c r="P2121" s="7">
        <f>AVERAGE(E2121/L2121)</f>
        <v>91.590909090909093</v>
      </c>
      <c r="Q2121" t="str">
        <f t="shared" si="124"/>
        <v>music</v>
      </c>
      <c r="R2121" t="str">
        <f t="shared" si="125"/>
        <v>indie rock</v>
      </c>
      <c r="S2121" s="13">
        <f t="shared" si="122"/>
        <v>41137.130150462966</v>
      </c>
      <c r="T2121" s="14">
        <f>(((J2121/60)/60)/24)+DATE(1970,1,1)</f>
        <v>41107.130150462966</v>
      </c>
    </row>
    <row r="2122" spans="1:20" ht="48" hidden="1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123"/>
        <v>1.00880375</v>
      </c>
      <c r="P2122" s="7">
        <f>AVERAGE(E2122/L2122)</f>
        <v>116.96275362318841</v>
      </c>
      <c r="Q2122" t="str">
        <f t="shared" si="124"/>
        <v>music</v>
      </c>
      <c r="R2122" t="str">
        <f t="shared" si="125"/>
        <v>indie rock</v>
      </c>
      <c r="S2122" s="13">
        <f t="shared" si="122"/>
        <v>41640.964537037034</v>
      </c>
      <c r="T2122" s="14">
        <f>(((J2122/60)/60)/24)+DATE(1970,1,1)</f>
        <v>41591.964537037034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123"/>
        <v>5.6800000000000002E-3</v>
      </c>
      <c r="P2123" s="7">
        <f>AVERAGE(E2123/L2123)</f>
        <v>28.4</v>
      </c>
      <c r="Q2123" t="str">
        <f t="shared" si="124"/>
        <v>games</v>
      </c>
      <c r="R2123" t="str">
        <f t="shared" si="125"/>
        <v>video games</v>
      </c>
      <c r="S2123" s="13">
        <f>(((I2123/60)/60)/24)+DATE(S34091,1,1)</f>
        <v>17178.742453703704</v>
      </c>
      <c r="T2123" s="14">
        <f>(((J2123/60)/60)/24)+DATE(1970,1,1)</f>
        <v>42716.7424537037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123"/>
        <v>3.875E-3</v>
      </c>
      <c r="P2124" s="7">
        <f>AVERAGE(E2124/L2124)</f>
        <v>103.33333333333333</v>
      </c>
      <c r="Q2124" t="str">
        <f t="shared" si="124"/>
        <v>games</v>
      </c>
      <c r="R2124" t="str">
        <f t="shared" si="125"/>
        <v>video games</v>
      </c>
      <c r="S2124" s="13">
        <f>(((I2124/60)/60)/24)+DATE(S34092,1,1)</f>
        <v>17174.300567129631</v>
      </c>
      <c r="T2124" s="14">
        <f>(((J2124/60)/60)/24)+DATE(1970,1,1)</f>
        <v>42712.300567129627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123"/>
        <v>0.1</v>
      </c>
      <c r="P2125" s="7">
        <f>AVERAGE(E2125/L2125)</f>
        <v>10</v>
      </c>
      <c r="Q2125" t="str">
        <f t="shared" si="124"/>
        <v>games</v>
      </c>
      <c r="R2125" t="str">
        <f t="shared" si="125"/>
        <v>video games</v>
      </c>
      <c r="S2125" s="13">
        <f>(((I2125/60)/60)/24)+DATE(S34093,1,1)</f>
        <v>14684.290972222223</v>
      </c>
      <c r="T2125" s="14">
        <f>(((J2125/60)/60)/24)+DATE(1970,1,1)</f>
        <v>40198.424849537041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123"/>
        <v>0.10454545454545454</v>
      </c>
      <c r="P2126" s="7">
        <f>AVERAGE(E2126/L2126)</f>
        <v>23</v>
      </c>
      <c r="Q2126" t="str">
        <f t="shared" si="124"/>
        <v>games</v>
      </c>
      <c r="R2126" t="str">
        <f t="shared" si="125"/>
        <v>video games</v>
      </c>
      <c r="S2126" s="13">
        <f>(((I2126/60)/60)/24)+DATE(S34094,1,1)</f>
        <v>14944.208333333334</v>
      </c>
      <c r="T2126" s="14">
        <f>(((J2126/60)/60)/24)+DATE(1970,1,1)</f>
        <v>40464.028182870366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123"/>
        <v>1.4200000000000001E-2</v>
      </c>
      <c r="P2127" s="7">
        <f>AVERAGE(E2127/L2127)</f>
        <v>31.555555555555557</v>
      </c>
      <c r="Q2127" t="str">
        <f t="shared" si="124"/>
        <v>games</v>
      </c>
      <c r="R2127" t="str">
        <f t="shared" si="125"/>
        <v>video games</v>
      </c>
      <c r="S2127" s="13">
        <f>(((I2127/60)/60)/24)+DATE(S34095,1,1)</f>
        <v>16653.023530092592</v>
      </c>
      <c r="T2127" s="14">
        <f>(((J2127/60)/60)/24)+DATE(1970,1,1)</f>
        <v>42191.023530092592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123"/>
        <v>5.0000000000000001E-4</v>
      </c>
      <c r="P2128" s="7">
        <f>AVERAGE(E2128/L2128)</f>
        <v>5</v>
      </c>
      <c r="Q2128" t="str">
        <f t="shared" si="124"/>
        <v>games</v>
      </c>
      <c r="R2128" t="str">
        <f t="shared" si="125"/>
        <v>video games</v>
      </c>
      <c r="S2128" s="13">
        <f>(((I2128/60)/60)/24)+DATE(S34096,1,1)</f>
        <v>16413.973229166666</v>
      </c>
      <c r="T2128" s="14">
        <f>(((J2128/60)/60)/24)+DATE(1970,1,1)</f>
        <v>41951.973229166666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123"/>
        <v>0.28842857142857142</v>
      </c>
      <c r="P2129" s="7">
        <f>AVERAGE(E2129/L2129)</f>
        <v>34.220338983050844</v>
      </c>
      <c r="Q2129" t="str">
        <f t="shared" si="124"/>
        <v>games</v>
      </c>
      <c r="R2129" t="str">
        <f t="shared" si="125"/>
        <v>video games</v>
      </c>
      <c r="S2129" s="13">
        <f>(((I2129/60)/60)/24)+DATE(S34097,1,1)</f>
        <v>16507.46369212963</v>
      </c>
      <c r="T2129" s="14">
        <f>(((J2129/60)/60)/24)+DATE(1970,1,1)</f>
        <v>42045.50535879629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123"/>
        <v>1.6666666666666668E-3</v>
      </c>
      <c r="P2130" s="7">
        <f>AVERAGE(E2130/L2130)</f>
        <v>25</v>
      </c>
      <c r="Q2130" t="str">
        <f t="shared" si="124"/>
        <v>games</v>
      </c>
      <c r="R2130" t="str">
        <f t="shared" si="125"/>
        <v>video games</v>
      </c>
      <c r="S2130" s="13">
        <f>(((I2130/60)/60)/24)+DATE(S34098,1,1)</f>
        <v>16335.772789351851</v>
      </c>
      <c r="T2130" s="14">
        <f>(((J2130/60)/60)/24)+DATE(1970,1,1)</f>
        <v>41843.772789351853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123"/>
        <v>0.11799999999999999</v>
      </c>
      <c r="P2131" s="7">
        <f>AVERAGE(E2131/L2131)</f>
        <v>19.666666666666668</v>
      </c>
      <c r="Q2131" t="str">
        <f t="shared" si="124"/>
        <v>games</v>
      </c>
      <c r="R2131" t="str">
        <f t="shared" si="125"/>
        <v>video games</v>
      </c>
      <c r="S2131" s="13">
        <f>(((I2131/60)/60)/24)+DATE(S34099,1,1)</f>
        <v>16871.024305555555</v>
      </c>
      <c r="T2131" s="14">
        <f>(((J2131/60)/60)/24)+DATE(1970,1,1)</f>
        <v>42409.024305555555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123"/>
        <v>2.0238095238095236E-3</v>
      </c>
      <c r="P2132" s="7">
        <f>AVERAGE(E2132/L2132)</f>
        <v>21.25</v>
      </c>
      <c r="Q2132" t="str">
        <f t="shared" si="124"/>
        <v>games</v>
      </c>
      <c r="R2132" t="str">
        <f t="shared" si="125"/>
        <v>video games</v>
      </c>
      <c r="S2132" s="13">
        <f>(((I2132/60)/60)/24)+DATE(S34100,1,1)</f>
        <v>16299.086377314814</v>
      </c>
      <c r="T2132" s="14">
        <f>(((J2132/60)/60)/24)+DATE(1970,1,1)</f>
        <v>41832.086377314816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123"/>
        <v>0.05</v>
      </c>
      <c r="P2133" s="7">
        <f>AVERAGE(E2133/L2133)</f>
        <v>8.3333333333333339</v>
      </c>
      <c r="Q2133" t="str">
        <f t="shared" si="124"/>
        <v>games</v>
      </c>
      <c r="R2133" t="str">
        <f t="shared" si="125"/>
        <v>video games</v>
      </c>
      <c r="S2133" s="13">
        <f>(((I2133/60)/60)/24)+DATE(S34101,1,1)</f>
        <v>16629.207071759261</v>
      </c>
      <c r="T2133" s="14">
        <f>(((J2133/60)/60)/24)+DATE(1970,1,1)</f>
        <v>42167.207071759258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123"/>
        <v>2.1129899999999997E-2</v>
      </c>
      <c r="P2134" s="7">
        <f>AVERAGE(E2134/L2134)</f>
        <v>21.34333333333333</v>
      </c>
      <c r="Q2134" t="str">
        <f t="shared" si="124"/>
        <v>games</v>
      </c>
      <c r="R2134" t="str">
        <f t="shared" si="125"/>
        <v>video games</v>
      </c>
      <c r="S2134" s="13">
        <f>(((I2134/60)/60)/24)+DATE(S34102,1,1)</f>
        <v>16105.487175925928</v>
      </c>
      <c r="T2134" s="14">
        <f>(((J2134/60)/60)/24)+DATE(1970,1,1)</f>
        <v>41643.487175925926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123"/>
        <v>1.6E-2</v>
      </c>
      <c r="P2135" s="7">
        <f>AVERAGE(E2135/L2135)</f>
        <v>5.333333333333333</v>
      </c>
      <c r="Q2135" t="str">
        <f t="shared" si="124"/>
        <v>games</v>
      </c>
      <c r="R2135" t="str">
        <f t="shared" si="125"/>
        <v>video games</v>
      </c>
      <c r="S2135" s="13">
        <f>(((I2135/60)/60)/24)+DATE(S34103,1,1)</f>
        <v>15089.290972222223</v>
      </c>
      <c r="T2135" s="14">
        <f>(((J2135/60)/60)/24)+DATE(1970,1,1)</f>
        <v>40619.097210648149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123"/>
        <v>1.7333333333333333E-2</v>
      </c>
      <c r="P2136" s="7">
        <f>AVERAGE(E2136/L2136)</f>
        <v>34.666666666666664</v>
      </c>
      <c r="Q2136" t="str">
        <f t="shared" si="124"/>
        <v>games</v>
      </c>
      <c r="R2136" t="str">
        <f t="shared" si="125"/>
        <v>video games</v>
      </c>
      <c r="S2136" s="13">
        <f>(((I2136/60)/60)/24)+DATE(S34104,1,1)</f>
        <v>15823.886469907406</v>
      </c>
      <c r="T2136" s="14">
        <f>(((J2136/60)/60)/24)+DATE(1970,1,1)</f>
        <v>41361.886469907404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123"/>
        <v>9.5600000000000004E-2</v>
      </c>
      <c r="P2137" s="7">
        <f>AVERAGE(E2137/L2137)</f>
        <v>21.727272727272727</v>
      </c>
      <c r="Q2137" t="str">
        <f t="shared" si="124"/>
        <v>games</v>
      </c>
      <c r="R2137" t="str">
        <f t="shared" si="125"/>
        <v>video games</v>
      </c>
      <c r="S2137" s="13">
        <f>(((I2137/60)/60)/24)+DATE(S34105,1,1)</f>
        <v>15618.963344907404</v>
      </c>
      <c r="T2137" s="14">
        <f>(((J2137/60)/60)/24)+DATE(1970,1,1)</f>
        <v>41156.963344907403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123"/>
        <v>5.9612499999999998E-4</v>
      </c>
      <c r="P2138" s="7">
        <f>AVERAGE(E2138/L2138)</f>
        <v>11.922499999999999</v>
      </c>
      <c r="Q2138" t="str">
        <f t="shared" si="124"/>
        <v>games</v>
      </c>
      <c r="R2138" t="str">
        <f t="shared" si="125"/>
        <v>video games</v>
      </c>
      <c r="S2138" s="13">
        <f>(((I2138/60)/60)/24)+DATE(S34106,1,1)</f>
        <v>15998.509097222224</v>
      </c>
      <c r="T2138" s="14">
        <f>(((J2138/60)/60)/24)+DATE(1970,1,1)</f>
        <v>41536.509097222224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123"/>
        <v>0.28405999999999998</v>
      </c>
      <c r="P2139" s="7">
        <f>AVERAGE(E2139/L2139)</f>
        <v>26.59737827715356</v>
      </c>
      <c r="Q2139" t="str">
        <f t="shared" si="124"/>
        <v>games</v>
      </c>
      <c r="R2139" t="str">
        <f t="shared" si="125"/>
        <v>video games</v>
      </c>
      <c r="S2139" s="13">
        <f>(((I2139/60)/60)/24)+DATE(S34107,1,1)</f>
        <v>16410.771168981482</v>
      </c>
      <c r="T2139" s="14">
        <f>(((J2139/60)/60)/24)+DATE(1970,1,1)</f>
        <v>41948.771168981482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123"/>
        <v>0.128</v>
      </c>
      <c r="P2140" s="7">
        <f>AVERAGE(E2140/L2140)</f>
        <v>10.666666666666666</v>
      </c>
      <c r="Q2140" t="str">
        <f t="shared" si="124"/>
        <v>games</v>
      </c>
      <c r="R2140" t="str">
        <f t="shared" si="125"/>
        <v>video games</v>
      </c>
      <c r="S2140" s="13">
        <f>(((I2140/60)/60)/24)+DATE(S34108,1,1)</f>
        <v>16019.054849537039</v>
      </c>
      <c r="T2140" s="14">
        <f>(((J2140/60)/60)/24)+DATE(1970,1,1)</f>
        <v>41557.013182870374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123"/>
        <v>5.4199999999999998E-2</v>
      </c>
      <c r="P2141" s="7">
        <f>AVERAGE(E2141/L2141)</f>
        <v>29.035714285714285</v>
      </c>
      <c r="Q2141" t="str">
        <f t="shared" si="124"/>
        <v>games</v>
      </c>
      <c r="R2141" t="str">
        <f t="shared" si="125"/>
        <v>video games</v>
      </c>
      <c r="S2141" s="13">
        <f>(((I2141/60)/60)/24)+DATE(S34109,1,1)</f>
        <v>17109.750092592592</v>
      </c>
      <c r="T2141" s="14">
        <f>(((J2141/60)/60)/24)+DATE(1970,1,1)</f>
        <v>42647.750092592592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123"/>
        <v>1.1199999999999999E-3</v>
      </c>
      <c r="P2142" s="7">
        <f>AVERAGE(E2142/L2142)</f>
        <v>50.909090909090907</v>
      </c>
      <c r="Q2142" t="str">
        <f t="shared" si="124"/>
        <v>games</v>
      </c>
      <c r="R2142" t="str">
        <f t="shared" si="125"/>
        <v>video games</v>
      </c>
      <c r="S2142" s="13">
        <f>(((I2142/60)/60)/24)+DATE(S34110,1,1)</f>
        <v>15717.833611111111</v>
      </c>
      <c r="T2142" s="14">
        <f>(((J2142/60)/60)/24)+DATE(1970,1,1)</f>
        <v>41255.833611111113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123"/>
        <v>0</v>
      </c>
      <c r="P2143" s="7" t="e">
        <f>AVERAGE(E2143/L2143)</f>
        <v>#DIV/0!</v>
      </c>
      <c r="Q2143" t="str">
        <f t="shared" si="124"/>
        <v>games</v>
      </c>
      <c r="R2143" t="str">
        <f t="shared" si="125"/>
        <v>video games</v>
      </c>
      <c r="S2143" s="13">
        <f>(((I2143/60)/60)/24)+DATE(S34111,1,1)</f>
        <v>16389.277303240739</v>
      </c>
      <c r="T2143" s="14">
        <f>(((J2143/60)/60)/24)+DATE(1970,1,1)</f>
        <v>41927.235636574071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123"/>
        <v>5.7238095238095241E-2</v>
      </c>
      <c r="P2144" s="7">
        <f>AVERAGE(E2144/L2144)</f>
        <v>50.083333333333336</v>
      </c>
      <c r="Q2144" t="str">
        <f t="shared" si="124"/>
        <v>games</v>
      </c>
      <c r="R2144" t="str">
        <f t="shared" si="125"/>
        <v>video games</v>
      </c>
      <c r="S2144" s="13">
        <f>(((I2144/60)/60)/24)+DATE(S34112,1,1)</f>
        <v>16800.701504629633</v>
      </c>
      <c r="T2144" s="14">
        <f>(((J2144/60)/60)/24)+DATE(1970,1,1)</f>
        <v>42340.701504629629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123"/>
        <v>0.1125</v>
      </c>
      <c r="P2145" s="7">
        <f>AVERAGE(E2145/L2145)</f>
        <v>45</v>
      </c>
      <c r="Q2145" t="str">
        <f t="shared" si="124"/>
        <v>games</v>
      </c>
      <c r="R2145" t="str">
        <f t="shared" si="125"/>
        <v>video games</v>
      </c>
      <c r="S2145" s="13">
        <f>(((I2145/60)/60)/24)+DATE(S34113,1,1)</f>
        <v>14812.791666666666</v>
      </c>
      <c r="T2145" s="14">
        <f>(((J2145/60)/60)/24)+DATE(1970,1,1)</f>
        <v>40332.886712962965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123"/>
        <v>1.7098591549295775E-2</v>
      </c>
      <c r="P2146" s="7">
        <f>AVERAGE(E2146/L2146)</f>
        <v>25.291666666666668</v>
      </c>
      <c r="Q2146" t="str">
        <f t="shared" si="124"/>
        <v>games</v>
      </c>
      <c r="R2146" t="str">
        <f t="shared" si="125"/>
        <v>video games</v>
      </c>
      <c r="S2146" s="13">
        <f>(((I2146/60)/60)/24)+DATE(S34114,1,1)</f>
        <v>15963.546759259259</v>
      </c>
      <c r="T2146" s="14">
        <f>(((J2146/60)/60)/24)+DATE(1970,1,1)</f>
        <v>41499.546759259261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123"/>
        <v>0.30433333333333334</v>
      </c>
      <c r="P2147" s="7">
        <f>AVERAGE(E2147/L2147)</f>
        <v>51.292134831460672</v>
      </c>
      <c r="Q2147" t="str">
        <f t="shared" si="124"/>
        <v>games</v>
      </c>
      <c r="R2147" t="str">
        <f t="shared" si="125"/>
        <v>video games</v>
      </c>
      <c r="S2147" s="13">
        <f>(((I2147/60)/60)/24)+DATE(S34115,1,1)</f>
        <v>16037.279097222221</v>
      </c>
      <c r="T2147" s="14">
        <f>(((J2147/60)/60)/24)+DATE(1970,1,1)</f>
        <v>41575.237430555557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123"/>
        <v>2.0000000000000001E-4</v>
      </c>
      <c r="P2148" s="7">
        <f>AVERAGE(E2148/L2148)</f>
        <v>1</v>
      </c>
      <c r="Q2148" t="str">
        <f t="shared" si="124"/>
        <v>games</v>
      </c>
      <c r="R2148" t="str">
        <f t="shared" si="125"/>
        <v>video games</v>
      </c>
      <c r="S2148" s="13">
        <f>(((I2148/60)/60)/24)+DATE(S34116,1,1)</f>
        <v>16843.679513888888</v>
      </c>
      <c r="T2148" s="14">
        <f>(((J2148/60)/60)/24)+DATE(1970,1,1)</f>
        <v>42397.679513888885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123"/>
        <v>6.9641025641025639E-3</v>
      </c>
      <c r="P2149" s="7">
        <f>AVERAGE(E2149/L2149)</f>
        <v>49.381818181818183</v>
      </c>
      <c r="Q2149" t="str">
        <f t="shared" si="124"/>
        <v>games</v>
      </c>
      <c r="R2149" t="str">
        <f t="shared" si="125"/>
        <v>video games</v>
      </c>
      <c r="S2149" s="13">
        <f>(((I2149/60)/60)/24)+DATE(S34117,1,1)</f>
        <v>16391.337361111113</v>
      </c>
      <c r="T2149" s="14">
        <f>(((J2149/60)/60)/24)+DATE(1970,1,1)</f>
        <v>41927.295694444445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123"/>
        <v>0.02</v>
      </c>
      <c r="P2150" s="7">
        <f>AVERAGE(E2150/L2150)</f>
        <v>1</v>
      </c>
      <c r="Q2150" t="str">
        <f t="shared" si="124"/>
        <v>games</v>
      </c>
      <c r="R2150" t="str">
        <f t="shared" si="125"/>
        <v>video games</v>
      </c>
      <c r="S2150" s="13">
        <f>(((I2150/60)/60)/24)+DATE(S34118,1,1)</f>
        <v>16528.691921296297</v>
      </c>
      <c r="T2150" s="14">
        <f>(((J2150/60)/60)/24)+DATE(1970,1,1)</f>
        <v>42066.733587962968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123"/>
        <v>0</v>
      </c>
      <c r="P2151" s="7" t="e">
        <f>AVERAGE(E2151/L2151)</f>
        <v>#DIV/0!</v>
      </c>
      <c r="Q2151" t="str">
        <f t="shared" si="124"/>
        <v>games</v>
      </c>
      <c r="R2151" t="str">
        <f t="shared" si="125"/>
        <v>video games</v>
      </c>
      <c r="S2151" s="13">
        <f>(((I2151/60)/60)/24)+DATE(S34119,1,1)</f>
        <v>14822</v>
      </c>
      <c r="T2151" s="14">
        <f>(((J2151/60)/60)/24)+DATE(1970,1,1)</f>
        <v>40355.024953703702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123"/>
        <v>8.0999999999999996E-3</v>
      </c>
      <c r="P2152" s="7">
        <f>AVERAGE(E2152/L2152)</f>
        <v>101.25</v>
      </c>
      <c r="Q2152" t="str">
        <f t="shared" si="124"/>
        <v>games</v>
      </c>
      <c r="R2152" t="str">
        <f t="shared" si="125"/>
        <v>video games</v>
      </c>
      <c r="S2152" s="13">
        <f>(((I2152/60)/60)/24)+DATE(S34120,1,1)</f>
        <v>16996.284710648149</v>
      </c>
      <c r="T2152" s="14">
        <f>(((J2152/60)/60)/24)+DATE(1970,1,1)</f>
        <v>42534.284710648149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123"/>
        <v>2.6222222222222224E-3</v>
      </c>
      <c r="P2153" s="7">
        <f>AVERAGE(E2153/L2153)</f>
        <v>19.666666666666668</v>
      </c>
      <c r="Q2153" t="str">
        <f t="shared" si="124"/>
        <v>games</v>
      </c>
      <c r="R2153" t="str">
        <f t="shared" si="125"/>
        <v>video games</v>
      </c>
      <c r="S2153" s="13">
        <f>(((I2153/60)/60)/24)+DATE(S34121,1,1)</f>
        <v>16982.847384259261</v>
      </c>
      <c r="T2153" s="14">
        <f>(((J2153/60)/60)/24)+DATE(1970,1,1)</f>
        <v>42520.847384259265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123"/>
        <v>1.6666666666666668E-3</v>
      </c>
      <c r="P2154" s="7">
        <f>AVERAGE(E2154/L2154)</f>
        <v>12.5</v>
      </c>
      <c r="Q2154" t="str">
        <f t="shared" si="124"/>
        <v>games</v>
      </c>
      <c r="R2154" t="str">
        <f t="shared" si="125"/>
        <v>video games</v>
      </c>
      <c r="S2154" s="13">
        <f>(((I2154/60)/60)/24)+DATE(S34122,1,1)</f>
        <v>16145.790613425926</v>
      </c>
      <c r="T2154" s="14">
        <f>(((J2154/60)/60)/24)+DATE(1970,1,1)</f>
        <v>41683.832280092596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123"/>
        <v>9.1244548809124457E-5</v>
      </c>
      <c r="P2155" s="7">
        <f>AVERAGE(E2155/L2155)</f>
        <v>8.5</v>
      </c>
      <c r="Q2155" t="str">
        <f t="shared" si="124"/>
        <v>games</v>
      </c>
      <c r="R2155" t="str">
        <f t="shared" si="125"/>
        <v>video games</v>
      </c>
      <c r="S2155" s="13">
        <f>(((I2155/60)/60)/24)+DATE(S34123,1,1)</f>
        <v>16446.332638888889</v>
      </c>
      <c r="T2155" s="14">
        <f>(((J2155/60)/60)/24)+DATE(1970,1,1)</f>
        <v>41974.911087962959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123"/>
        <v>8.0000000000000002E-3</v>
      </c>
      <c r="P2156" s="7">
        <f>AVERAGE(E2156/L2156)</f>
        <v>1</v>
      </c>
      <c r="Q2156" t="str">
        <f t="shared" si="124"/>
        <v>games</v>
      </c>
      <c r="R2156" t="str">
        <f t="shared" si="125"/>
        <v>video games</v>
      </c>
      <c r="S2156" s="13">
        <f>(((I2156/60)/60)/24)+DATE(S34124,1,1)</f>
        <v>16099.632256944444</v>
      </c>
      <c r="T2156" s="14">
        <f>(((J2156/60)/60)/24)+DATE(1970,1,1)</f>
        <v>41647.632256944446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123"/>
        <v>2.3E-2</v>
      </c>
      <c r="P2157" s="7">
        <f>AVERAGE(E2157/L2157)</f>
        <v>23</v>
      </c>
      <c r="Q2157" t="str">
        <f t="shared" si="124"/>
        <v>games</v>
      </c>
      <c r="R2157" t="str">
        <f t="shared" si="125"/>
        <v>video games</v>
      </c>
      <c r="S2157" s="13">
        <f>(((I2157/60)/60)/24)+DATE(S34125,1,1)</f>
        <v>16892.705844907407</v>
      </c>
      <c r="T2157" s="14">
        <f>(((J2157/60)/60)/24)+DATE(1970,1,1)</f>
        <v>42430.747511574074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123"/>
        <v>2.6660714285714284E-2</v>
      </c>
      <c r="P2158" s="7">
        <f>AVERAGE(E2158/L2158)</f>
        <v>17.987951807228917</v>
      </c>
      <c r="Q2158" t="str">
        <f t="shared" si="124"/>
        <v>games</v>
      </c>
      <c r="R2158" t="str">
        <f t="shared" si="125"/>
        <v>video games</v>
      </c>
      <c r="S2158" s="13">
        <f>(((I2158/60)/60)/24)+DATE(S34126,1,1)</f>
        <v>15965.854236111112</v>
      </c>
      <c r="T2158" s="14">
        <f>(((J2158/60)/60)/24)+DATE(1970,1,1)</f>
        <v>41488.85423611111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123"/>
        <v>0.28192</v>
      </c>
      <c r="P2159" s="7">
        <f>AVERAGE(E2159/L2159)</f>
        <v>370.94736842105266</v>
      </c>
      <c r="Q2159" t="str">
        <f t="shared" si="124"/>
        <v>games</v>
      </c>
      <c r="R2159" t="str">
        <f t="shared" si="125"/>
        <v>video games</v>
      </c>
      <c r="S2159" s="13">
        <f>(((I2159/60)/60)/24)+DATE(S34127,1,1)</f>
        <v>17159.332638888889</v>
      </c>
      <c r="T2159" s="14">
        <f>(((J2159/60)/60)/24)+DATE(1970,1,1)</f>
        <v>42694.98128472222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123"/>
        <v>6.5900366666666668E-2</v>
      </c>
      <c r="P2160" s="7">
        <f>AVERAGE(E2160/L2160)</f>
        <v>63.569485530546629</v>
      </c>
      <c r="Q2160" t="str">
        <f t="shared" si="124"/>
        <v>games</v>
      </c>
      <c r="R2160" t="str">
        <f t="shared" si="125"/>
        <v>video games</v>
      </c>
      <c r="S2160" s="13">
        <f>(((I2160/60)/60)/24)+DATE(S34128,1,1)</f>
        <v>15741.853865740741</v>
      </c>
      <c r="T2160" s="14">
        <f>(((J2160/60)/60)/24)+DATE(1970,1,1)</f>
        <v>41264.853865740741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123"/>
        <v>7.2222222222222219E-3</v>
      </c>
      <c r="P2161" s="7">
        <f>AVERAGE(E2161/L2161)</f>
        <v>13</v>
      </c>
      <c r="Q2161" t="str">
        <f t="shared" si="124"/>
        <v>games</v>
      </c>
      <c r="R2161" t="str">
        <f t="shared" si="125"/>
        <v>video games</v>
      </c>
      <c r="S2161" s="13">
        <f>(((I2161/60)/60)/24)+DATE(S34129,1,1)</f>
        <v>15172.731180555553</v>
      </c>
      <c r="T2161" s="14">
        <f>(((J2161/60)/60)/24)+DATE(1970,1,1)</f>
        <v>40710.731180555551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123"/>
        <v>8.5000000000000006E-3</v>
      </c>
      <c r="P2162" s="7">
        <f>AVERAGE(E2162/L2162)</f>
        <v>5.3125</v>
      </c>
      <c r="Q2162" t="str">
        <f t="shared" si="124"/>
        <v>games</v>
      </c>
      <c r="R2162" t="str">
        <f t="shared" si="125"/>
        <v>video games</v>
      </c>
      <c r="S2162" s="13">
        <f>(((I2162/60)/60)/24)+DATE(S34130,1,1)</f>
        <v>15480.711863425924</v>
      </c>
      <c r="T2162" s="14">
        <f>(((J2162/60)/60)/24)+DATE(1970,1,1)</f>
        <v>41018.711863425924</v>
      </c>
    </row>
    <row r="2163" spans="1:20" ht="32" hidden="1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123"/>
        <v>1.1575</v>
      </c>
      <c r="P2163" s="7">
        <f>AVERAGE(E2163/L2163)</f>
        <v>35.615384615384613</v>
      </c>
      <c r="Q2163" t="str">
        <f t="shared" si="124"/>
        <v>music</v>
      </c>
      <c r="R2163" t="str">
        <f t="shared" si="125"/>
        <v>rock</v>
      </c>
      <c r="S2163" s="13">
        <f t="shared" ref="S2163:S2226" si="126">(((I2163/60)/60)/24)+DATE(1970,1,1)</f>
        <v>42270.852534722217</v>
      </c>
      <c r="T2163" s="14">
        <f>(((J2163/60)/60)/24)+DATE(1970,1,1)</f>
        <v>42240.852534722217</v>
      </c>
    </row>
    <row r="2164" spans="1:20" ht="48" hidden="1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123"/>
        <v>1.1226666666666667</v>
      </c>
      <c r="P2164" s="7">
        <f>AVERAGE(E2164/L2164)</f>
        <v>87.103448275862064</v>
      </c>
      <c r="Q2164" t="str">
        <f t="shared" si="124"/>
        <v>music</v>
      </c>
      <c r="R2164" t="str">
        <f t="shared" si="125"/>
        <v>rock</v>
      </c>
      <c r="S2164" s="13">
        <f t="shared" si="126"/>
        <v>41844.766099537039</v>
      </c>
      <c r="T2164" s="14">
        <f>(((J2164/60)/60)/24)+DATE(1970,1,1)</f>
        <v>41813.766099537039</v>
      </c>
    </row>
    <row r="2165" spans="1:20" ht="48" hidden="1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123"/>
        <v>1.3220000000000001</v>
      </c>
      <c r="P2165" s="7">
        <f>AVERAGE(E2165/L2165)</f>
        <v>75.11363636363636</v>
      </c>
      <c r="Q2165" t="str">
        <f t="shared" si="124"/>
        <v>music</v>
      </c>
      <c r="R2165" t="str">
        <f t="shared" si="125"/>
        <v>rock</v>
      </c>
      <c r="S2165" s="13">
        <f t="shared" si="126"/>
        <v>42163.159722222219</v>
      </c>
      <c r="T2165" s="14">
        <f>(((J2165/60)/60)/24)+DATE(1970,1,1)</f>
        <v>42111.899537037039</v>
      </c>
    </row>
    <row r="2166" spans="1:20" ht="32" hidden="1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123"/>
        <v>1.0263636363636364</v>
      </c>
      <c r="P2166" s="7">
        <f>AVERAGE(E2166/L2166)</f>
        <v>68.01204819277109</v>
      </c>
      <c r="Q2166" t="str">
        <f t="shared" si="124"/>
        <v>music</v>
      </c>
      <c r="R2166" t="str">
        <f t="shared" si="125"/>
        <v>rock</v>
      </c>
      <c r="S2166" s="13">
        <f t="shared" si="126"/>
        <v>42546.165972222225</v>
      </c>
      <c r="T2166" s="14">
        <f>(((J2166/60)/60)/24)+DATE(1970,1,1)</f>
        <v>42515.71775462963</v>
      </c>
    </row>
    <row r="2167" spans="1:20" ht="48" hidden="1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123"/>
        <v>1.3864000000000001</v>
      </c>
      <c r="P2167" s="7">
        <f>AVERAGE(E2167/L2167)</f>
        <v>29.623931623931625</v>
      </c>
      <c r="Q2167" t="str">
        <f t="shared" si="124"/>
        <v>music</v>
      </c>
      <c r="R2167" t="str">
        <f t="shared" si="125"/>
        <v>rock</v>
      </c>
      <c r="S2167" s="13">
        <f t="shared" si="126"/>
        <v>42468.625405092593</v>
      </c>
      <c r="T2167" s="14">
        <f>(((J2167/60)/60)/24)+DATE(1970,1,1)</f>
        <v>42438.667071759264</v>
      </c>
    </row>
    <row r="2168" spans="1:20" ht="48" hidden="1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123"/>
        <v>1.466</v>
      </c>
      <c r="P2168" s="7">
        <f>AVERAGE(E2168/L2168)</f>
        <v>91.625</v>
      </c>
      <c r="Q2168" t="str">
        <f t="shared" si="124"/>
        <v>music</v>
      </c>
      <c r="R2168" t="str">
        <f t="shared" si="125"/>
        <v>rock</v>
      </c>
      <c r="S2168" s="13">
        <f t="shared" si="126"/>
        <v>41978.879837962959</v>
      </c>
      <c r="T2168" s="14">
        <f>(((J2168/60)/60)/24)+DATE(1970,1,1)</f>
        <v>41933.838171296295</v>
      </c>
    </row>
    <row r="2169" spans="1:20" ht="32" hidden="1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123"/>
        <v>1.2</v>
      </c>
      <c r="P2169" s="7">
        <f>AVERAGE(E2169/L2169)</f>
        <v>22.5</v>
      </c>
      <c r="Q2169" t="str">
        <f t="shared" si="124"/>
        <v>music</v>
      </c>
      <c r="R2169" t="str">
        <f t="shared" si="125"/>
        <v>rock</v>
      </c>
      <c r="S2169" s="13">
        <f t="shared" si="126"/>
        <v>41167.066400462965</v>
      </c>
      <c r="T2169" s="14">
        <f>(((J2169/60)/60)/24)+DATE(1970,1,1)</f>
        <v>41153.066400462965</v>
      </c>
    </row>
    <row r="2170" spans="1:20" ht="32" hidden="1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123"/>
        <v>1.215816111111111</v>
      </c>
      <c r="P2170" s="7">
        <f>AVERAGE(E2170/L2170)</f>
        <v>64.366735294117646</v>
      </c>
      <c r="Q2170" t="str">
        <f t="shared" si="124"/>
        <v>music</v>
      </c>
      <c r="R2170" t="str">
        <f t="shared" si="125"/>
        <v>rock</v>
      </c>
      <c r="S2170" s="13">
        <f t="shared" si="126"/>
        <v>42776.208333333328</v>
      </c>
      <c r="T2170" s="14">
        <f>(((J2170/60)/60)/24)+DATE(1970,1,1)</f>
        <v>42745.600243055553</v>
      </c>
    </row>
    <row r="2171" spans="1:20" ht="48" hidden="1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123"/>
        <v>1</v>
      </c>
      <c r="P2171" s="7">
        <f>AVERAGE(E2171/L2171)</f>
        <v>21.857142857142858</v>
      </c>
      <c r="Q2171" t="str">
        <f t="shared" si="124"/>
        <v>music</v>
      </c>
      <c r="R2171" t="str">
        <f t="shared" si="125"/>
        <v>rock</v>
      </c>
      <c r="S2171" s="13">
        <f t="shared" si="126"/>
        <v>42796.700821759259</v>
      </c>
      <c r="T2171" s="14">
        <f>(((J2171/60)/60)/24)+DATE(1970,1,1)</f>
        <v>42793.700821759259</v>
      </c>
    </row>
    <row r="2172" spans="1:20" ht="48" hidden="1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123"/>
        <v>1.8085714285714285</v>
      </c>
      <c r="P2172" s="7">
        <f>AVERAGE(E2172/L2172)</f>
        <v>33.315789473684212</v>
      </c>
      <c r="Q2172" t="str">
        <f t="shared" si="124"/>
        <v>music</v>
      </c>
      <c r="R2172" t="str">
        <f t="shared" si="125"/>
        <v>rock</v>
      </c>
      <c r="S2172" s="13">
        <f t="shared" si="126"/>
        <v>42238.750254629631</v>
      </c>
      <c r="T2172" s="14">
        <f>(((J2172/60)/60)/24)+DATE(1970,1,1)</f>
        <v>42198.750254629631</v>
      </c>
    </row>
    <row r="2173" spans="1:20" ht="48" hidden="1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123"/>
        <v>1.0607500000000001</v>
      </c>
      <c r="P2173" s="7">
        <f>AVERAGE(E2173/L2173)</f>
        <v>90.276595744680847</v>
      </c>
      <c r="Q2173" t="str">
        <f t="shared" si="124"/>
        <v>music</v>
      </c>
      <c r="R2173" t="str">
        <f t="shared" si="125"/>
        <v>rock</v>
      </c>
      <c r="S2173" s="13">
        <f t="shared" si="126"/>
        <v>42177.208333333328</v>
      </c>
      <c r="T2173" s="14">
        <f>(((J2173/60)/60)/24)+DATE(1970,1,1)</f>
        <v>42141.95711805555</v>
      </c>
    </row>
    <row r="2174" spans="1:20" ht="48" hidden="1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123"/>
        <v>1</v>
      </c>
      <c r="P2174" s="7">
        <f>AVERAGE(E2174/L2174)</f>
        <v>76.92307692307692</v>
      </c>
      <c r="Q2174" t="str">
        <f t="shared" si="124"/>
        <v>music</v>
      </c>
      <c r="R2174" t="str">
        <f t="shared" si="125"/>
        <v>rock</v>
      </c>
      <c r="S2174" s="13">
        <f t="shared" si="126"/>
        <v>42112.580092592587</v>
      </c>
      <c r="T2174" s="14">
        <f>(((J2174/60)/60)/24)+DATE(1970,1,1)</f>
        <v>42082.580092592587</v>
      </c>
    </row>
    <row r="2175" spans="1:20" ht="48" hidden="1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123"/>
        <v>1.2692857142857144</v>
      </c>
      <c r="P2175" s="7">
        <f>AVERAGE(E2175/L2175)</f>
        <v>59.233333333333334</v>
      </c>
      <c r="Q2175" t="str">
        <f t="shared" si="124"/>
        <v>music</v>
      </c>
      <c r="R2175" t="str">
        <f t="shared" si="125"/>
        <v>rock</v>
      </c>
      <c r="S2175" s="13">
        <f t="shared" si="126"/>
        <v>41527.165972222225</v>
      </c>
      <c r="T2175" s="14">
        <f>(((J2175/60)/60)/24)+DATE(1970,1,1)</f>
        <v>41495.692627314813</v>
      </c>
    </row>
    <row r="2176" spans="1:20" ht="48" hidden="1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123"/>
        <v>1.0297499999999999</v>
      </c>
      <c r="P2176" s="7">
        <f>AVERAGE(E2176/L2176)</f>
        <v>65.38095238095238</v>
      </c>
      <c r="Q2176" t="str">
        <f t="shared" si="124"/>
        <v>music</v>
      </c>
      <c r="R2176" t="str">
        <f t="shared" si="125"/>
        <v>rock</v>
      </c>
      <c r="S2176" s="13">
        <f t="shared" si="126"/>
        <v>42495.542905092589</v>
      </c>
      <c r="T2176" s="14">
        <f>(((J2176/60)/60)/24)+DATE(1970,1,1)</f>
        <v>42465.542905092589</v>
      </c>
    </row>
    <row r="2177" spans="1:20" ht="48" hidden="1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123"/>
        <v>2.5</v>
      </c>
      <c r="P2177" s="7">
        <f>AVERAGE(E2177/L2177)</f>
        <v>67.307692307692307</v>
      </c>
      <c r="Q2177" t="str">
        <f t="shared" si="124"/>
        <v>music</v>
      </c>
      <c r="R2177" t="str">
        <f t="shared" si="125"/>
        <v>rock</v>
      </c>
      <c r="S2177" s="13">
        <f t="shared" si="126"/>
        <v>42572.009097222224</v>
      </c>
      <c r="T2177" s="14">
        <f>(((J2177/60)/60)/24)+DATE(1970,1,1)</f>
        <v>42565.009097222224</v>
      </c>
    </row>
    <row r="2178" spans="1:20" ht="48" hidden="1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123"/>
        <v>1.2602</v>
      </c>
      <c r="P2178" s="7">
        <f>AVERAGE(E2178/L2178)</f>
        <v>88.74647887323944</v>
      </c>
      <c r="Q2178" t="str">
        <f t="shared" si="124"/>
        <v>music</v>
      </c>
      <c r="R2178" t="str">
        <f t="shared" si="125"/>
        <v>rock</v>
      </c>
      <c r="S2178" s="13">
        <f t="shared" si="126"/>
        <v>42126.633206018523</v>
      </c>
      <c r="T2178" s="14">
        <f>(((J2178/60)/60)/24)+DATE(1970,1,1)</f>
        <v>42096.633206018523</v>
      </c>
    </row>
    <row r="2179" spans="1:20" ht="64" hidden="1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ref="O2179:O2242" si="127">E2179/D2179</f>
        <v>1.0012000000000001</v>
      </c>
      <c r="P2179" s="7">
        <f>AVERAGE(E2179/L2179)</f>
        <v>65.868421052631575</v>
      </c>
      <c r="Q2179" t="str">
        <f t="shared" ref="Q2179:Q2242" si="128">LEFT(N2179,FIND("/",N2179)-1)</f>
        <v>music</v>
      </c>
      <c r="R2179" t="str">
        <f t="shared" ref="R2179:R2242" si="129">RIGHT(N2179, LEN(N2179)-FIND("/",N2179))</f>
        <v>rock</v>
      </c>
      <c r="S2179" s="13">
        <f t="shared" si="126"/>
        <v>42527.250775462962</v>
      </c>
      <c r="T2179" s="14">
        <f>(((J2179/60)/60)/24)+DATE(1970,1,1)</f>
        <v>42502.250775462962</v>
      </c>
    </row>
    <row r="2180" spans="1:20" ht="48" hidden="1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127"/>
        <v>1.3864000000000001</v>
      </c>
      <c r="P2180" s="7">
        <f>AVERAGE(E2180/L2180)</f>
        <v>40.349243306169967</v>
      </c>
      <c r="Q2180" t="str">
        <f t="shared" si="128"/>
        <v>music</v>
      </c>
      <c r="R2180" t="str">
        <f t="shared" si="129"/>
        <v>rock</v>
      </c>
      <c r="S2180" s="13">
        <f t="shared" si="126"/>
        <v>42753.63653935185</v>
      </c>
      <c r="T2180" s="14">
        <f>(((J2180/60)/60)/24)+DATE(1970,1,1)</f>
        <v>42723.63653935185</v>
      </c>
    </row>
    <row r="2181" spans="1:20" ht="32" hidden="1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127"/>
        <v>1.6140000000000001</v>
      </c>
      <c r="P2181" s="7">
        <f>AVERAGE(E2181/L2181)</f>
        <v>76.857142857142861</v>
      </c>
      <c r="Q2181" t="str">
        <f t="shared" si="128"/>
        <v>music</v>
      </c>
      <c r="R2181" t="str">
        <f t="shared" si="129"/>
        <v>rock</v>
      </c>
      <c r="S2181" s="13">
        <f t="shared" si="126"/>
        <v>42105.171203703707</v>
      </c>
      <c r="T2181" s="14">
        <f>(((J2181/60)/60)/24)+DATE(1970,1,1)</f>
        <v>42075.171203703707</v>
      </c>
    </row>
    <row r="2182" spans="1:20" ht="32" hidden="1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127"/>
        <v>1.071842</v>
      </c>
      <c r="P2182" s="7">
        <f>AVERAGE(E2182/L2182)</f>
        <v>68.707820512820518</v>
      </c>
      <c r="Q2182" t="str">
        <f t="shared" si="128"/>
        <v>music</v>
      </c>
      <c r="R2182" t="str">
        <f t="shared" si="129"/>
        <v>rock</v>
      </c>
      <c r="S2182" s="13">
        <f t="shared" si="126"/>
        <v>42321.711435185185</v>
      </c>
      <c r="T2182" s="14">
        <f>(((J2182/60)/60)/24)+DATE(1970,1,1)</f>
        <v>42279.669768518521</v>
      </c>
    </row>
    <row r="2183" spans="1:20" ht="48" hidden="1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127"/>
        <v>1.5309999999999999</v>
      </c>
      <c r="P2183" s="7">
        <f>AVERAGE(E2183/L2183)</f>
        <v>57.773584905660378</v>
      </c>
      <c r="Q2183" t="str">
        <f t="shared" si="128"/>
        <v>games</v>
      </c>
      <c r="R2183" t="str">
        <f t="shared" si="129"/>
        <v>tabletop games</v>
      </c>
      <c r="S2183" s="13">
        <f t="shared" si="126"/>
        <v>42787.005243055552</v>
      </c>
      <c r="T2183" s="14">
        <f>(((J2183/60)/60)/24)+DATE(1970,1,1)</f>
        <v>42773.005243055552</v>
      </c>
    </row>
    <row r="2184" spans="1:20" ht="32" hidden="1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127"/>
        <v>5.2416666666666663</v>
      </c>
      <c r="P2184" s="7">
        <f>AVERAGE(E2184/L2184)</f>
        <v>44.171348314606739</v>
      </c>
      <c r="Q2184" t="str">
        <f t="shared" si="128"/>
        <v>games</v>
      </c>
      <c r="R2184" t="str">
        <f t="shared" si="129"/>
        <v>tabletop games</v>
      </c>
      <c r="S2184" s="13">
        <f t="shared" si="126"/>
        <v>41914.900752314818</v>
      </c>
      <c r="T2184" s="14">
        <f>(((J2184/60)/60)/24)+DATE(1970,1,1)</f>
        <v>41879.900752314818</v>
      </c>
    </row>
    <row r="2185" spans="1:20" ht="48" hidden="1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127"/>
        <v>4.8927777777777779</v>
      </c>
      <c r="P2185" s="7">
        <f>AVERAGE(E2185/L2185)</f>
        <v>31.566308243727597</v>
      </c>
      <c r="Q2185" t="str">
        <f t="shared" si="128"/>
        <v>games</v>
      </c>
      <c r="R2185" t="str">
        <f t="shared" si="129"/>
        <v>tabletop games</v>
      </c>
      <c r="S2185" s="13">
        <f t="shared" si="126"/>
        <v>42775.208333333328</v>
      </c>
      <c r="T2185" s="14">
        <f>(((J2185/60)/60)/24)+DATE(1970,1,1)</f>
        <v>42745.365474537044</v>
      </c>
    </row>
    <row r="2186" spans="1:20" ht="48" hidden="1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127"/>
        <v>2.8473999999999999</v>
      </c>
      <c r="P2186" s="7">
        <f>AVERAGE(E2186/L2186)</f>
        <v>107.04511278195488</v>
      </c>
      <c r="Q2186" t="str">
        <f t="shared" si="128"/>
        <v>games</v>
      </c>
      <c r="R2186" t="str">
        <f t="shared" si="129"/>
        <v>tabletop games</v>
      </c>
      <c r="S2186" s="13">
        <f t="shared" si="126"/>
        <v>42394.666666666672</v>
      </c>
      <c r="T2186" s="14">
        <f>(((J2186/60)/60)/24)+DATE(1970,1,1)</f>
        <v>42380.690289351856</v>
      </c>
    </row>
    <row r="2187" spans="1:20" ht="48" hidden="1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127"/>
        <v>18.569700000000001</v>
      </c>
      <c r="P2187" s="7">
        <f>AVERAGE(E2187/L2187)</f>
        <v>149.03451043338683</v>
      </c>
      <c r="Q2187" t="str">
        <f t="shared" si="128"/>
        <v>games</v>
      </c>
      <c r="R2187" t="str">
        <f t="shared" si="129"/>
        <v>tabletop games</v>
      </c>
      <c r="S2187" s="13">
        <f t="shared" si="126"/>
        <v>41359.349988425929</v>
      </c>
      <c r="T2187" s="14">
        <f>(((J2187/60)/60)/24)+DATE(1970,1,1)</f>
        <v>41319.349988425929</v>
      </c>
    </row>
    <row r="2188" spans="1:20" ht="32" hidden="1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127"/>
        <v>1.0967499999999999</v>
      </c>
      <c r="P2188" s="7">
        <f>AVERAGE(E2188/L2188)</f>
        <v>55.956632653061227</v>
      </c>
      <c r="Q2188" t="str">
        <f t="shared" si="128"/>
        <v>games</v>
      </c>
      <c r="R2188" t="str">
        <f t="shared" si="129"/>
        <v>tabletop games</v>
      </c>
      <c r="S2188" s="13">
        <f t="shared" si="126"/>
        <v>42620.083333333328</v>
      </c>
      <c r="T2188" s="14">
        <f>(((J2188/60)/60)/24)+DATE(1970,1,1)</f>
        <v>42583.615081018521</v>
      </c>
    </row>
    <row r="2189" spans="1:20" ht="48" hidden="1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127"/>
        <v>10.146425000000001</v>
      </c>
      <c r="P2189" s="7">
        <f>AVERAGE(E2189/L2189)</f>
        <v>56.970381807973048</v>
      </c>
      <c r="Q2189" t="str">
        <f t="shared" si="128"/>
        <v>games</v>
      </c>
      <c r="R2189" t="str">
        <f t="shared" si="129"/>
        <v>tabletop games</v>
      </c>
      <c r="S2189" s="13">
        <f t="shared" si="126"/>
        <v>42097.165972222225</v>
      </c>
      <c r="T2189" s="14">
        <f>(((J2189/60)/60)/24)+DATE(1970,1,1)</f>
        <v>42068.209097222221</v>
      </c>
    </row>
    <row r="2190" spans="1:20" ht="48" hidden="1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127"/>
        <v>4.1217692027666546</v>
      </c>
      <c r="P2190" s="7">
        <f>AVERAGE(E2190/L2190)</f>
        <v>44.056420233463037</v>
      </c>
      <c r="Q2190" t="str">
        <f t="shared" si="128"/>
        <v>games</v>
      </c>
      <c r="R2190" t="str">
        <f t="shared" si="129"/>
        <v>tabletop games</v>
      </c>
      <c r="S2190" s="13">
        <f t="shared" si="126"/>
        <v>42668.708333333328</v>
      </c>
      <c r="T2190" s="14">
        <f>(((J2190/60)/60)/24)+DATE(1970,1,1)</f>
        <v>42633.586122685185</v>
      </c>
    </row>
    <row r="2191" spans="1:20" ht="48" hidden="1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127"/>
        <v>5.0324999999999998</v>
      </c>
      <c r="P2191" s="7">
        <f>AVERAGE(E2191/L2191)</f>
        <v>68.625</v>
      </c>
      <c r="Q2191" t="str">
        <f t="shared" si="128"/>
        <v>games</v>
      </c>
      <c r="R2191" t="str">
        <f t="shared" si="129"/>
        <v>tabletop games</v>
      </c>
      <c r="S2191" s="13">
        <f t="shared" si="126"/>
        <v>42481.916666666672</v>
      </c>
      <c r="T2191" s="14">
        <f>(((J2191/60)/60)/24)+DATE(1970,1,1)</f>
        <v>42467.788194444445</v>
      </c>
    </row>
    <row r="2192" spans="1:20" ht="48" hidden="1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127"/>
        <v>1.8461052631578947</v>
      </c>
      <c r="P2192" s="7">
        <f>AVERAGE(E2192/L2192)</f>
        <v>65.318435754189949</v>
      </c>
      <c r="Q2192" t="str">
        <f t="shared" si="128"/>
        <v>games</v>
      </c>
      <c r="R2192" t="str">
        <f t="shared" si="129"/>
        <v>tabletop games</v>
      </c>
      <c r="S2192" s="13">
        <f t="shared" si="126"/>
        <v>42452.290972222225</v>
      </c>
      <c r="T2192" s="14">
        <f>(((J2192/60)/60)/24)+DATE(1970,1,1)</f>
        <v>42417.625046296293</v>
      </c>
    </row>
    <row r="2193" spans="1:20" ht="48" hidden="1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127"/>
        <v>1.1973333333333334</v>
      </c>
      <c r="P2193" s="7">
        <f>AVERAGE(E2193/L2193)</f>
        <v>35.92</v>
      </c>
      <c r="Q2193" t="str">
        <f t="shared" si="128"/>
        <v>games</v>
      </c>
      <c r="R2193" t="str">
        <f t="shared" si="129"/>
        <v>tabletop games</v>
      </c>
      <c r="S2193" s="13">
        <f t="shared" si="126"/>
        <v>42780.833645833336</v>
      </c>
      <c r="T2193" s="14">
        <f>(((J2193/60)/60)/24)+DATE(1970,1,1)</f>
        <v>42768.833645833336</v>
      </c>
    </row>
    <row r="2194" spans="1:20" ht="48" hidden="1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127"/>
        <v>10.812401666666668</v>
      </c>
      <c r="P2194" s="7">
        <f>AVERAGE(E2194/L2194)</f>
        <v>40.070667078443485</v>
      </c>
      <c r="Q2194" t="str">
        <f t="shared" si="128"/>
        <v>games</v>
      </c>
      <c r="R2194" t="str">
        <f t="shared" si="129"/>
        <v>tabletop games</v>
      </c>
      <c r="S2194" s="13">
        <f t="shared" si="126"/>
        <v>42719.958333333328</v>
      </c>
      <c r="T2194" s="14">
        <f>(((J2194/60)/60)/24)+DATE(1970,1,1)</f>
        <v>42691.8512037037</v>
      </c>
    </row>
    <row r="2195" spans="1:20" ht="48" hidden="1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127"/>
        <v>4.5237333333333334</v>
      </c>
      <c r="P2195" s="7">
        <f>AVERAGE(E2195/L2195)</f>
        <v>75.647714604236342</v>
      </c>
      <c r="Q2195" t="str">
        <f t="shared" si="128"/>
        <v>games</v>
      </c>
      <c r="R2195" t="str">
        <f t="shared" si="129"/>
        <v>tabletop games</v>
      </c>
      <c r="S2195" s="13">
        <f t="shared" si="126"/>
        <v>42695.207638888889</v>
      </c>
      <c r="T2195" s="14">
        <f>(((J2195/60)/60)/24)+DATE(1970,1,1)</f>
        <v>42664.405925925923</v>
      </c>
    </row>
    <row r="2196" spans="1:20" ht="48" hidden="1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127"/>
        <v>5.3737000000000004</v>
      </c>
      <c r="P2196" s="7">
        <f>AVERAGE(E2196/L2196)</f>
        <v>61.203872437357631</v>
      </c>
      <c r="Q2196" t="str">
        <f t="shared" si="128"/>
        <v>games</v>
      </c>
      <c r="R2196" t="str">
        <f t="shared" si="129"/>
        <v>tabletop games</v>
      </c>
      <c r="S2196" s="13">
        <f t="shared" si="126"/>
        <v>42455.716319444444</v>
      </c>
      <c r="T2196" s="14">
        <f>(((J2196/60)/60)/24)+DATE(1970,1,1)</f>
        <v>42425.757986111115</v>
      </c>
    </row>
    <row r="2197" spans="1:20" ht="32" hidden="1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127"/>
        <v>1.2032608695652174</v>
      </c>
      <c r="P2197" s="7">
        <f>AVERAGE(E2197/L2197)</f>
        <v>48.130434782608695</v>
      </c>
      <c r="Q2197" t="str">
        <f t="shared" si="128"/>
        <v>games</v>
      </c>
      <c r="R2197" t="str">
        <f t="shared" si="129"/>
        <v>tabletop games</v>
      </c>
      <c r="S2197" s="13">
        <f t="shared" si="126"/>
        <v>42227.771990740745</v>
      </c>
      <c r="T2197" s="14">
        <f>(((J2197/60)/60)/24)+DATE(1970,1,1)</f>
        <v>42197.771990740745</v>
      </c>
    </row>
    <row r="2198" spans="1:20" ht="32" hidden="1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127"/>
        <v>1.1383571428571428</v>
      </c>
      <c r="P2198" s="7">
        <f>AVERAGE(E2198/L2198)</f>
        <v>68.106837606837601</v>
      </c>
      <c r="Q2198" t="str">
        <f t="shared" si="128"/>
        <v>games</v>
      </c>
      <c r="R2198" t="str">
        <f t="shared" si="129"/>
        <v>tabletop games</v>
      </c>
      <c r="S2198" s="13">
        <f t="shared" si="126"/>
        <v>42706.291666666672</v>
      </c>
      <c r="T2198" s="14">
        <f>(((J2198/60)/60)/24)+DATE(1970,1,1)</f>
        <v>42675.487291666665</v>
      </c>
    </row>
    <row r="2199" spans="1:20" ht="48" hidden="1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127"/>
        <v>9.5103109999999997</v>
      </c>
      <c r="P2199" s="7">
        <f>AVERAGE(E2199/L2199)</f>
        <v>65.891300230946882</v>
      </c>
      <c r="Q2199" t="str">
        <f t="shared" si="128"/>
        <v>games</v>
      </c>
      <c r="R2199" t="str">
        <f t="shared" si="129"/>
        <v>tabletop games</v>
      </c>
      <c r="S2199" s="13">
        <f t="shared" si="126"/>
        <v>42063.584016203706</v>
      </c>
      <c r="T2199" s="14">
        <f>(((J2199/60)/60)/24)+DATE(1970,1,1)</f>
        <v>42033.584016203706</v>
      </c>
    </row>
    <row r="2200" spans="1:20" ht="48" hidden="1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127"/>
        <v>1.3289249999999999</v>
      </c>
      <c r="P2200" s="7">
        <f>AVERAGE(E2200/L2200)</f>
        <v>81.654377880184327</v>
      </c>
      <c r="Q2200" t="str">
        <f t="shared" si="128"/>
        <v>games</v>
      </c>
      <c r="R2200" t="str">
        <f t="shared" si="129"/>
        <v>tabletop games</v>
      </c>
      <c r="S2200" s="13">
        <f t="shared" si="126"/>
        <v>42322.555555555555</v>
      </c>
      <c r="T2200" s="14">
        <f>(((J2200/60)/60)/24)+DATE(1970,1,1)</f>
        <v>42292.513888888891</v>
      </c>
    </row>
    <row r="2201" spans="1:20" ht="32" hidden="1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127"/>
        <v>1.4697777777777778</v>
      </c>
      <c r="P2201" s="7">
        <f>AVERAGE(E2201/L2201)</f>
        <v>52.701195219123505</v>
      </c>
      <c r="Q2201" t="str">
        <f t="shared" si="128"/>
        <v>games</v>
      </c>
      <c r="R2201" t="str">
        <f t="shared" si="129"/>
        <v>tabletop games</v>
      </c>
      <c r="S2201" s="13">
        <f t="shared" si="126"/>
        <v>42292.416643518518</v>
      </c>
      <c r="T2201" s="14">
        <f>(((J2201/60)/60)/24)+DATE(1970,1,1)</f>
        <v>42262.416643518518</v>
      </c>
    </row>
    <row r="2202" spans="1:20" ht="48" hidden="1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127"/>
        <v>5.4215</v>
      </c>
      <c r="P2202" s="7">
        <f>AVERAGE(E2202/L2202)</f>
        <v>41.228136882129277</v>
      </c>
      <c r="Q2202" t="str">
        <f t="shared" si="128"/>
        <v>games</v>
      </c>
      <c r="R2202" t="str">
        <f t="shared" si="129"/>
        <v>tabletop games</v>
      </c>
      <c r="S2202" s="13">
        <f t="shared" si="126"/>
        <v>42191.125</v>
      </c>
      <c r="T2202" s="14">
        <f>(((J2202/60)/60)/24)+DATE(1970,1,1)</f>
        <v>42163.625787037032</v>
      </c>
    </row>
    <row r="2203" spans="1:20" ht="48" hidden="1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127"/>
        <v>3.8271818181818182</v>
      </c>
      <c r="P2203" s="7">
        <f>AVERAGE(E2203/L2203)</f>
        <v>15.035357142857142</v>
      </c>
      <c r="Q2203" t="str">
        <f t="shared" si="128"/>
        <v>music</v>
      </c>
      <c r="R2203" t="str">
        <f t="shared" si="129"/>
        <v>electronic music</v>
      </c>
      <c r="S2203" s="13">
        <f t="shared" si="126"/>
        <v>41290.846817129634</v>
      </c>
      <c r="T2203" s="14">
        <f>(((J2203/60)/60)/24)+DATE(1970,1,1)</f>
        <v>41276.846817129634</v>
      </c>
    </row>
    <row r="2204" spans="1:20" ht="32" hidden="1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127"/>
        <v>7.0418124999999998</v>
      </c>
      <c r="P2204" s="7">
        <f>AVERAGE(E2204/L2204)</f>
        <v>39.066920943134534</v>
      </c>
      <c r="Q2204" t="str">
        <f t="shared" si="128"/>
        <v>music</v>
      </c>
      <c r="R2204" t="str">
        <f t="shared" si="129"/>
        <v>electronic music</v>
      </c>
      <c r="S2204" s="13">
        <f t="shared" si="126"/>
        <v>41214.849166666667</v>
      </c>
      <c r="T2204" s="14">
        <f>(((J2204/60)/60)/24)+DATE(1970,1,1)</f>
        <v>41184.849166666667</v>
      </c>
    </row>
    <row r="2205" spans="1:20" ht="48" hidden="1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127"/>
        <v>1.0954999999999999</v>
      </c>
      <c r="P2205" s="7">
        <f>AVERAGE(E2205/L2205)</f>
        <v>43.82</v>
      </c>
      <c r="Q2205" t="str">
        <f t="shared" si="128"/>
        <v>music</v>
      </c>
      <c r="R2205" t="str">
        <f t="shared" si="129"/>
        <v>electronic music</v>
      </c>
      <c r="S2205" s="13">
        <f t="shared" si="126"/>
        <v>42271.85974537037</v>
      </c>
      <c r="T2205" s="14">
        <f>(((J2205/60)/60)/24)+DATE(1970,1,1)</f>
        <v>42241.85974537037</v>
      </c>
    </row>
    <row r="2206" spans="1:20" ht="48" hidden="1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127"/>
        <v>1.3286666666666667</v>
      </c>
      <c r="P2206" s="7">
        <f>AVERAGE(E2206/L2206)</f>
        <v>27.301369863013697</v>
      </c>
      <c r="Q2206" t="str">
        <f t="shared" si="128"/>
        <v>music</v>
      </c>
      <c r="R2206" t="str">
        <f t="shared" si="129"/>
        <v>electronic music</v>
      </c>
      <c r="S2206" s="13">
        <f t="shared" si="126"/>
        <v>41342.311562499999</v>
      </c>
      <c r="T2206" s="14">
        <f>(((J2206/60)/60)/24)+DATE(1970,1,1)</f>
        <v>41312.311562499999</v>
      </c>
    </row>
    <row r="2207" spans="1:20" ht="48" hidden="1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127"/>
        <v>1.52</v>
      </c>
      <c r="P2207" s="7">
        <f>AVERAGE(E2207/L2207)</f>
        <v>42.222222222222221</v>
      </c>
      <c r="Q2207" t="str">
        <f t="shared" si="128"/>
        <v>music</v>
      </c>
      <c r="R2207" t="str">
        <f t="shared" si="129"/>
        <v>electronic music</v>
      </c>
      <c r="S2207" s="13">
        <f t="shared" si="126"/>
        <v>41061.82163194444</v>
      </c>
      <c r="T2207" s="14">
        <f>(((J2207/60)/60)/24)+DATE(1970,1,1)</f>
        <v>41031.82163194444</v>
      </c>
    </row>
    <row r="2208" spans="1:20" ht="48" hidden="1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127"/>
        <v>1.0272727272727273</v>
      </c>
      <c r="P2208" s="7">
        <f>AVERAGE(E2208/L2208)</f>
        <v>33.235294117647058</v>
      </c>
      <c r="Q2208" t="str">
        <f t="shared" si="128"/>
        <v>music</v>
      </c>
      <c r="R2208" t="str">
        <f t="shared" si="129"/>
        <v>electronic music</v>
      </c>
      <c r="S2208" s="13">
        <f t="shared" si="126"/>
        <v>41015.257222222222</v>
      </c>
      <c r="T2208" s="14">
        <f>(((J2208/60)/60)/24)+DATE(1970,1,1)</f>
        <v>40997.257222222222</v>
      </c>
    </row>
    <row r="2209" spans="1:20" ht="48" hidden="1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127"/>
        <v>1</v>
      </c>
      <c r="P2209" s="7">
        <f>AVERAGE(E2209/L2209)</f>
        <v>285.71428571428572</v>
      </c>
      <c r="Q2209" t="str">
        <f t="shared" si="128"/>
        <v>music</v>
      </c>
      <c r="R2209" t="str">
        <f t="shared" si="129"/>
        <v>electronic music</v>
      </c>
      <c r="S2209" s="13">
        <f t="shared" si="126"/>
        <v>41594.235798611109</v>
      </c>
      <c r="T2209" s="14">
        <f>(((J2209/60)/60)/24)+DATE(1970,1,1)</f>
        <v>41564.194131944445</v>
      </c>
    </row>
    <row r="2210" spans="1:20" ht="48" hidden="1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127"/>
        <v>1.016</v>
      </c>
      <c r="P2210" s="7">
        <f>AVERAGE(E2210/L2210)</f>
        <v>42.333333333333336</v>
      </c>
      <c r="Q2210" t="str">
        <f t="shared" si="128"/>
        <v>music</v>
      </c>
      <c r="R2210" t="str">
        <f t="shared" si="129"/>
        <v>electronic music</v>
      </c>
      <c r="S2210" s="13">
        <f t="shared" si="126"/>
        <v>41006.166666666664</v>
      </c>
      <c r="T2210" s="14">
        <f>(((J2210/60)/60)/24)+DATE(1970,1,1)</f>
        <v>40946.882245370369</v>
      </c>
    </row>
    <row r="2211" spans="1:20" ht="32" hidden="1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127"/>
        <v>1.508</v>
      </c>
      <c r="P2211" s="7">
        <f>AVERAGE(E2211/L2211)</f>
        <v>50.266666666666666</v>
      </c>
      <c r="Q2211" t="str">
        <f t="shared" si="128"/>
        <v>music</v>
      </c>
      <c r="R2211" t="str">
        <f t="shared" si="129"/>
        <v>electronic music</v>
      </c>
      <c r="S2211" s="13">
        <f t="shared" si="126"/>
        <v>41743.958333333336</v>
      </c>
      <c r="T2211" s="14">
        <f>(((J2211/60)/60)/24)+DATE(1970,1,1)</f>
        <v>41732.479675925926</v>
      </c>
    </row>
    <row r="2212" spans="1:20" ht="48" hidden="1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127"/>
        <v>1.11425</v>
      </c>
      <c r="P2212" s="7">
        <f>AVERAGE(E2212/L2212)</f>
        <v>61.902777777777779</v>
      </c>
      <c r="Q2212" t="str">
        <f t="shared" si="128"/>
        <v>music</v>
      </c>
      <c r="R2212" t="str">
        <f t="shared" si="129"/>
        <v>electronic music</v>
      </c>
      <c r="S2212" s="13">
        <f t="shared" si="126"/>
        <v>41013.73333333333</v>
      </c>
      <c r="T2212" s="14">
        <f>(((J2212/60)/60)/24)+DATE(1970,1,1)</f>
        <v>40956.066087962965</v>
      </c>
    </row>
    <row r="2213" spans="1:20" ht="48" hidden="1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127"/>
        <v>1.956</v>
      </c>
      <c r="P2213" s="7">
        <f>AVERAGE(E2213/L2213)</f>
        <v>40.75</v>
      </c>
      <c r="Q2213" t="str">
        <f t="shared" si="128"/>
        <v>music</v>
      </c>
      <c r="R2213" t="str">
        <f t="shared" si="129"/>
        <v>electronic music</v>
      </c>
      <c r="S2213" s="13">
        <f t="shared" si="126"/>
        <v>41739.290972222225</v>
      </c>
      <c r="T2213" s="14">
        <f>(((J2213/60)/60)/24)+DATE(1970,1,1)</f>
        <v>41716.785011574073</v>
      </c>
    </row>
    <row r="2214" spans="1:20" ht="48" hidden="1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127"/>
        <v>1.1438333333333333</v>
      </c>
      <c r="P2214" s="7">
        <f>AVERAGE(E2214/L2214)</f>
        <v>55.796747967479675</v>
      </c>
      <c r="Q2214" t="str">
        <f t="shared" si="128"/>
        <v>music</v>
      </c>
      <c r="R2214" t="str">
        <f t="shared" si="129"/>
        <v>electronic music</v>
      </c>
      <c r="S2214" s="13">
        <f t="shared" si="126"/>
        <v>41582.041666666664</v>
      </c>
      <c r="T2214" s="14">
        <f>(((J2214/60)/60)/24)+DATE(1970,1,1)</f>
        <v>41548.747418981482</v>
      </c>
    </row>
    <row r="2215" spans="1:20" ht="48" hidden="1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127"/>
        <v>2</v>
      </c>
      <c r="P2215" s="7">
        <f>AVERAGE(E2215/L2215)</f>
        <v>10</v>
      </c>
      <c r="Q2215" t="str">
        <f t="shared" si="128"/>
        <v>music</v>
      </c>
      <c r="R2215" t="str">
        <f t="shared" si="129"/>
        <v>electronic music</v>
      </c>
      <c r="S2215" s="13">
        <f t="shared" si="126"/>
        <v>42139.826145833329</v>
      </c>
      <c r="T2215" s="14">
        <f>(((J2215/60)/60)/24)+DATE(1970,1,1)</f>
        <v>42109.826145833329</v>
      </c>
    </row>
    <row r="2216" spans="1:20" ht="48" hidden="1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127"/>
        <v>2.9250166666666666</v>
      </c>
      <c r="P2216" s="7">
        <f>AVERAGE(E2216/L2216)</f>
        <v>73.125416666666666</v>
      </c>
      <c r="Q2216" t="str">
        <f t="shared" si="128"/>
        <v>music</v>
      </c>
      <c r="R2216" t="str">
        <f t="shared" si="129"/>
        <v>electronic music</v>
      </c>
      <c r="S2216" s="13">
        <f t="shared" si="126"/>
        <v>41676.792222222226</v>
      </c>
      <c r="T2216" s="14">
        <f>(((J2216/60)/60)/24)+DATE(1970,1,1)</f>
        <v>41646.792222222226</v>
      </c>
    </row>
    <row r="2217" spans="1:20" ht="32" hidden="1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127"/>
        <v>1.5636363636363637</v>
      </c>
      <c r="P2217" s="7">
        <f>AVERAGE(E2217/L2217)</f>
        <v>26.060606060606062</v>
      </c>
      <c r="Q2217" t="str">
        <f t="shared" si="128"/>
        <v>music</v>
      </c>
      <c r="R2217" t="str">
        <f t="shared" si="129"/>
        <v>electronic music</v>
      </c>
      <c r="S2217" s="13">
        <f t="shared" si="126"/>
        <v>40981.290972222225</v>
      </c>
      <c r="T2217" s="14">
        <f>(((J2217/60)/60)/24)+DATE(1970,1,1)</f>
        <v>40958.717268518521</v>
      </c>
    </row>
    <row r="2218" spans="1:20" ht="48" hidden="1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127"/>
        <v>1.0566666666666666</v>
      </c>
      <c r="P2218" s="7">
        <f>AVERAGE(E2218/L2218)</f>
        <v>22.642857142857142</v>
      </c>
      <c r="Q2218" t="str">
        <f t="shared" si="128"/>
        <v>music</v>
      </c>
      <c r="R2218" t="str">
        <f t="shared" si="129"/>
        <v>electronic music</v>
      </c>
      <c r="S2218" s="13">
        <f t="shared" si="126"/>
        <v>42208.751678240747</v>
      </c>
      <c r="T2218" s="14">
        <f>(((J2218/60)/60)/24)+DATE(1970,1,1)</f>
        <v>42194.751678240747</v>
      </c>
    </row>
    <row r="2219" spans="1:20" ht="48" hidden="1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127"/>
        <v>1.0119047619047619</v>
      </c>
      <c r="P2219" s="7">
        <f>AVERAGE(E2219/L2219)</f>
        <v>47.222222222222221</v>
      </c>
      <c r="Q2219" t="str">
        <f t="shared" si="128"/>
        <v>music</v>
      </c>
      <c r="R2219" t="str">
        <f t="shared" si="129"/>
        <v>electronic music</v>
      </c>
      <c r="S2219" s="13">
        <f t="shared" si="126"/>
        <v>42310.333333333328</v>
      </c>
      <c r="T2219" s="14">
        <f>(((J2219/60)/60)/24)+DATE(1970,1,1)</f>
        <v>42299.776770833334</v>
      </c>
    </row>
    <row r="2220" spans="1:20" ht="48" hidden="1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127"/>
        <v>1.2283299999999999</v>
      </c>
      <c r="P2220" s="7">
        <f>AVERAGE(E2220/L2220)</f>
        <v>32.324473684210524</v>
      </c>
      <c r="Q2220" t="str">
        <f t="shared" si="128"/>
        <v>music</v>
      </c>
      <c r="R2220" t="str">
        <f t="shared" si="129"/>
        <v>electronic music</v>
      </c>
      <c r="S2220" s="13">
        <f t="shared" si="126"/>
        <v>41150</v>
      </c>
      <c r="T2220" s="14">
        <f>(((J2220/60)/60)/24)+DATE(1970,1,1)</f>
        <v>41127.812303240738</v>
      </c>
    </row>
    <row r="2221" spans="1:20" ht="48" hidden="1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127"/>
        <v>1.0149999999999999</v>
      </c>
      <c r="P2221" s="7">
        <f>AVERAGE(E2221/L2221)</f>
        <v>53.421052631578945</v>
      </c>
      <c r="Q2221" t="str">
        <f t="shared" si="128"/>
        <v>music</v>
      </c>
      <c r="R2221" t="str">
        <f t="shared" si="129"/>
        <v>electronic music</v>
      </c>
      <c r="S2221" s="13">
        <f t="shared" si="126"/>
        <v>42235.718888888892</v>
      </c>
      <c r="T2221" s="14">
        <f>(((J2221/60)/60)/24)+DATE(1970,1,1)</f>
        <v>42205.718888888892</v>
      </c>
    </row>
    <row r="2222" spans="1:20" ht="48" hidden="1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127"/>
        <v>1.0114285714285713</v>
      </c>
      <c r="P2222" s="7">
        <f>AVERAGE(E2222/L2222)</f>
        <v>51.304347826086953</v>
      </c>
      <c r="Q2222" t="str">
        <f t="shared" si="128"/>
        <v>music</v>
      </c>
      <c r="R2222" t="str">
        <f t="shared" si="129"/>
        <v>electronic music</v>
      </c>
      <c r="S2222" s="13">
        <f t="shared" si="126"/>
        <v>41482.060601851852</v>
      </c>
      <c r="T2222" s="14">
        <f>(((J2222/60)/60)/24)+DATE(1970,1,1)</f>
        <v>41452.060601851852</v>
      </c>
    </row>
    <row r="2223" spans="1:20" ht="48" hidden="1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127"/>
        <v>1.0811999999999999</v>
      </c>
      <c r="P2223" s="7">
        <f>AVERAGE(E2223/L2223)</f>
        <v>37.197247706422019</v>
      </c>
      <c r="Q2223" t="str">
        <f t="shared" si="128"/>
        <v>games</v>
      </c>
      <c r="R2223" t="str">
        <f t="shared" si="129"/>
        <v>tabletop games</v>
      </c>
      <c r="S2223" s="13">
        <f t="shared" si="126"/>
        <v>42483</v>
      </c>
      <c r="T2223" s="14">
        <f>(((J2223/60)/60)/24)+DATE(1970,1,1)</f>
        <v>42452.666770833333</v>
      </c>
    </row>
    <row r="2224" spans="1:20" ht="48" hidden="1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127"/>
        <v>1.6259999999999999</v>
      </c>
      <c r="P2224" s="7">
        <f>AVERAGE(E2224/L2224)</f>
        <v>27.1</v>
      </c>
      <c r="Q2224" t="str">
        <f t="shared" si="128"/>
        <v>games</v>
      </c>
      <c r="R2224" t="str">
        <f t="shared" si="129"/>
        <v>tabletop games</v>
      </c>
      <c r="S2224" s="13">
        <f t="shared" si="126"/>
        <v>40936.787581018521</v>
      </c>
      <c r="T2224" s="14">
        <f>(((J2224/60)/60)/24)+DATE(1970,1,1)</f>
        <v>40906.787581018521</v>
      </c>
    </row>
    <row r="2225" spans="1:20" ht="48" hidden="1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127"/>
        <v>1.0580000000000001</v>
      </c>
      <c r="P2225" s="7">
        <f>AVERAGE(E2225/L2225)</f>
        <v>206.31</v>
      </c>
      <c r="Q2225" t="str">
        <f t="shared" si="128"/>
        <v>games</v>
      </c>
      <c r="R2225" t="str">
        <f t="shared" si="129"/>
        <v>tabletop games</v>
      </c>
      <c r="S2225" s="13">
        <f t="shared" si="126"/>
        <v>42182.640833333338</v>
      </c>
      <c r="T2225" s="14">
        <f>(((J2225/60)/60)/24)+DATE(1970,1,1)</f>
        <v>42152.640833333338</v>
      </c>
    </row>
    <row r="2226" spans="1:20" ht="48" hidden="1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127"/>
        <v>2.4315000000000002</v>
      </c>
      <c r="P2226" s="7">
        <f>AVERAGE(E2226/L2226)</f>
        <v>82.145270270270274</v>
      </c>
      <c r="Q2226" t="str">
        <f t="shared" si="128"/>
        <v>games</v>
      </c>
      <c r="R2226" t="str">
        <f t="shared" si="129"/>
        <v>tabletop games</v>
      </c>
      <c r="S2226" s="13">
        <f t="shared" si="126"/>
        <v>42672.791666666672</v>
      </c>
      <c r="T2226" s="14">
        <f>(((J2226/60)/60)/24)+DATE(1970,1,1)</f>
        <v>42644.667534722219</v>
      </c>
    </row>
    <row r="2227" spans="1:20" ht="48" hidden="1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127"/>
        <v>9.4483338095238096</v>
      </c>
      <c r="P2227" s="7">
        <f>AVERAGE(E2227/L2227)</f>
        <v>164.79651993355483</v>
      </c>
      <c r="Q2227" t="str">
        <f t="shared" si="128"/>
        <v>games</v>
      </c>
      <c r="R2227" t="str">
        <f t="shared" si="129"/>
        <v>tabletop games</v>
      </c>
      <c r="S2227" s="13">
        <f t="shared" ref="S2227:S2290" si="130">(((I2227/60)/60)/24)+DATE(1970,1,1)</f>
        <v>41903.79184027778</v>
      </c>
      <c r="T2227" s="14">
        <f>(((J2227/60)/60)/24)+DATE(1970,1,1)</f>
        <v>41873.79184027778</v>
      </c>
    </row>
    <row r="2228" spans="1:20" ht="48" hidden="1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127"/>
        <v>1.0846283333333333</v>
      </c>
      <c r="P2228" s="7">
        <f>AVERAGE(E2228/L2228)</f>
        <v>60.820280373831778</v>
      </c>
      <c r="Q2228" t="str">
        <f t="shared" si="128"/>
        <v>games</v>
      </c>
      <c r="R2228" t="str">
        <f t="shared" si="129"/>
        <v>tabletop games</v>
      </c>
      <c r="S2228" s="13">
        <f t="shared" si="130"/>
        <v>42412.207638888889</v>
      </c>
      <c r="T2228" s="14">
        <f>(((J2228/60)/60)/24)+DATE(1970,1,1)</f>
        <v>42381.79886574074</v>
      </c>
    </row>
    <row r="2229" spans="1:20" ht="48" hidden="1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127"/>
        <v>1.5737692307692308</v>
      </c>
      <c r="P2229" s="7">
        <f>AVERAGE(E2229/L2229)</f>
        <v>67.970099667774093</v>
      </c>
      <c r="Q2229" t="str">
        <f t="shared" si="128"/>
        <v>games</v>
      </c>
      <c r="R2229" t="str">
        <f t="shared" si="129"/>
        <v>tabletop games</v>
      </c>
      <c r="S2229" s="13">
        <f t="shared" si="130"/>
        <v>41591.849016203705</v>
      </c>
      <c r="T2229" s="14">
        <f>(((J2229/60)/60)/24)+DATE(1970,1,1)</f>
        <v>41561.807349537034</v>
      </c>
    </row>
    <row r="2230" spans="1:20" ht="48" hidden="1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127"/>
        <v>11.744899999999999</v>
      </c>
      <c r="P2230" s="7">
        <f>AVERAGE(E2230/L2230)</f>
        <v>81.561805555555551</v>
      </c>
      <c r="Q2230" t="str">
        <f t="shared" si="128"/>
        <v>games</v>
      </c>
      <c r="R2230" t="str">
        <f t="shared" si="129"/>
        <v>tabletop games</v>
      </c>
      <c r="S2230" s="13">
        <f t="shared" si="130"/>
        <v>42232.278194444443</v>
      </c>
      <c r="T2230" s="14">
        <f>(((J2230/60)/60)/24)+DATE(1970,1,1)</f>
        <v>42202.278194444443</v>
      </c>
    </row>
    <row r="2231" spans="1:20" ht="48" hidden="1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127"/>
        <v>1.7104755366949576</v>
      </c>
      <c r="P2231" s="7">
        <f>AVERAGE(E2231/L2231)</f>
        <v>25.42547309833024</v>
      </c>
      <c r="Q2231" t="str">
        <f t="shared" si="128"/>
        <v>games</v>
      </c>
      <c r="R2231" t="str">
        <f t="shared" si="129"/>
        <v>tabletop games</v>
      </c>
      <c r="S2231" s="13">
        <f t="shared" si="130"/>
        <v>41520.166666666664</v>
      </c>
      <c r="T2231" s="14">
        <f>(((J2231/60)/60)/24)+DATE(1970,1,1)</f>
        <v>41484.664247685185</v>
      </c>
    </row>
    <row r="2232" spans="1:20" ht="48" hidden="1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127"/>
        <v>1.2595294117647058</v>
      </c>
      <c r="P2232" s="7">
        <f>AVERAGE(E2232/L2232)</f>
        <v>21.497991967871485</v>
      </c>
      <c r="Q2232" t="str">
        <f t="shared" si="128"/>
        <v>games</v>
      </c>
      <c r="R2232" t="str">
        <f t="shared" si="129"/>
        <v>tabletop games</v>
      </c>
      <c r="S2232" s="13">
        <f t="shared" si="130"/>
        <v>41754.881099537037</v>
      </c>
      <c r="T2232" s="14">
        <f>(((J2232/60)/60)/24)+DATE(1970,1,1)</f>
        <v>41724.881099537037</v>
      </c>
    </row>
    <row r="2233" spans="1:20" ht="48" hidden="1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127"/>
        <v>12.121296000000001</v>
      </c>
      <c r="P2233" s="7">
        <f>AVERAGE(E2233/L2233)</f>
        <v>27.226630727762803</v>
      </c>
      <c r="Q2233" t="str">
        <f t="shared" si="128"/>
        <v>games</v>
      </c>
      <c r="R2233" t="str">
        <f t="shared" si="129"/>
        <v>tabletop games</v>
      </c>
      <c r="S2233" s="13">
        <f t="shared" si="130"/>
        <v>41450.208333333336</v>
      </c>
      <c r="T2233" s="14">
        <f>(((J2233/60)/60)/24)+DATE(1970,1,1)</f>
        <v>41423.910891203705</v>
      </c>
    </row>
    <row r="2234" spans="1:20" ht="48" hidden="1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127"/>
        <v>4.9580000000000002</v>
      </c>
      <c r="P2234" s="7">
        <f>AVERAGE(E2234/L2234)</f>
        <v>25.091093117408906</v>
      </c>
      <c r="Q2234" t="str">
        <f t="shared" si="128"/>
        <v>games</v>
      </c>
      <c r="R2234" t="str">
        <f t="shared" si="129"/>
        <v>tabletop games</v>
      </c>
      <c r="S2234" s="13">
        <f t="shared" si="130"/>
        <v>41839.125</v>
      </c>
      <c r="T2234" s="14">
        <f>(((J2234/60)/60)/24)+DATE(1970,1,1)</f>
        <v>41806.794074074074</v>
      </c>
    </row>
    <row r="2235" spans="1:20" ht="48" hidden="1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127"/>
        <v>3.3203999999999998</v>
      </c>
      <c r="P2235" s="7">
        <f>AVERAGE(E2235/L2235)</f>
        <v>21.230179028132991</v>
      </c>
      <c r="Q2235" t="str">
        <f t="shared" si="128"/>
        <v>games</v>
      </c>
      <c r="R2235" t="str">
        <f t="shared" si="129"/>
        <v>tabletop games</v>
      </c>
      <c r="S2235" s="13">
        <f t="shared" si="130"/>
        <v>42352</v>
      </c>
      <c r="T2235" s="14">
        <f>(((J2235/60)/60)/24)+DATE(1970,1,1)</f>
        <v>42331.378923611104</v>
      </c>
    </row>
    <row r="2236" spans="1:20" ht="48" hidden="1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127"/>
        <v>11.65</v>
      </c>
      <c r="P2236" s="7">
        <f>AVERAGE(E2236/L2236)</f>
        <v>41.607142857142854</v>
      </c>
      <c r="Q2236" t="str">
        <f t="shared" si="128"/>
        <v>games</v>
      </c>
      <c r="R2236" t="str">
        <f t="shared" si="129"/>
        <v>tabletop games</v>
      </c>
      <c r="S2236" s="13">
        <f t="shared" si="130"/>
        <v>42740.824618055558</v>
      </c>
      <c r="T2236" s="14">
        <f>(((J2236/60)/60)/24)+DATE(1970,1,1)</f>
        <v>42710.824618055558</v>
      </c>
    </row>
    <row r="2237" spans="1:20" ht="32" hidden="1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127"/>
        <v>1.5331538461538461</v>
      </c>
      <c r="P2237" s="7">
        <f>AVERAGE(E2237/L2237)</f>
        <v>135.58503401360545</v>
      </c>
      <c r="Q2237" t="str">
        <f t="shared" si="128"/>
        <v>games</v>
      </c>
      <c r="R2237" t="str">
        <f t="shared" si="129"/>
        <v>tabletop games</v>
      </c>
      <c r="S2237" s="13">
        <f t="shared" si="130"/>
        <v>42091.980451388896</v>
      </c>
      <c r="T2237" s="14">
        <f>(((J2237/60)/60)/24)+DATE(1970,1,1)</f>
        <v>42062.022118055553</v>
      </c>
    </row>
    <row r="2238" spans="1:20" ht="32" hidden="1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127"/>
        <v>5.3710714285714287</v>
      </c>
      <c r="P2238" s="7">
        <f>AVERAGE(E2238/L2238)</f>
        <v>22.116176470588236</v>
      </c>
      <c r="Q2238" t="str">
        <f t="shared" si="128"/>
        <v>games</v>
      </c>
      <c r="R2238" t="str">
        <f t="shared" si="129"/>
        <v>tabletop games</v>
      </c>
      <c r="S2238" s="13">
        <f t="shared" si="130"/>
        <v>42401.617164351846</v>
      </c>
      <c r="T2238" s="14">
        <f>(((J2238/60)/60)/24)+DATE(1970,1,1)</f>
        <v>42371.617164351846</v>
      </c>
    </row>
    <row r="2239" spans="1:20" ht="48" hidden="1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127"/>
        <v>3.5292777777777777</v>
      </c>
      <c r="P2239" s="7">
        <f>AVERAGE(E2239/L2239)</f>
        <v>64.625635808748726</v>
      </c>
      <c r="Q2239" t="str">
        <f t="shared" si="128"/>
        <v>games</v>
      </c>
      <c r="R2239" t="str">
        <f t="shared" si="129"/>
        <v>tabletop games</v>
      </c>
      <c r="S2239" s="13">
        <f t="shared" si="130"/>
        <v>41955.332638888889</v>
      </c>
      <c r="T2239" s="14">
        <f>(((J2239/60)/60)/24)+DATE(1970,1,1)</f>
        <v>41915.003275462965</v>
      </c>
    </row>
    <row r="2240" spans="1:20" ht="32" hidden="1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127"/>
        <v>1.3740000000000001</v>
      </c>
      <c r="P2240" s="7">
        <f>AVERAGE(E2240/L2240)</f>
        <v>69.569620253164558</v>
      </c>
      <c r="Q2240" t="str">
        <f t="shared" si="128"/>
        <v>games</v>
      </c>
      <c r="R2240" t="str">
        <f t="shared" si="129"/>
        <v>tabletop games</v>
      </c>
      <c r="S2240" s="13">
        <f t="shared" si="130"/>
        <v>42804.621712962966</v>
      </c>
      <c r="T2240" s="14">
        <f>(((J2240/60)/60)/24)+DATE(1970,1,1)</f>
        <v>42774.621712962966</v>
      </c>
    </row>
    <row r="2241" spans="1:20" ht="32" hidden="1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127"/>
        <v>1.2802667999999999</v>
      </c>
      <c r="P2241" s="7">
        <f>AVERAGE(E2241/L2241)</f>
        <v>75.133028169014082</v>
      </c>
      <c r="Q2241" t="str">
        <f t="shared" si="128"/>
        <v>games</v>
      </c>
      <c r="R2241" t="str">
        <f t="shared" si="129"/>
        <v>tabletop games</v>
      </c>
      <c r="S2241" s="13">
        <f t="shared" si="130"/>
        <v>41609.168055555558</v>
      </c>
      <c r="T2241" s="14">
        <f>(((J2241/60)/60)/24)+DATE(1970,1,1)</f>
        <v>41572.958495370374</v>
      </c>
    </row>
    <row r="2242" spans="1:20" ht="48" hidden="1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127"/>
        <v>2.7067999999999999</v>
      </c>
      <c r="P2242" s="7">
        <f>AVERAGE(E2242/L2242)</f>
        <v>140.97916666666666</v>
      </c>
      <c r="Q2242" t="str">
        <f t="shared" si="128"/>
        <v>games</v>
      </c>
      <c r="R2242" t="str">
        <f t="shared" si="129"/>
        <v>tabletop games</v>
      </c>
      <c r="S2242" s="13">
        <f t="shared" si="130"/>
        <v>42482.825740740736</v>
      </c>
      <c r="T2242" s="14">
        <f>(((J2242/60)/60)/24)+DATE(1970,1,1)</f>
        <v>42452.825740740736</v>
      </c>
    </row>
    <row r="2243" spans="1:20" ht="48" hidden="1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ref="O2243:O2306" si="131">E2243/D2243</f>
        <v>8.0640000000000001</v>
      </c>
      <c r="P2243" s="7">
        <f>AVERAGE(E2243/L2243)</f>
        <v>49.472392638036808</v>
      </c>
      <c r="Q2243" t="str">
        <f t="shared" ref="Q2243:Q2306" si="132">LEFT(N2243,FIND("/",N2243)-1)</f>
        <v>games</v>
      </c>
      <c r="R2243" t="str">
        <f t="shared" ref="R2243:R2306" si="133">RIGHT(N2243, LEN(N2243)-FIND("/",N2243))</f>
        <v>tabletop games</v>
      </c>
      <c r="S2243" s="13">
        <f t="shared" si="130"/>
        <v>42796.827546296292</v>
      </c>
      <c r="T2243" s="14">
        <f>(((J2243/60)/60)/24)+DATE(1970,1,1)</f>
        <v>42766.827546296292</v>
      </c>
    </row>
    <row r="2244" spans="1:20" ht="32" hidden="1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131"/>
        <v>13.600976000000001</v>
      </c>
      <c r="P2244" s="7">
        <f>AVERAGE(E2244/L2244)</f>
        <v>53.865251485148519</v>
      </c>
      <c r="Q2244" t="str">
        <f t="shared" si="132"/>
        <v>games</v>
      </c>
      <c r="R2244" t="str">
        <f t="shared" si="133"/>
        <v>tabletop games</v>
      </c>
      <c r="S2244" s="13">
        <f t="shared" si="130"/>
        <v>41605.126388888886</v>
      </c>
      <c r="T2244" s="14">
        <f>(((J2244/60)/60)/24)+DATE(1970,1,1)</f>
        <v>41569.575613425928</v>
      </c>
    </row>
    <row r="2245" spans="1:20" ht="48" hidden="1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131"/>
        <v>9302.5</v>
      </c>
      <c r="P2245" s="7">
        <f>AVERAGE(E2245/L2245)</f>
        <v>4.5712530712530715</v>
      </c>
      <c r="Q2245" t="str">
        <f t="shared" si="132"/>
        <v>games</v>
      </c>
      <c r="R2245" t="str">
        <f t="shared" si="133"/>
        <v>tabletop games</v>
      </c>
      <c r="S2245" s="13">
        <f t="shared" si="130"/>
        <v>42807.125</v>
      </c>
      <c r="T2245" s="14">
        <f>(((J2245/60)/60)/24)+DATE(1970,1,1)</f>
        <v>42800.751041666663</v>
      </c>
    </row>
    <row r="2246" spans="1:20" ht="48" hidden="1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131"/>
        <v>3.7702</v>
      </c>
      <c r="P2246" s="7">
        <f>AVERAGE(E2246/L2246)</f>
        <v>65.00344827586207</v>
      </c>
      <c r="Q2246" t="str">
        <f t="shared" si="132"/>
        <v>games</v>
      </c>
      <c r="R2246" t="str">
        <f t="shared" si="133"/>
        <v>tabletop games</v>
      </c>
      <c r="S2246" s="13">
        <f t="shared" si="130"/>
        <v>42659.854166666672</v>
      </c>
      <c r="T2246" s="14">
        <f>(((J2246/60)/60)/24)+DATE(1970,1,1)</f>
        <v>42647.818819444445</v>
      </c>
    </row>
    <row r="2247" spans="1:20" ht="48" hidden="1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131"/>
        <v>26.47025</v>
      </c>
      <c r="P2247" s="7">
        <f>AVERAGE(E2247/L2247)</f>
        <v>53.475252525252522</v>
      </c>
      <c r="Q2247" t="str">
        <f t="shared" si="132"/>
        <v>games</v>
      </c>
      <c r="R2247" t="str">
        <f t="shared" si="133"/>
        <v>tabletop games</v>
      </c>
      <c r="S2247" s="13">
        <f t="shared" si="130"/>
        <v>41691.75</v>
      </c>
      <c r="T2247" s="14">
        <f>(((J2247/60)/60)/24)+DATE(1970,1,1)</f>
        <v>41660.708530092597</v>
      </c>
    </row>
    <row r="2248" spans="1:20" ht="48" hidden="1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131"/>
        <v>1.0012000000000001</v>
      </c>
      <c r="P2248" s="7">
        <f>AVERAGE(E2248/L2248)</f>
        <v>43.912280701754383</v>
      </c>
      <c r="Q2248" t="str">
        <f t="shared" si="132"/>
        <v>games</v>
      </c>
      <c r="R2248" t="str">
        <f t="shared" si="133"/>
        <v>tabletop games</v>
      </c>
      <c r="S2248" s="13">
        <f t="shared" si="130"/>
        <v>42251.79178240741</v>
      </c>
      <c r="T2248" s="14">
        <f>(((J2248/60)/60)/24)+DATE(1970,1,1)</f>
        <v>42221.79178240741</v>
      </c>
    </row>
    <row r="2249" spans="1:20" ht="32" hidden="1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131"/>
        <v>1.0445405405405406</v>
      </c>
      <c r="P2249" s="7">
        <f>AVERAGE(E2249/L2249)</f>
        <v>50.852631578947367</v>
      </c>
      <c r="Q2249" t="str">
        <f t="shared" si="132"/>
        <v>games</v>
      </c>
      <c r="R2249" t="str">
        <f t="shared" si="133"/>
        <v>tabletop games</v>
      </c>
      <c r="S2249" s="13">
        <f t="shared" si="130"/>
        <v>42214.666261574079</v>
      </c>
      <c r="T2249" s="14">
        <f>(((J2249/60)/60)/24)+DATE(1970,1,1)</f>
        <v>42200.666261574079</v>
      </c>
    </row>
    <row r="2250" spans="1:20" ht="48" hidden="1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131"/>
        <v>1.0721428571428571</v>
      </c>
      <c r="P2250" s="7">
        <f>AVERAGE(E2250/L2250)</f>
        <v>58.6328125</v>
      </c>
      <c r="Q2250" t="str">
        <f t="shared" si="132"/>
        <v>games</v>
      </c>
      <c r="R2250" t="str">
        <f t="shared" si="133"/>
        <v>tabletop games</v>
      </c>
      <c r="S2250" s="13">
        <f t="shared" si="130"/>
        <v>42718.875902777778</v>
      </c>
      <c r="T2250" s="14">
        <f>(((J2250/60)/60)/24)+DATE(1970,1,1)</f>
        <v>42688.875902777778</v>
      </c>
    </row>
    <row r="2251" spans="1:20" ht="48" hidden="1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131"/>
        <v>1.6877142857142857</v>
      </c>
      <c r="P2251" s="7">
        <f>AVERAGE(E2251/L2251)</f>
        <v>32.81666666666667</v>
      </c>
      <c r="Q2251" t="str">
        <f t="shared" si="132"/>
        <v>games</v>
      </c>
      <c r="R2251" t="str">
        <f t="shared" si="133"/>
        <v>tabletop games</v>
      </c>
      <c r="S2251" s="13">
        <f t="shared" si="130"/>
        <v>41366.661631944444</v>
      </c>
      <c r="T2251" s="14">
        <f>(((J2251/60)/60)/24)+DATE(1970,1,1)</f>
        <v>41336.703298611108</v>
      </c>
    </row>
    <row r="2252" spans="1:20" ht="48" hidden="1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131"/>
        <v>9.7511200000000002</v>
      </c>
      <c r="P2252" s="7">
        <f>AVERAGE(E2252/L2252)</f>
        <v>426.93169877408059</v>
      </c>
      <c r="Q2252" t="str">
        <f t="shared" si="132"/>
        <v>games</v>
      </c>
      <c r="R2252" t="str">
        <f t="shared" si="133"/>
        <v>tabletop games</v>
      </c>
      <c r="S2252" s="13">
        <f t="shared" si="130"/>
        <v>42707.0471412037</v>
      </c>
      <c r="T2252" s="14">
        <f>(((J2252/60)/60)/24)+DATE(1970,1,1)</f>
        <v>42677.005474537036</v>
      </c>
    </row>
    <row r="2253" spans="1:20" ht="48" hidden="1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131"/>
        <v>1.3444929411764706</v>
      </c>
      <c r="P2253" s="7">
        <f>AVERAGE(E2253/L2253)</f>
        <v>23.808729166666669</v>
      </c>
      <c r="Q2253" t="str">
        <f t="shared" si="132"/>
        <v>games</v>
      </c>
      <c r="R2253" t="str">
        <f t="shared" si="133"/>
        <v>tabletop games</v>
      </c>
      <c r="S2253" s="13">
        <f t="shared" si="130"/>
        <v>41867.34579861111</v>
      </c>
      <c r="T2253" s="14">
        <f>(((J2253/60)/60)/24)+DATE(1970,1,1)</f>
        <v>41846.34579861111</v>
      </c>
    </row>
    <row r="2254" spans="1:20" ht="48" hidden="1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131"/>
        <v>2.722777777777778</v>
      </c>
      <c r="P2254" s="7">
        <f>AVERAGE(E2254/L2254)</f>
        <v>98.413654618473899</v>
      </c>
      <c r="Q2254" t="str">
        <f t="shared" si="132"/>
        <v>games</v>
      </c>
      <c r="R2254" t="str">
        <f t="shared" si="133"/>
        <v>tabletop games</v>
      </c>
      <c r="S2254" s="13">
        <f t="shared" si="130"/>
        <v>42588.327986111108</v>
      </c>
      <c r="T2254" s="14">
        <f>(((J2254/60)/60)/24)+DATE(1970,1,1)</f>
        <v>42573.327986111108</v>
      </c>
    </row>
    <row r="2255" spans="1:20" ht="48" hidden="1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131"/>
        <v>1.1268750000000001</v>
      </c>
      <c r="P2255" s="7">
        <f>AVERAGE(E2255/L2255)</f>
        <v>107.32142857142857</v>
      </c>
      <c r="Q2255" t="str">
        <f t="shared" si="132"/>
        <v>games</v>
      </c>
      <c r="R2255" t="str">
        <f t="shared" si="133"/>
        <v>tabletop games</v>
      </c>
      <c r="S2255" s="13">
        <f t="shared" si="130"/>
        <v>42326.672997685186</v>
      </c>
      <c r="T2255" s="14">
        <f>(((J2255/60)/60)/24)+DATE(1970,1,1)</f>
        <v>42296.631331018521</v>
      </c>
    </row>
    <row r="2256" spans="1:20" ht="32" hidden="1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131"/>
        <v>4.5979999999999999</v>
      </c>
      <c r="P2256" s="7">
        <f>AVERAGE(E2256/L2256)</f>
        <v>11.67005076142132</v>
      </c>
      <c r="Q2256" t="str">
        <f t="shared" si="132"/>
        <v>games</v>
      </c>
      <c r="R2256" t="str">
        <f t="shared" si="133"/>
        <v>tabletop games</v>
      </c>
      <c r="S2256" s="13">
        <f t="shared" si="130"/>
        <v>42759.647777777776</v>
      </c>
      <c r="T2256" s="14">
        <f>(((J2256/60)/60)/24)+DATE(1970,1,1)</f>
        <v>42752.647777777776</v>
      </c>
    </row>
    <row r="2257" spans="1:20" ht="32" hidden="1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131"/>
        <v>2.8665822784810127</v>
      </c>
      <c r="P2257" s="7">
        <f>AVERAGE(E2257/L2257)</f>
        <v>41.782287822878232</v>
      </c>
      <c r="Q2257" t="str">
        <f t="shared" si="132"/>
        <v>games</v>
      </c>
      <c r="R2257" t="str">
        <f t="shared" si="133"/>
        <v>tabletop games</v>
      </c>
      <c r="S2257" s="13">
        <f t="shared" si="130"/>
        <v>42497.951979166668</v>
      </c>
      <c r="T2257" s="14">
        <f>(((J2257/60)/60)/24)+DATE(1970,1,1)</f>
        <v>42467.951979166668</v>
      </c>
    </row>
    <row r="2258" spans="1:20" ht="48" hidden="1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131"/>
        <v>2.2270833333333333</v>
      </c>
      <c r="P2258" s="7">
        <f>AVERAGE(E2258/L2258)</f>
        <v>21.38</v>
      </c>
      <c r="Q2258" t="str">
        <f t="shared" si="132"/>
        <v>games</v>
      </c>
      <c r="R2258" t="str">
        <f t="shared" si="133"/>
        <v>tabletop games</v>
      </c>
      <c r="S2258" s="13">
        <f t="shared" si="130"/>
        <v>42696.451921296291</v>
      </c>
      <c r="T2258" s="14">
        <f>(((J2258/60)/60)/24)+DATE(1970,1,1)</f>
        <v>42682.451921296291</v>
      </c>
    </row>
    <row r="2259" spans="1:20" ht="48" hidden="1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131"/>
        <v>6.3613999999999997</v>
      </c>
      <c r="P2259" s="7">
        <f>AVERAGE(E2259/L2259)</f>
        <v>94.103550295857985</v>
      </c>
      <c r="Q2259" t="str">
        <f t="shared" si="132"/>
        <v>games</v>
      </c>
      <c r="R2259" t="str">
        <f t="shared" si="133"/>
        <v>tabletop games</v>
      </c>
      <c r="S2259" s="13">
        <f t="shared" si="130"/>
        <v>42540.958333333328</v>
      </c>
      <c r="T2259" s="14">
        <f>(((J2259/60)/60)/24)+DATE(1970,1,1)</f>
        <v>42505.936678240745</v>
      </c>
    </row>
    <row r="2260" spans="1:20" ht="32" hidden="1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131"/>
        <v>1.4650000000000001</v>
      </c>
      <c r="P2260" s="7">
        <f>AVERAGE(E2260/L2260)</f>
        <v>15.721951219512196</v>
      </c>
      <c r="Q2260" t="str">
        <f t="shared" si="132"/>
        <v>games</v>
      </c>
      <c r="R2260" t="str">
        <f t="shared" si="133"/>
        <v>tabletop games</v>
      </c>
      <c r="S2260" s="13">
        <f t="shared" si="130"/>
        <v>42166.75100694444</v>
      </c>
      <c r="T2260" s="14">
        <f>(((J2260/60)/60)/24)+DATE(1970,1,1)</f>
        <v>42136.75100694444</v>
      </c>
    </row>
    <row r="2261" spans="1:20" ht="48" hidden="1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131"/>
        <v>18.670999999999999</v>
      </c>
      <c r="P2261" s="7">
        <f>AVERAGE(E2261/L2261)</f>
        <v>90.635922330097088</v>
      </c>
      <c r="Q2261" t="str">
        <f t="shared" si="132"/>
        <v>games</v>
      </c>
      <c r="R2261" t="str">
        <f t="shared" si="133"/>
        <v>tabletop games</v>
      </c>
      <c r="S2261" s="13">
        <f t="shared" si="130"/>
        <v>42712.804814814815</v>
      </c>
      <c r="T2261" s="14">
        <f>(((J2261/60)/60)/24)+DATE(1970,1,1)</f>
        <v>42702.804814814815</v>
      </c>
    </row>
    <row r="2262" spans="1:20" ht="48" hidden="1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131"/>
        <v>3.2692000000000001</v>
      </c>
      <c r="P2262" s="7">
        <f>AVERAGE(E2262/L2262)</f>
        <v>97.297619047619051</v>
      </c>
      <c r="Q2262" t="str">
        <f t="shared" si="132"/>
        <v>games</v>
      </c>
      <c r="R2262" t="str">
        <f t="shared" si="133"/>
        <v>tabletop games</v>
      </c>
      <c r="S2262" s="13">
        <f t="shared" si="130"/>
        <v>41724.975115740745</v>
      </c>
      <c r="T2262" s="14">
        <f>(((J2262/60)/60)/24)+DATE(1970,1,1)</f>
        <v>41695.016782407409</v>
      </c>
    </row>
    <row r="2263" spans="1:20" ht="48" hidden="1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131"/>
        <v>7.7949999999999999</v>
      </c>
      <c r="P2263" s="7">
        <f>AVERAGE(E2263/L2263)</f>
        <v>37.11904761904762</v>
      </c>
      <c r="Q2263" t="str">
        <f t="shared" si="132"/>
        <v>games</v>
      </c>
      <c r="R2263" t="str">
        <f t="shared" si="133"/>
        <v>tabletop games</v>
      </c>
      <c r="S2263" s="13">
        <f t="shared" si="130"/>
        <v>42780.724768518514</v>
      </c>
      <c r="T2263" s="14">
        <f>(((J2263/60)/60)/24)+DATE(1970,1,1)</f>
        <v>42759.724768518514</v>
      </c>
    </row>
    <row r="2264" spans="1:20" ht="32" hidden="1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131"/>
        <v>1.5415151515151515</v>
      </c>
      <c r="P2264" s="7">
        <f>AVERAGE(E2264/L2264)</f>
        <v>28.104972375690608</v>
      </c>
      <c r="Q2264" t="str">
        <f t="shared" si="132"/>
        <v>games</v>
      </c>
      <c r="R2264" t="str">
        <f t="shared" si="133"/>
        <v>tabletop games</v>
      </c>
      <c r="S2264" s="13">
        <f t="shared" si="130"/>
        <v>41961</v>
      </c>
      <c r="T2264" s="14">
        <f>(((J2264/60)/60)/24)+DATE(1970,1,1)</f>
        <v>41926.585162037038</v>
      </c>
    </row>
    <row r="2265" spans="1:20" ht="48" hidden="1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131"/>
        <v>1.1554666666666666</v>
      </c>
      <c r="P2265" s="7">
        <f>AVERAGE(E2265/L2265)</f>
        <v>144.43333333333334</v>
      </c>
      <c r="Q2265" t="str">
        <f t="shared" si="132"/>
        <v>games</v>
      </c>
      <c r="R2265" t="str">
        <f t="shared" si="133"/>
        <v>tabletop games</v>
      </c>
      <c r="S2265" s="13">
        <f t="shared" si="130"/>
        <v>42035.832326388889</v>
      </c>
      <c r="T2265" s="14">
        <f>(((J2265/60)/60)/24)+DATE(1970,1,1)</f>
        <v>42014.832326388889</v>
      </c>
    </row>
    <row r="2266" spans="1:20" ht="48" hidden="1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131"/>
        <v>1.8003333333333333</v>
      </c>
      <c r="P2266" s="7">
        <f>AVERAGE(E2266/L2266)</f>
        <v>24.274157303370785</v>
      </c>
      <c r="Q2266" t="str">
        <f t="shared" si="132"/>
        <v>games</v>
      </c>
      <c r="R2266" t="str">
        <f t="shared" si="133"/>
        <v>tabletop games</v>
      </c>
      <c r="S2266" s="13">
        <f t="shared" si="130"/>
        <v>42513.125</v>
      </c>
      <c r="T2266" s="14">
        <f>(((J2266/60)/60)/24)+DATE(1970,1,1)</f>
        <v>42496.582337962958</v>
      </c>
    </row>
    <row r="2267" spans="1:20" ht="48" hidden="1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131"/>
        <v>2.9849999999999999</v>
      </c>
      <c r="P2267" s="7">
        <f>AVERAGE(E2267/L2267)</f>
        <v>35.117647058823529</v>
      </c>
      <c r="Q2267" t="str">
        <f t="shared" si="132"/>
        <v>games</v>
      </c>
      <c r="R2267" t="str">
        <f t="shared" si="133"/>
        <v>tabletop games</v>
      </c>
      <c r="S2267" s="13">
        <f t="shared" si="130"/>
        <v>42696.853090277778</v>
      </c>
      <c r="T2267" s="14">
        <f>(((J2267/60)/60)/24)+DATE(1970,1,1)</f>
        <v>42689.853090277778</v>
      </c>
    </row>
    <row r="2268" spans="1:20" ht="48" hidden="1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131"/>
        <v>3.2026666666666666</v>
      </c>
      <c r="P2268" s="7">
        <f>AVERAGE(E2268/L2268)</f>
        <v>24.762886597938145</v>
      </c>
      <c r="Q2268" t="str">
        <f t="shared" si="132"/>
        <v>games</v>
      </c>
      <c r="R2268" t="str">
        <f t="shared" si="133"/>
        <v>tabletop games</v>
      </c>
      <c r="S2268" s="13">
        <f t="shared" si="130"/>
        <v>42487.083333333328</v>
      </c>
      <c r="T2268" s="14">
        <f>(((J2268/60)/60)/24)+DATE(1970,1,1)</f>
        <v>42469.874907407408</v>
      </c>
    </row>
    <row r="2269" spans="1:20" ht="48" hidden="1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131"/>
        <v>3.80525</v>
      </c>
      <c r="P2269" s="7">
        <f>AVERAGE(E2269/L2269)</f>
        <v>188.37871287128712</v>
      </c>
      <c r="Q2269" t="str">
        <f t="shared" si="132"/>
        <v>games</v>
      </c>
      <c r="R2269" t="str">
        <f t="shared" si="133"/>
        <v>tabletop games</v>
      </c>
      <c r="S2269" s="13">
        <f t="shared" si="130"/>
        <v>41994.041666666672</v>
      </c>
      <c r="T2269" s="14">
        <f>(((J2269/60)/60)/24)+DATE(1970,1,1)</f>
        <v>41968.829826388886</v>
      </c>
    </row>
    <row r="2270" spans="1:20" ht="48" hidden="1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131"/>
        <v>1.026</v>
      </c>
      <c r="P2270" s="7">
        <f>AVERAGE(E2270/L2270)</f>
        <v>148.08247422680412</v>
      </c>
      <c r="Q2270" t="str">
        <f t="shared" si="132"/>
        <v>games</v>
      </c>
      <c r="R2270" t="str">
        <f t="shared" si="133"/>
        <v>tabletop games</v>
      </c>
      <c r="S2270" s="13">
        <f t="shared" si="130"/>
        <v>42806.082349537035</v>
      </c>
      <c r="T2270" s="14">
        <f>(((J2270/60)/60)/24)+DATE(1970,1,1)</f>
        <v>42776.082349537035</v>
      </c>
    </row>
    <row r="2271" spans="1:20" ht="48" hidden="1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131"/>
        <v>18.016400000000001</v>
      </c>
      <c r="P2271" s="7">
        <f>AVERAGE(E2271/L2271)</f>
        <v>49.934589800443462</v>
      </c>
      <c r="Q2271" t="str">
        <f t="shared" si="132"/>
        <v>games</v>
      </c>
      <c r="R2271" t="str">
        <f t="shared" si="133"/>
        <v>tabletop games</v>
      </c>
      <c r="S2271" s="13">
        <f t="shared" si="130"/>
        <v>42801.208333333328</v>
      </c>
      <c r="T2271" s="14">
        <f>(((J2271/60)/60)/24)+DATE(1970,1,1)</f>
        <v>42776.704432870371</v>
      </c>
    </row>
    <row r="2272" spans="1:20" ht="48" hidden="1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131"/>
        <v>7.2024800000000004</v>
      </c>
      <c r="P2272" s="7">
        <f>AVERAGE(E2272/L2272)</f>
        <v>107.82155688622754</v>
      </c>
      <c r="Q2272" t="str">
        <f t="shared" si="132"/>
        <v>games</v>
      </c>
      <c r="R2272" t="str">
        <f t="shared" si="133"/>
        <v>tabletop games</v>
      </c>
      <c r="S2272" s="13">
        <f t="shared" si="130"/>
        <v>42745.915972222225</v>
      </c>
      <c r="T2272" s="14">
        <f>(((J2272/60)/60)/24)+DATE(1970,1,1)</f>
        <v>42725.869363425925</v>
      </c>
    </row>
    <row r="2273" spans="1:20" ht="48" hidden="1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131"/>
        <v>2.8309000000000002</v>
      </c>
      <c r="P2273" s="7">
        <f>AVERAGE(E2273/L2273)</f>
        <v>42.63403614457831</v>
      </c>
      <c r="Q2273" t="str">
        <f t="shared" si="132"/>
        <v>games</v>
      </c>
      <c r="R2273" t="str">
        <f t="shared" si="133"/>
        <v>tabletop games</v>
      </c>
      <c r="S2273" s="13">
        <f t="shared" si="130"/>
        <v>42714.000046296293</v>
      </c>
      <c r="T2273" s="14">
        <f>(((J2273/60)/60)/24)+DATE(1970,1,1)</f>
        <v>42684.000046296293</v>
      </c>
    </row>
    <row r="2274" spans="1:20" ht="48" hidden="1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131"/>
        <v>13.566000000000001</v>
      </c>
      <c r="P2274" s="7">
        <f>AVERAGE(E2274/L2274)</f>
        <v>14.370762711864407</v>
      </c>
      <c r="Q2274" t="str">
        <f t="shared" si="132"/>
        <v>games</v>
      </c>
      <c r="R2274" t="str">
        <f t="shared" si="133"/>
        <v>tabletop games</v>
      </c>
      <c r="S2274" s="13">
        <f t="shared" si="130"/>
        <v>42345.699490740735</v>
      </c>
      <c r="T2274" s="14">
        <f>(((J2274/60)/60)/24)+DATE(1970,1,1)</f>
        <v>42315.699490740735</v>
      </c>
    </row>
    <row r="2275" spans="1:20" ht="48" hidden="1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131"/>
        <v>2.2035999999999998</v>
      </c>
      <c r="P2275" s="7">
        <f>AVERAGE(E2275/L2275)</f>
        <v>37.476190476190474</v>
      </c>
      <c r="Q2275" t="str">
        <f t="shared" si="132"/>
        <v>games</v>
      </c>
      <c r="R2275" t="str">
        <f t="shared" si="133"/>
        <v>tabletop games</v>
      </c>
      <c r="S2275" s="13">
        <f t="shared" si="130"/>
        <v>42806.507430555561</v>
      </c>
      <c r="T2275" s="14">
        <f>(((J2275/60)/60)/24)+DATE(1970,1,1)</f>
        <v>42781.549097222218</v>
      </c>
    </row>
    <row r="2276" spans="1:20" ht="48" hidden="1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131"/>
        <v>1.196</v>
      </c>
      <c r="P2276" s="7">
        <f>AVERAGE(E2276/L2276)</f>
        <v>30.202020202020201</v>
      </c>
      <c r="Q2276" t="str">
        <f t="shared" si="132"/>
        <v>games</v>
      </c>
      <c r="R2276" t="str">
        <f t="shared" si="133"/>
        <v>tabletop games</v>
      </c>
      <c r="S2276" s="13">
        <f t="shared" si="130"/>
        <v>41693.500659722224</v>
      </c>
      <c r="T2276" s="14">
        <f>(((J2276/60)/60)/24)+DATE(1970,1,1)</f>
        <v>41663.500659722224</v>
      </c>
    </row>
    <row r="2277" spans="1:20" ht="48" hidden="1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131"/>
        <v>4.0776923076923079</v>
      </c>
      <c r="P2277" s="7">
        <f>AVERAGE(E2277/L2277)</f>
        <v>33.550632911392405</v>
      </c>
      <c r="Q2277" t="str">
        <f t="shared" si="132"/>
        <v>games</v>
      </c>
      <c r="R2277" t="str">
        <f t="shared" si="133"/>
        <v>tabletop games</v>
      </c>
      <c r="S2277" s="13">
        <f t="shared" si="130"/>
        <v>41995.616655092599</v>
      </c>
      <c r="T2277" s="14">
        <f>(((J2277/60)/60)/24)+DATE(1970,1,1)</f>
        <v>41965.616655092599</v>
      </c>
    </row>
    <row r="2278" spans="1:20" ht="48" hidden="1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131"/>
        <v>1.0581826105905425</v>
      </c>
      <c r="P2278" s="7">
        <f>AVERAGE(E2278/L2278)</f>
        <v>64.74666666666667</v>
      </c>
      <c r="Q2278" t="str">
        <f t="shared" si="132"/>
        <v>games</v>
      </c>
      <c r="R2278" t="str">
        <f t="shared" si="133"/>
        <v>tabletop games</v>
      </c>
      <c r="S2278" s="13">
        <f t="shared" si="130"/>
        <v>41644.651493055557</v>
      </c>
      <c r="T2278" s="14">
        <f>(((J2278/60)/60)/24)+DATE(1970,1,1)</f>
        <v>41614.651493055557</v>
      </c>
    </row>
    <row r="2279" spans="1:20" ht="48" hidden="1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131"/>
        <v>1.4108235294117648</v>
      </c>
      <c r="P2279" s="7">
        <f>AVERAGE(E2279/L2279)</f>
        <v>57.932367149758456</v>
      </c>
      <c r="Q2279" t="str">
        <f t="shared" si="132"/>
        <v>games</v>
      </c>
      <c r="R2279" t="str">
        <f t="shared" si="133"/>
        <v>tabletop games</v>
      </c>
      <c r="S2279" s="13">
        <f t="shared" si="130"/>
        <v>40966.678506944445</v>
      </c>
      <c r="T2279" s="14">
        <f>(((J2279/60)/60)/24)+DATE(1970,1,1)</f>
        <v>40936.678506944445</v>
      </c>
    </row>
    <row r="2280" spans="1:20" ht="32" hidden="1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131"/>
        <v>2.7069999999999999</v>
      </c>
      <c r="P2280" s="7">
        <f>AVERAGE(E2280/L2280)</f>
        <v>53.078431372549019</v>
      </c>
      <c r="Q2280" t="str">
        <f t="shared" si="132"/>
        <v>games</v>
      </c>
      <c r="R2280" t="str">
        <f t="shared" si="133"/>
        <v>tabletop games</v>
      </c>
      <c r="S2280" s="13">
        <f t="shared" si="130"/>
        <v>42372.957638888889</v>
      </c>
      <c r="T2280" s="14">
        <f>(((J2280/60)/60)/24)+DATE(1970,1,1)</f>
        <v>42338.709108796291</v>
      </c>
    </row>
    <row r="2281" spans="1:20" ht="48" hidden="1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131"/>
        <v>1.538</v>
      </c>
      <c r="P2281" s="7">
        <f>AVERAGE(E2281/L2281)</f>
        <v>48.0625</v>
      </c>
      <c r="Q2281" t="str">
        <f t="shared" si="132"/>
        <v>games</v>
      </c>
      <c r="R2281" t="str">
        <f t="shared" si="133"/>
        <v>tabletop games</v>
      </c>
      <c r="S2281" s="13">
        <f t="shared" si="130"/>
        <v>42039.166666666672</v>
      </c>
      <c r="T2281" s="14">
        <f>(((J2281/60)/60)/24)+DATE(1970,1,1)</f>
        <v>42020.806701388887</v>
      </c>
    </row>
    <row r="2282" spans="1:20" ht="48" hidden="1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131"/>
        <v>4.0357653061224488</v>
      </c>
      <c r="P2282" s="7">
        <f>AVERAGE(E2282/L2282)</f>
        <v>82.396874999999994</v>
      </c>
      <c r="Q2282" t="str">
        <f t="shared" si="132"/>
        <v>games</v>
      </c>
      <c r="R2282" t="str">
        <f t="shared" si="133"/>
        <v>tabletop games</v>
      </c>
      <c r="S2282" s="13">
        <f t="shared" si="130"/>
        <v>42264.624895833331</v>
      </c>
      <c r="T2282" s="14">
        <f>(((J2282/60)/60)/24)+DATE(1970,1,1)</f>
        <v>42234.624895833331</v>
      </c>
    </row>
    <row r="2283" spans="1:20" ht="48" hidden="1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131"/>
        <v>1.85</v>
      </c>
      <c r="P2283" s="7">
        <f>AVERAGE(E2283/L2283)</f>
        <v>50.454545454545453</v>
      </c>
      <c r="Q2283" t="str">
        <f t="shared" si="132"/>
        <v>music</v>
      </c>
      <c r="R2283" t="str">
        <f t="shared" si="133"/>
        <v>rock</v>
      </c>
      <c r="S2283" s="13">
        <f t="shared" si="130"/>
        <v>40749.284722222219</v>
      </c>
      <c r="T2283" s="14">
        <f>(((J2283/60)/60)/24)+DATE(1970,1,1)</f>
        <v>40687.285844907405</v>
      </c>
    </row>
    <row r="2284" spans="1:20" ht="32" hidden="1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131"/>
        <v>1.8533333333333333</v>
      </c>
      <c r="P2284" s="7">
        <f>AVERAGE(E2284/L2284)</f>
        <v>115.83333333333333</v>
      </c>
      <c r="Q2284" t="str">
        <f t="shared" si="132"/>
        <v>music</v>
      </c>
      <c r="R2284" t="str">
        <f t="shared" si="133"/>
        <v>rock</v>
      </c>
      <c r="S2284" s="13">
        <f t="shared" si="130"/>
        <v>42383.17460648148</v>
      </c>
      <c r="T2284" s="14">
        <f>(((J2284/60)/60)/24)+DATE(1970,1,1)</f>
        <v>42323.17460648148</v>
      </c>
    </row>
    <row r="2285" spans="1:20" ht="48" hidden="1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131"/>
        <v>1.0085533333333332</v>
      </c>
      <c r="P2285" s="7">
        <f>AVERAGE(E2285/L2285)</f>
        <v>63.03458333333333</v>
      </c>
      <c r="Q2285" t="str">
        <f t="shared" si="132"/>
        <v>music</v>
      </c>
      <c r="R2285" t="str">
        <f t="shared" si="133"/>
        <v>rock</v>
      </c>
      <c r="S2285" s="13">
        <f t="shared" si="130"/>
        <v>41038.083379629628</v>
      </c>
      <c r="T2285" s="14">
        <f>(((J2285/60)/60)/24)+DATE(1970,1,1)</f>
        <v>40978.125046296293</v>
      </c>
    </row>
    <row r="2286" spans="1:20" ht="32" hidden="1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131"/>
        <v>1.0622116666666668</v>
      </c>
      <c r="P2286" s="7">
        <f>AVERAGE(E2286/L2286)</f>
        <v>108.02152542372882</v>
      </c>
      <c r="Q2286" t="str">
        <f t="shared" si="132"/>
        <v>music</v>
      </c>
      <c r="R2286" t="str">
        <f t="shared" si="133"/>
        <v>rock</v>
      </c>
      <c r="S2286" s="13">
        <f t="shared" si="130"/>
        <v>40614.166666666664</v>
      </c>
      <c r="T2286" s="14">
        <f>(((J2286/60)/60)/24)+DATE(1970,1,1)</f>
        <v>40585.796817129631</v>
      </c>
    </row>
    <row r="2287" spans="1:20" ht="48" hidden="1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131"/>
        <v>1.2136666666666667</v>
      </c>
      <c r="P2287" s="7">
        <f>AVERAGE(E2287/L2287)</f>
        <v>46.088607594936711</v>
      </c>
      <c r="Q2287" t="str">
        <f t="shared" si="132"/>
        <v>music</v>
      </c>
      <c r="R2287" t="str">
        <f t="shared" si="133"/>
        <v>rock</v>
      </c>
      <c r="S2287" s="13">
        <f t="shared" si="130"/>
        <v>41089.185682870368</v>
      </c>
      <c r="T2287" s="14">
        <f>(((J2287/60)/60)/24)+DATE(1970,1,1)</f>
        <v>41059.185682870368</v>
      </c>
    </row>
    <row r="2288" spans="1:20" ht="48" hidden="1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131"/>
        <v>1.0006666666666666</v>
      </c>
      <c r="P2288" s="7">
        <f>AVERAGE(E2288/L2288)</f>
        <v>107.21428571428571</v>
      </c>
      <c r="Q2288" t="str">
        <f t="shared" si="132"/>
        <v>music</v>
      </c>
      <c r="R2288" t="str">
        <f t="shared" si="133"/>
        <v>rock</v>
      </c>
      <c r="S2288" s="13">
        <f t="shared" si="130"/>
        <v>41523.165972222225</v>
      </c>
      <c r="T2288" s="14">
        <f>(((J2288/60)/60)/24)+DATE(1970,1,1)</f>
        <v>41494.963587962964</v>
      </c>
    </row>
    <row r="2289" spans="1:20" ht="48" hidden="1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131"/>
        <v>1.1997755555555556</v>
      </c>
      <c r="P2289" s="7">
        <f>AVERAGE(E2289/L2289)</f>
        <v>50.9338679245283</v>
      </c>
      <c r="Q2289" t="str">
        <f t="shared" si="132"/>
        <v>music</v>
      </c>
      <c r="R2289" t="str">
        <f t="shared" si="133"/>
        <v>rock</v>
      </c>
      <c r="S2289" s="13">
        <f t="shared" si="130"/>
        <v>41813.667361111111</v>
      </c>
      <c r="T2289" s="14">
        <f>(((J2289/60)/60)/24)+DATE(1970,1,1)</f>
        <v>41792.667361111111</v>
      </c>
    </row>
    <row r="2290" spans="1:20" ht="48" hidden="1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131"/>
        <v>1.0009999999999999</v>
      </c>
      <c r="P2290" s="7">
        <f>AVERAGE(E2290/L2290)</f>
        <v>40.04</v>
      </c>
      <c r="Q2290" t="str">
        <f t="shared" si="132"/>
        <v>music</v>
      </c>
      <c r="R2290" t="str">
        <f t="shared" si="133"/>
        <v>rock</v>
      </c>
      <c r="S2290" s="13">
        <f t="shared" si="130"/>
        <v>41086.75</v>
      </c>
      <c r="T2290" s="14">
        <f>(((J2290/60)/60)/24)+DATE(1970,1,1)</f>
        <v>41067.827418981484</v>
      </c>
    </row>
    <row r="2291" spans="1:20" ht="48" hidden="1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131"/>
        <v>1.0740000000000001</v>
      </c>
      <c r="P2291" s="7">
        <f>AVERAGE(E2291/L2291)</f>
        <v>64.44</v>
      </c>
      <c r="Q2291" t="str">
        <f t="shared" si="132"/>
        <v>music</v>
      </c>
      <c r="R2291" t="str">
        <f t="shared" si="133"/>
        <v>rock</v>
      </c>
      <c r="S2291" s="13">
        <f t="shared" ref="S2291:S2322" si="134">(((I2291/60)/60)/24)+DATE(1970,1,1)</f>
        <v>41614.973611111112</v>
      </c>
      <c r="T2291" s="14">
        <f>(((J2291/60)/60)/24)+DATE(1970,1,1)</f>
        <v>41571.998379629629</v>
      </c>
    </row>
    <row r="2292" spans="1:20" ht="48" hidden="1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131"/>
        <v>1.0406666666666666</v>
      </c>
      <c r="P2292" s="7">
        <f>AVERAGE(E2292/L2292)</f>
        <v>53.827586206896555</v>
      </c>
      <c r="Q2292" t="str">
        <f t="shared" si="132"/>
        <v>music</v>
      </c>
      <c r="R2292" t="str">
        <f t="shared" si="133"/>
        <v>rock</v>
      </c>
      <c r="S2292" s="13">
        <f t="shared" si="134"/>
        <v>40148.708333333336</v>
      </c>
      <c r="T2292" s="14">
        <f>(((J2292/60)/60)/24)+DATE(1970,1,1)</f>
        <v>40070.253819444442</v>
      </c>
    </row>
    <row r="2293" spans="1:20" ht="48" hidden="1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131"/>
        <v>1.728</v>
      </c>
      <c r="P2293" s="7">
        <f>AVERAGE(E2293/L2293)</f>
        <v>100.46511627906976</v>
      </c>
      <c r="Q2293" t="str">
        <f t="shared" si="132"/>
        <v>music</v>
      </c>
      <c r="R2293" t="str">
        <f t="shared" si="133"/>
        <v>rock</v>
      </c>
      <c r="S2293" s="13">
        <f t="shared" si="134"/>
        <v>41022.166666666664</v>
      </c>
      <c r="T2293" s="14">
        <f>(((J2293/60)/60)/24)+DATE(1970,1,1)</f>
        <v>40987.977060185185</v>
      </c>
    </row>
    <row r="2294" spans="1:20" ht="48" hidden="1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131"/>
        <v>1.072505</v>
      </c>
      <c r="P2294" s="7">
        <f>AVERAGE(E2294/L2294)</f>
        <v>46.630652173913049</v>
      </c>
      <c r="Q2294" t="str">
        <f t="shared" si="132"/>
        <v>music</v>
      </c>
      <c r="R2294" t="str">
        <f t="shared" si="133"/>
        <v>rock</v>
      </c>
      <c r="S2294" s="13">
        <f t="shared" si="134"/>
        <v>41017.697638888887</v>
      </c>
      <c r="T2294" s="14">
        <f>(((J2294/60)/60)/24)+DATE(1970,1,1)</f>
        <v>40987.697638888887</v>
      </c>
    </row>
    <row r="2295" spans="1:20" ht="32" hidden="1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131"/>
        <v>1.0823529411764705</v>
      </c>
      <c r="P2295" s="7">
        <f>AVERAGE(E2295/L2295)</f>
        <v>34.074074074074076</v>
      </c>
      <c r="Q2295" t="str">
        <f t="shared" si="132"/>
        <v>music</v>
      </c>
      <c r="R2295" t="str">
        <f t="shared" si="133"/>
        <v>rock</v>
      </c>
      <c r="S2295" s="13">
        <f t="shared" si="134"/>
        <v>41177.165972222225</v>
      </c>
      <c r="T2295" s="14">
        <f>(((J2295/60)/60)/24)+DATE(1970,1,1)</f>
        <v>41151.708321759259</v>
      </c>
    </row>
    <row r="2296" spans="1:20" ht="48" hidden="1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131"/>
        <v>1.4608079999999999</v>
      </c>
      <c r="P2296" s="7">
        <f>AVERAGE(E2296/L2296)</f>
        <v>65.214642857142863</v>
      </c>
      <c r="Q2296" t="str">
        <f t="shared" si="132"/>
        <v>music</v>
      </c>
      <c r="R2296" t="str">
        <f t="shared" si="133"/>
        <v>rock</v>
      </c>
      <c r="S2296" s="13">
        <f t="shared" si="134"/>
        <v>41294.72314814815</v>
      </c>
      <c r="T2296" s="14">
        <f>(((J2296/60)/60)/24)+DATE(1970,1,1)</f>
        <v>41264.72314814815</v>
      </c>
    </row>
    <row r="2297" spans="1:20" ht="48" hidden="1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131"/>
        <v>1.2524999999999999</v>
      </c>
      <c r="P2297" s="7">
        <f>AVERAGE(E2297/L2297)</f>
        <v>44.205882352941174</v>
      </c>
      <c r="Q2297" t="str">
        <f t="shared" si="132"/>
        <v>music</v>
      </c>
      <c r="R2297" t="str">
        <f t="shared" si="133"/>
        <v>rock</v>
      </c>
      <c r="S2297" s="13">
        <f t="shared" si="134"/>
        <v>41300.954351851848</v>
      </c>
      <c r="T2297" s="14">
        <f>(((J2297/60)/60)/24)+DATE(1970,1,1)</f>
        <v>41270.954351851848</v>
      </c>
    </row>
    <row r="2298" spans="1:20" ht="48" hidden="1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131"/>
        <v>1.4907142857142857</v>
      </c>
      <c r="P2298" s="7">
        <f>AVERAGE(E2298/L2298)</f>
        <v>71.965517241379317</v>
      </c>
      <c r="Q2298" t="str">
        <f t="shared" si="132"/>
        <v>music</v>
      </c>
      <c r="R2298" t="str">
        <f t="shared" si="133"/>
        <v>rock</v>
      </c>
      <c r="S2298" s="13">
        <f t="shared" si="134"/>
        <v>40962.731782407405</v>
      </c>
      <c r="T2298" s="14">
        <f>(((J2298/60)/60)/24)+DATE(1970,1,1)</f>
        <v>40927.731782407405</v>
      </c>
    </row>
    <row r="2299" spans="1:20" ht="32" hidden="1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131"/>
        <v>1.006</v>
      </c>
      <c r="P2299" s="7">
        <f>AVERAGE(E2299/L2299)</f>
        <v>52.94736842105263</v>
      </c>
      <c r="Q2299" t="str">
        <f t="shared" si="132"/>
        <v>music</v>
      </c>
      <c r="R2299" t="str">
        <f t="shared" si="133"/>
        <v>rock</v>
      </c>
      <c r="S2299" s="13">
        <f t="shared" si="134"/>
        <v>40982.165972222225</v>
      </c>
      <c r="T2299" s="14">
        <f>(((J2299/60)/60)/24)+DATE(1970,1,1)</f>
        <v>40948.042233796295</v>
      </c>
    </row>
    <row r="2300" spans="1:20" ht="48" hidden="1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131"/>
        <v>1.0507333333333333</v>
      </c>
      <c r="P2300" s="7">
        <f>AVERAGE(E2300/L2300)</f>
        <v>109.45138888888889</v>
      </c>
      <c r="Q2300" t="str">
        <f t="shared" si="132"/>
        <v>music</v>
      </c>
      <c r="R2300" t="str">
        <f t="shared" si="133"/>
        <v>rock</v>
      </c>
      <c r="S2300" s="13">
        <f t="shared" si="134"/>
        <v>41724.798993055556</v>
      </c>
      <c r="T2300" s="14">
        <f>(((J2300/60)/60)/24)+DATE(1970,1,1)</f>
        <v>41694.84065972222</v>
      </c>
    </row>
    <row r="2301" spans="1:20" ht="48" hidden="1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131"/>
        <v>3.5016666666666665</v>
      </c>
      <c r="P2301" s="7">
        <f>AVERAGE(E2301/L2301)</f>
        <v>75.035714285714292</v>
      </c>
      <c r="Q2301" t="str">
        <f t="shared" si="132"/>
        <v>music</v>
      </c>
      <c r="R2301" t="str">
        <f t="shared" si="133"/>
        <v>rock</v>
      </c>
      <c r="S2301" s="13">
        <f t="shared" si="134"/>
        <v>40580.032511574071</v>
      </c>
      <c r="T2301" s="14">
        <f>(((J2301/60)/60)/24)+DATE(1970,1,1)</f>
        <v>40565.032511574071</v>
      </c>
    </row>
    <row r="2302" spans="1:20" ht="48" hidden="1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131"/>
        <v>1.0125</v>
      </c>
      <c r="P2302" s="7">
        <f>AVERAGE(E2302/L2302)</f>
        <v>115.71428571428571</v>
      </c>
      <c r="Q2302" t="str">
        <f t="shared" si="132"/>
        <v>music</v>
      </c>
      <c r="R2302" t="str">
        <f t="shared" si="133"/>
        <v>rock</v>
      </c>
      <c r="S2302" s="13">
        <f t="shared" si="134"/>
        <v>41088.727037037039</v>
      </c>
      <c r="T2302" s="14">
        <f>(((J2302/60)/60)/24)+DATE(1970,1,1)</f>
        <v>41074.727037037039</v>
      </c>
    </row>
    <row r="2303" spans="1:20" ht="32" hidden="1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131"/>
        <v>1.336044</v>
      </c>
      <c r="P2303" s="7">
        <f>AVERAGE(E2303/L2303)</f>
        <v>31.659810426540286</v>
      </c>
      <c r="Q2303" t="str">
        <f t="shared" si="132"/>
        <v>music</v>
      </c>
      <c r="R2303" t="str">
        <f t="shared" si="133"/>
        <v>indie rock</v>
      </c>
      <c r="S2303" s="13">
        <f t="shared" si="134"/>
        <v>41446.146944444445</v>
      </c>
      <c r="T2303" s="14">
        <f>(((J2303/60)/60)/24)+DATE(1970,1,1)</f>
        <v>41416.146944444445</v>
      </c>
    </row>
    <row r="2304" spans="1:20" ht="48" hidden="1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131"/>
        <v>1.7065217391304348</v>
      </c>
      <c r="P2304" s="7">
        <f>AVERAGE(E2304/L2304)</f>
        <v>46.176470588235297</v>
      </c>
      <c r="Q2304" t="str">
        <f t="shared" si="132"/>
        <v>music</v>
      </c>
      <c r="R2304" t="str">
        <f t="shared" si="133"/>
        <v>indie rock</v>
      </c>
      <c r="S2304" s="13">
        <f t="shared" si="134"/>
        <v>41639.291666666664</v>
      </c>
      <c r="T2304" s="14">
        <f>(((J2304/60)/60)/24)+DATE(1970,1,1)</f>
        <v>41605.868449074071</v>
      </c>
    </row>
    <row r="2305" spans="1:20" ht="48" hidden="1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131"/>
        <v>1.0935829457364341</v>
      </c>
      <c r="P2305" s="7">
        <f>AVERAGE(E2305/L2305)</f>
        <v>68.481650485436887</v>
      </c>
      <c r="Q2305" t="str">
        <f t="shared" si="132"/>
        <v>music</v>
      </c>
      <c r="R2305" t="str">
        <f t="shared" si="133"/>
        <v>indie rock</v>
      </c>
      <c r="S2305" s="13">
        <f t="shared" si="134"/>
        <v>40890.152731481481</v>
      </c>
      <c r="T2305" s="14">
        <f>(((J2305/60)/60)/24)+DATE(1970,1,1)</f>
        <v>40850.111064814817</v>
      </c>
    </row>
    <row r="2306" spans="1:20" ht="48" hidden="1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131"/>
        <v>1.0070033333333335</v>
      </c>
      <c r="P2306" s="7">
        <f>AVERAGE(E2306/L2306)</f>
        <v>53.469203539823013</v>
      </c>
      <c r="Q2306" t="str">
        <f t="shared" si="132"/>
        <v>music</v>
      </c>
      <c r="R2306" t="str">
        <f t="shared" si="133"/>
        <v>indie rock</v>
      </c>
      <c r="S2306" s="13">
        <f t="shared" si="134"/>
        <v>40544.207638888889</v>
      </c>
      <c r="T2306" s="14">
        <f>(((J2306/60)/60)/24)+DATE(1970,1,1)</f>
        <v>40502.815868055557</v>
      </c>
    </row>
    <row r="2307" spans="1:20" ht="48" hidden="1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ref="O2307:O2370" si="135">E2307/D2307</f>
        <v>1.0122777777777778</v>
      </c>
      <c r="P2307" s="7">
        <f>AVERAGE(E2307/L2307)</f>
        <v>109.10778443113773</v>
      </c>
      <c r="Q2307" t="str">
        <f t="shared" ref="Q2307:Q2370" si="136">LEFT(N2307,FIND("/",N2307)-1)</f>
        <v>music</v>
      </c>
      <c r="R2307" t="str">
        <f t="shared" ref="R2307:R2370" si="137">RIGHT(N2307, LEN(N2307)-FIND("/",N2307))</f>
        <v>indie rock</v>
      </c>
      <c r="S2307" s="13">
        <f t="shared" si="134"/>
        <v>41859.75</v>
      </c>
      <c r="T2307" s="14">
        <f>(((J2307/60)/60)/24)+DATE(1970,1,1)</f>
        <v>41834.695277777777</v>
      </c>
    </row>
    <row r="2308" spans="1:20" ht="48" hidden="1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135"/>
        <v>1.0675857142857144</v>
      </c>
      <c r="P2308" s="7">
        <f>AVERAGE(E2308/L2308)</f>
        <v>51.185616438356163</v>
      </c>
      <c r="Q2308" t="str">
        <f t="shared" si="136"/>
        <v>music</v>
      </c>
      <c r="R2308" t="str">
        <f t="shared" si="137"/>
        <v>indie rock</v>
      </c>
      <c r="S2308" s="13">
        <f t="shared" si="134"/>
        <v>40978.16815972222</v>
      </c>
      <c r="T2308" s="14">
        <f>(((J2308/60)/60)/24)+DATE(1970,1,1)</f>
        <v>40948.16815972222</v>
      </c>
    </row>
    <row r="2309" spans="1:20" ht="48" hidden="1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135"/>
        <v>1.0665777537961894</v>
      </c>
      <c r="P2309" s="7">
        <f>AVERAGE(E2309/L2309)</f>
        <v>27.936800000000002</v>
      </c>
      <c r="Q2309" t="str">
        <f t="shared" si="136"/>
        <v>music</v>
      </c>
      <c r="R2309" t="str">
        <f t="shared" si="137"/>
        <v>indie rock</v>
      </c>
      <c r="S2309" s="13">
        <f t="shared" si="134"/>
        <v>41034.802407407406</v>
      </c>
      <c r="T2309" s="14">
        <f>(((J2309/60)/60)/24)+DATE(1970,1,1)</f>
        <v>41004.802465277775</v>
      </c>
    </row>
    <row r="2310" spans="1:20" ht="48" hidden="1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135"/>
        <v>1.0130622</v>
      </c>
      <c r="P2310" s="7">
        <f>AVERAGE(E2310/L2310)</f>
        <v>82.496921824104234</v>
      </c>
      <c r="Q2310" t="str">
        <f t="shared" si="136"/>
        <v>music</v>
      </c>
      <c r="R2310" t="str">
        <f t="shared" si="137"/>
        <v>indie rock</v>
      </c>
      <c r="S2310" s="13">
        <f t="shared" si="134"/>
        <v>41880.041666666664</v>
      </c>
      <c r="T2310" s="14">
        <f>(((J2310/60)/60)/24)+DATE(1970,1,1)</f>
        <v>41851.962916666671</v>
      </c>
    </row>
    <row r="2311" spans="1:20" ht="48" hidden="1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135"/>
        <v>1.0667450000000001</v>
      </c>
      <c r="P2311" s="7">
        <f>AVERAGE(E2311/L2311)</f>
        <v>59.817476635514019</v>
      </c>
      <c r="Q2311" t="str">
        <f t="shared" si="136"/>
        <v>music</v>
      </c>
      <c r="R2311" t="str">
        <f t="shared" si="137"/>
        <v>indie rock</v>
      </c>
      <c r="S2311" s="13">
        <f t="shared" si="134"/>
        <v>41342.987696759257</v>
      </c>
      <c r="T2311" s="14">
        <f>(((J2311/60)/60)/24)+DATE(1970,1,1)</f>
        <v>41307.987696759257</v>
      </c>
    </row>
    <row r="2312" spans="1:20" ht="48" hidden="1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135"/>
        <v>4.288397837837838</v>
      </c>
      <c r="P2312" s="7">
        <f>AVERAGE(E2312/L2312)</f>
        <v>64.816470588235291</v>
      </c>
      <c r="Q2312" t="str">
        <f t="shared" si="136"/>
        <v>music</v>
      </c>
      <c r="R2312" t="str">
        <f t="shared" si="137"/>
        <v>indie rock</v>
      </c>
      <c r="S2312" s="13">
        <f t="shared" si="134"/>
        <v>41354.752488425926</v>
      </c>
      <c r="T2312" s="14">
        <f>(((J2312/60)/60)/24)+DATE(1970,1,1)</f>
        <v>41324.79415509259</v>
      </c>
    </row>
    <row r="2313" spans="1:20" ht="48" hidden="1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135"/>
        <v>1.0411111111111111</v>
      </c>
      <c r="P2313" s="7">
        <f>AVERAGE(E2313/L2313)</f>
        <v>90.09615384615384</v>
      </c>
      <c r="Q2313" t="str">
        <f t="shared" si="136"/>
        <v>music</v>
      </c>
      <c r="R2313" t="str">
        <f t="shared" si="137"/>
        <v>indie rock</v>
      </c>
      <c r="S2313" s="13">
        <f t="shared" si="134"/>
        <v>41766.004502314812</v>
      </c>
      <c r="T2313" s="14">
        <f>(((J2313/60)/60)/24)+DATE(1970,1,1)</f>
        <v>41736.004502314812</v>
      </c>
    </row>
    <row r="2314" spans="1:20" ht="48" hidden="1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135"/>
        <v>1.0786666666666667</v>
      </c>
      <c r="P2314" s="7">
        <f>AVERAGE(E2314/L2314)</f>
        <v>40.962025316455694</v>
      </c>
      <c r="Q2314" t="str">
        <f t="shared" si="136"/>
        <v>music</v>
      </c>
      <c r="R2314" t="str">
        <f t="shared" si="137"/>
        <v>indie rock</v>
      </c>
      <c r="S2314" s="13">
        <f t="shared" si="134"/>
        <v>41747.958333333336</v>
      </c>
      <c r="T2314" s="14">
        <f>(((J2314/60)/60)/24)+DATE(1970,1,1)</f>
        <v>41716.632847222223</v>
      </c>
    </row>
    <row r="2315" spans="1:20" ht="32" hidden="1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135"/>
        <v>1.7584040000000001</v>
      </c>
      <c r="P2315" s="7">
        <f>AVERAGE(E2315/L2315)</f>
        <v>56.000127388535034</v>
      </c>
      <c r="Q2315" t="str">
        <f t="shared" si="136"/>
        <v>music</v>
      </c>
      <c r="R2315" t="str">
        <f t="shared" si="137"/>
        <v>indie rock</v>
      </c>
      <c r="S2315" s="13">
        <f t="shared" si="134"/>
        <v>41032.958634259259</v>
      </c>
      <c r="T2315" s="14">
        <f>(((J2315/60)/60)/24)+DATE(1970,1,1)</f>
        <v>41002.958634259259</v>
      </c>
    </row>
    <row r="2316" spans="1:20" ht="48" hidden="1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135"/>
        <v>1.5697000000000001</v>
      </c>
      <c r="P2316" s="7">
        <f>AVERAGE(E2316/L2316)</f>
        <v>37.672800000000002</v>
      </c>
      <c r="Q2316" t="str">
        <f t="shared" si="136"/>
        <v>music</v>
      </c>
      <c r="R2316" t="str">
        <f t="shared" si="137"/>
        <v>indie rock</v>
      </c>
      <c r="S2316" s="13">
        <f t="shared" si="134"/>
        <v>41067.551585648151</v>
      </c>
      <c r="T2316" s="14">
        <f>(((J2316/60)/60)/24)+DATE(1970,1,1)</f>
        <v>41037.551585648151</v>
      </c>
    </row>
    <row r="2317" spans="1:20" ht="32" hidden="1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135"/>
        <v>1.026</v>
      </c>
      <c r="P2317" s="7">
        <f>AVERAGE(E2317/L2317)</f>
        <v>40.078125</v>
      </c>
      <c r="Q2317" t="str">
        <f t="shared" si="136"/>
        <v>music</v>
      </c>
      <c r="R2317" t="str">
        <f t="shared" si="137"/>
        <v>indie rock</v>
      </c>
      <c r="S2317" s="13">
        <f t="shared" si="134"/>
        <v>41034.72619212963</v>
      </c>
      <c r="T2317" s="14">
        <f>(((J2317/60)/60)/24)+DATE(1970,1,1)</f>
        <v>41004.72619212963</v>
      </c>
    </row>
    <row r="2318" spans="1:20" ht="48" hidden="1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135"/>
        <v>1.0404266666666666</v>
      </c>
      <c r="P2318" s="7">
        <f>AVERAGE(E2318/L2318)</f>
        <v>78.031999999999996</v>
      </c>
      <c r="Q2318" t="str">
        <f t="shared" si="136"/>
        <v>music</v>
      </c>
      <c r="R2318" t="str">
        <f t="shared" si="137"/>
        <v>indie rock</v>
      </c>
      <c r="S2318" s="13">
        <f t="shared" si="134"/>
        <v>40156.76666666667</v>
      </c>
      <c r="T2318" s="14">
        <f>(((J2318/60)/60)/24)+DATE(1970,1,1)</f>
        <v>40079.725115740745</v>
      </c>
    </row>
    <row r="2319" spans="1:20" ht="48" hidden="1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135"/>
        <v>1.04</v>
      </c>
      <c r="P2319" s="7">
        <f>AVERAGE(E2319/L2319)</f>
        <v>18.90909090909091</v>
      </c>
      <c r="Q2319" t="str">
        <f t="shared" si="136"/>
        <v>music</v>
      </c>
      <c r="R2319" t="str">
        <f t="shared" si="137"/>
        <v>indie rock</v>
      </c>
      <c r="S2319" s="13">
        <f t="shared" si="134"/>
        <v>40224.208333333336</v>
      </c>
      <c r="T2319" s="14">
        <f>(((J2319/60)/60)/24)+DATE(1970,1,1)</f>
        <v>40192.542233796295</v>
      </c>
    </row>
    <row r="2320" spans="1:20" ht="64" hidden="1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135"/>
        <v>1.2105999999999999</v>
      </c>
      <c r="P2320" s="7">
        <f>AVERAGE(E2320/L2320)</f>
        <v>37.134969325153371</v>
      </c>
      <c r="Q2320" t="str">
        <f t="shared" si="136"/>
        <v>music</v>
      </c>
      <c r="R2320" t="str">
        <f t="shared" si="137"/>
        <v>indie rock</v>
      </c>
      <c r="S2320" s="13">
        <f t="shared" si="134"/>
        <v>40082.165972222225</v>
      </c>
      <c r="T2320" s="14">
        <f>(((J2320/60)/60)/24)+DATE(1970,1,1)</f>
        <v>40050.643680555557</v>
      </c>
    </row>
    <row r="2321" spans="1:20" ht="48" hidden="1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135"/>
        <v>1.077</v>
      </c>
      <c r="P2321" s="7">
        <f>AVERAGE(E2321/L2321)</f>
        <v>41.961038961038959</v>
      </c>
      <c r="Q2321" t="str">
        <f t="shared" si="136"/>
        <v>music</v>
      </c>
      <c r="R2321" t="str">
        <f t="shared" si="137"/>
        <v>indie rock</v>
      </c>
      <c r="S2321" s="13">
        <f t="shared" si="134"/>
        <v>41623.082002314812</v>
      </c>
      <c r="T2321" s="14">
        <f>(((J2321/60)/60)/24)+DATE(1970,1,1)</f>
        <v>41593.082002314812</v>
      </c>
    </row>
    <row r="2322" spans="1:20" ht="48" hidden="1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135"/>
        <v>1.0866</v>
      </c>
      <c r="P2322" s="7">
        <f>AVERAGE(E2322/L2322)</f>
        <v>61.044943820224717</v>
      </c>
      <c r="Q2322" t="str">
        <f t="shared" si="136"/>
        <v>music</v>
      </c>
      <c r="R2322" t="str">
        <f t="shared" si="137"/>
        <v>indie rock</v>
      </c>
      <c r="S2322" s="13">
        <f t="shared" si="134"/>
        <v>41731.775462962964</v>
      </c>
      <c r="T2322" s="14">
        <f>(((J2322/60)/60)/24)+DATE(1970,1,1)</f>
        <v>41696.817129629628</v>
      </c>
    </row>
    <row r="2323" spans="1:20" ht="48" hidden="1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135"/>
        <v>0.39120962394619685</v>
      </c>
      <c r="P2323" s="7">
        <f>AVERAGE(E2323/L2323)</f>
        <v>64.53125</v>
      </c>
      <c r="Q2323" t="str">
        <f t="shared" si="136"/>
        <v>food</v>
      </c>
      <c r="R2323" t="str">
        <f t="shared" si="137"/>
        <v>small batch</v>
      </c>
      <c r="S2323" s="13">
        <f>(((I2323/60)/60)/24)+DATE(S34291,1,1)</f>
        <v>17261.218761574073</v>
      </c>
      <c r="T2323" s="14">
        <f>(((J2323/60)/60)/24)+DATE(1970,1,1)</f>
        <v>42799.260428240741</v>
      </c>
    </row>
    <row r="2324" spans="1:20" ht="48" hidden="1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135"/>
        <v>3.1481481481481478E-2</v>
      </c>
      <c r="P2324" s="7">
        <f>AVERAGE(E2324/L2324)</f>
        <v>21.25</v>
      </c>
      <c r="Q2324" t="str">
        <f t="shared" si="136"/>
        <v>food</v>
      </c>
      <c r="R2324" t="str">
        <f t="shared" si="137"/>
        <v>small batch</v>
      </c>
      <c r="S2324" s="13">
        <f>(((I2324/60)/60)/24)+DATE(S34292,1,1)</f>
        <v>17266.853807870371</v>
      </c>
      <c r="T2324" s="14">
        <f>(((J2324/60)/60)/24)+DATE(1970,1,1)</f>
        <v>42804.895474537043</v>
      </c>
    </row>
    <row r="2325" spans="1:20" ht="48" hidden="1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135"/>
        <v>0.48</v>
      </c>
      <c r="P2325" s="7">
        <f>AVERAGE(E2325/L2325)</f>
        <v>30</v>
      </c>
      <c r="Q2325" t="str">
        <f t="shared" si="136"/>
        <v>food</v>
      </c>
      <c r="R2325" t="str">
        <f t="shared" si="137"/>
        <v>small batch</v>
      </c>
      <c r="S2325" s="13">
        <f>(((I2325/60)/60)/24)+DATE(S34293,1,1)</f>
        <v>17246.755173611109</v>
      </c>
      <c r="T2325" s="14">
        <f>(((J2325/60)/60)/24)+DATE(1970,1,1)</f>
        <v>42807.755173611105</v>
      </c>
    </row>
    <row r="2326" spans="1:20" ht="32" hidden="1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135"/>
        <v>0.20733333333333334</v>
      </c>
      <c r="P2326" s="7">
        <f>AVERAGE(E2326/L2326)</f>
        <v>25.491803278688526</v>
      </c>
      <c r="Q2326" t="str">
        <f t="shared" si="136"/>
        <v>food</v>
      </c>
      <c r="R2326" t="str">
        <f t="shared" si="137"/>
        <v>small batch</v>
      </c>
      <c r="S2326" s="13">
        <f>(((I2326/60)/60)/24)+DATE(S34294,1,1)</f>
        <v>17252.843576388888</v>
      </c>
      <c r="T2326" s="14">
        <f>(((J2326/60)/60)/24)+DATE(1970,1,1)</f>
        <v>42790.885243055556</v>
      </c>
    </row>
    <row r="2327" spans="1:20" ht="48" hidden="1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135"/>
        <v>0.08</v>
      </c>
      <c r="P2327" s="7">
        <f>AVERAGE(E2327/L2327)</f>
        <v>11.428571428571429</v>
      </c>
      <c r="Q2327" t="str">
        <f t="shared" si="136"/>
        <v>food</v>
      </c>
      <c r="R2327" t="str">
        <f t="shared" si="137"/>
        <v>small batch</v>
      </c>
      <c r="S2327" s="13">
        <f>(((I2327/60)/60)/24)+DATE(S34295,1,1)</f>
        <v>17255.980682870369</v>
      </c>
      <c r="T2327" s="14">
        <f>(((J2327/60)/60)/24)+DATE(1970,1,1)</f>
        <v>42794.022349537037</v>
      </c>
    </row>
    <row r="2328" spans="1:20" ht="48" hidden="1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135"/>
        <v>7.1999999999999998E-3</v>
      </c>
      <c r="P2328" s="7">
        <f>AVERAGE(E2328/L2328)</f>
        <v>108</v>
      </c>
      <c r="Q2328" t="str">
        <f t="shared" si="136"/>
        <v>food</v>
      </c>
      <c r="R2328" t="str">
        <f t="shared" si="137"/>
        <v>small batch</v>
      </c>
      <c r="S2328" s="13">
        <f>(((I2328/60)/60)/24)+DATE(S34296,1,1)</f>
        <v>17287.708333333332</v>
      </c>
      <c r="T2328" s="14">
        <f>(((J2328/60)/60)/24)+DATE(1970,1,1)</f>
        <v>42804.034120370372</v>
      </c>
    </row>
    <row r="2329" spans="1:20" ht="32" hidden="1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135"/>
        <v>5.2609431428571432</v>
      </c>
      <c r="P2329" s="7">
        <f>AVERAGE(E2329/L2329)</f>
        <v>54.883162444113267</v>
      </c>
      <c r="Q2329" t="str">
        <f t="shared" si="136"/>
        <v>food</v>
      </c>
      <c r="R2329" t="str">
        <f t="shared" si="137"/>
        <v>small batch</v>
      </c>
      <c r="S2329" s="13">
        <f t="shared" ref="S2329:S2342" si="138">(((I2329/60)/60)/24)+DATE(1970,1,1)</f>
        <v>41877.917129629634</v>
      </c>
      <c r="T2329" s="14">
        <f>(((J2329/60)/60)/24)+DATE(1970,1,1)</f>
        <v>41842.917129629634</v>
      </c>
    </row>
    <row r="2330" spans="1:20" ht="64" hidden="1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135"/>
        <v>2.5445000000000002</v>
      </c>
      <c r="P2330" s="7">
        <f>AVERAGE(E2330/L2330)</f>
        <v>47.383612662942269</v>
      </c>
      <c r="Q2330" t="str">
        <f t="shared" si="136"/>
        <v>food</v>
      </c>
      <c r="R2330" t="str">
        <f t="shared" si="137"/>
        <v>small batch</v>
      </c>
      <c r="S2330" s="13">
        <f t="shared" si="138"/>
        <v>42169.781678240746</v>
      </c>
      <c r="T2330" s="14">
        <f>(((J2330/60)/60)/24)+DATE(1970,1,1)</f>
        <v>42139.781678240746</v>
      </c>
    </row>
    <row r="2331" spans="1:20" ht="48" hidden="1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135"/>
        <v>1.0591999999999999</v>
      </c>
      <c r="P2331" s="7">
        <f>AVERAGE(E2331/L2331)</f>
        <v>211.84</v>
      </c>
      <c r="Q2331" t="str">
        <f t="shared" si="136"/>
        <v>food</v>
      </c>
      <c r="R2331" t="str">
        <f t="shared" si="137"/>
        <v>small batch</v>
      </c>
      <c r="S2331" s="13">
        <f t="shared" si="138"/>
        <v>41837.624374999999</v>
      </c>
      <c r="T2331" s="14">
        <f>(((J2331/60)/60)/24)+DATE(1970,1,1)</f>
        <v>41807.624374999999</v>
      </c>
    </row>
    <row r="2332" spans="1:20" ht="48" hidden="1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135"/>
        <v>1.0242285714285715</v>
      </c>
      <c r="P2332" s="7">
        <f>AVERAGE(E2332/L2332)</f>
        <v>219.92638036809817</v>
      </c>
      <c r="Q2332" t="str">
        <f t="shared" si="136"/>
        <v>food</v>
      </c>
      <c r="R2332" t="str">
        <f t="shared" si="137"/>
        <v>small batch</v>
      </c>
      <c r="S2332" s="13">
        <f t="shared" si="138"/>
        <v>42363</v>
      </c>
      <c r="T2332" s="14">
        <f>(((J2332/60)/60)/24)+DATE(1970,1,1)</f>
        <v>42332.89980324074</v>
      </c>
    </row>
    <row r="2333" spans="1:20" ht="48" hidden="1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135"/>
        <v>1.4431375</v>
      </c>
      <c r="P2333" s="7">
        <f>AVERAGE(E2333/L2333)</f>
        <v>40.795406360424032</v>
      </c>
      <c r="Q2333" t="str">
        <f t="shared" si="136"/>
        <v>food</v>
      </c>
      <c r="R2333" t="str">
        <f t="shared" si="137"/>
        <v>small batch</v>
      </c>
      <c r="S2333" s="13">
        <f t="shared" si="138"/>
        <v>41869.005671296298</v>
      </c>
      <c r="T2333" s="14">
        <f>(((J2333/60)/60)/24)+DATE(1970,1,1)</f>
        <v>41839.005671296298</v>
      </c>
    </row>
    <row r="2334" spans="1:20" ht="48" hidden="1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135"/>
        <v>1.06308</v>
      </c>
      <c r="P2334" s="7">
        <f>AVERAGE(E2334/L2334)</f>
        <v>75.502840909090907</v>
      </c>
      <c r="Q2334" t="str">
        <f t="shared" si="136"/>
        <v>food</v>
      </c>
      <c r="R2334" t="str">
        <f t="shared" si="137"/>
        <v>small batch</v>
      </c>
      <c r="S2334" s="13">
        <f t="shared" si="138"/>
        <v>42041.628136574072</v>
      </c>
      <c r="T2334" s="14">
        <f>(((J2334/60)/60)/24)+DATE(1970,1,1)</f>
        <v>42011.628136574072</v>
      </c>
    </row>
    <row r="2335" spans="1:20" ht="48" hidden="1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135"/>
        <v>2.1216666666666666</v>
      </c>
      <c r="P2335" s="7">
        <f>AVERAGE(E2335/L2335)</f>
        <v>13.542553191489361</v>
      </c>
      <c r="Q2335" t="str">
        <f t="shared" si="136"/>
        <v>food</v>
      </c>
      <c r="R2335" t="str">
        <f t="shared" si="137"/>
        <v>small batch</v>
      </c>
      <c r="S2335" s="13">
        <f t="shared" si="138"/>
        <v>41788.743055555555</v>
      </c>
      <c r="T2335" s="14">
        <f>(((J2335/60)/60)/24)+DATE(1970,1,1)</f>
        <v>41767.650347222225</v>
      </c>
    </row>
    <row r="2336" spans="1:20" ht="48" hidden="1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135"/>
        <v>1.0195000000000001</v>
      </c>
      <c r="P2336" s="7">
        <f>AVERAGE(E2336/L2336)</f>
        <v>60.865671641791046</v>
      </c>
      <c r="Q2336" t="str">
        <f t="shared" si="136"/>
        <v>food</v>
      </c>
      <c r="R2336" t="str">
        <f t="shared" si="137"/>
        <v>small batch</v>
      </c>
      <c r="S2336" s="13">
        <f t="shared" si="138"/>
        <v>41948.731944444444</v>
      </c>
      <c r="T2336" s="14">
        <f>(((J2336/60)/60)/24)+DATE(1970,1,1)</f>
        <v>41918.670115740737</v>
      </c>
    </row>
    <row r="2337" spans="1:20" ht="48" hidden="1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135"/>
        <v>1.0227200000000001</v>
      </c>
      <c r="P2337" s="7">
        <f>AVERAGE(E2337/L2337)</f>
        <v>115.69230769230769</v>
      </c>
      <c r="Q2337" t="str">
        <f t="shared" si="136"/>
        <v>food</v>
      </c>
      <c r="R2337" t="str">
        <f t="shared" si="137"/>
        <v>small batch</v>
      </c>
      <c r="S2337" s="13">
        <f t="shared" si="138"/>
        <v>41801.572256944448</v>
      </c>
      <c r="T2337" s="14">
        <f>(((J2337/60)/60)/24)+DATE(1970,1,1)</f>
        <v>41771.572256944448</v>
      </c>
    </row>
    <row r="2338" spans="1:20" ht="48" hidden="1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135"/>
        <v>5.2073254999999996</v>
      </c>
      <c r="P2338" s="7">
        <f>AVERAGE(E2338/L2338)</f>
        <v>48.104623556581984</v>
      </c>
      <c r="Q2338" t="str">
        <f t="shared" si="136"/>
        <v>food</v>
      </c>
      <c r="R2338" t="str">
        <f t="shared" si="137"/>
        <v>small batch</v>
      </c>
      <c r="S2338" s="13">
        <f t="shared" si="138"/>
        <v>41706.924710648149</v>
      </c>
      <c r="T2338" s="14">
        <f>(((J2338/60)/60)/24)+DATE(1970,1,1)</f>
        <v>41666.924710648149</v>
      </c>
    </row>
    <row r="2339" spans="1:20" ht="32" hidden="1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135"/>
        <v>1.1065833333333333</v>
      </c>
      <c r="P2339" s="7">
        <f>AVERAGE(E2339/L2339)</f>
        <v>74.184357541899445</v>
      </c>
      <c r="Q2339" t="str">
        <f t="shared" si="136"/>
        <v>food</v>
      </c>
      <c r="R2339" t="str">
        <f t="shared" si="137"/>
        <v>small batch</v>
      </c>
      <c r="S2339" s="13">
        <f t="shared" si="138"/>
        <v>41816.640543981484</v>
      </c>
      <c r="T2339" s="14">
        <f>(((J2339/60)/60)/24)+DATE(1970,1,1)</f>
        <v>41786.640543981484</v>
      </c>
    </row>
    <row r="2340" spans="1:20" ht="48" hidden="1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135"/>
        <v>1.0114333333333334</v>
      </c>
      <c r="P2340" s="7">
        <f>AVERAGE(E2340/L2340)</f>
        <v>123.34552845528455</v>
      </c>
      <c r="Q2340" t="str">
        <f t="shared" si="136"/>
        <v>food</v>
      </c>
      <c r="R2340" t="str">
        <f t="shared" si="137"/>
        <v>small batch</v>
      </c>
      <c r="S2340" s="13">
        <f t="shared" si="138"/>
        <v>41819.896805555552</v>
      </c>
      <c r="T2340" s="14">
        <f>(((J2340/60)/60)/24)+DATE(1970,1,1)</f>
        <v>41789.896805555552</v>
      </c>
    </row>
    <row r="2341" spans="1:20" ht="48" hidden="1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135"/>
        <v>2.9420799999999998</v>
      </c>
      <c r="P2341" s="7">
        <f>AVERAGE(E2341/L2341)</f>
        <v>66.623188405797094</v>
      </c>
      <c r="Q2341" t="str">
        <f t="shared" si="136"/>
        <v>food</v>
      </c>
      <c r="R2341" t="str">
        <f t="shared" si="137"/>
        <v>small batch</v>
      </c>
      <c r="S2341" s="13">
        <f t="shared" si="138"/>
        <v>42723.332638888889</v>
      </c>
      <c r="T2341" s="14">
        <f>(((J2341/60)/60)/24)+DATE(1970,1,1)</f>
        <v>42692.79987268518</v>
      </c>
    </row>
    <row r="2342" spans="1:20" ht="48" hidden="1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135"/>
        <v>1.0577749999999999</v>
      </c>
      <c r="P2342" s="7">
        <f>AVERAGE(E2342/L2342)</f>
        <v>104.99007444168734</v>
      </c>
      <c r="Q2342" t="str">
        <f t="shared" si="136"/>
        <v>food</v>
      </c>
      <c r="R2342" t="str">
        <f t="shared" si="137"/>
        <v>small batch</v>
      </c>
      <c r="S2342" s="13">
        <f t="shared" si="138"/>
        <v>42673.642800925925</v>
      </c>
      <c r="T2342" s="14">
        <f>(((J2342/60)/60)/24)+DATE(1970,1,1)</f>
        <v>42643.642800925925</v>
      </c>
    </row>
    <row r="2343" spans="1:20" ht="48" hidden="1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135"/>
        <v>0</v>
      </c>
      <c r="P2343" s="7" t="e">
        <f>AVERAGE(E2343/L2343)</f>
        <v>#DIV/0!</v>
      </c>
      <c r="Q2343" t="str">
        <f t="shared" si="136"/>
        <v>technology</v>
      </c>
      <c r="R2343" t="str">
        <f t="shared" si="137"/>
        <v>web</v>
      </c>
      <c r="S2343" s="13">
        <f>(((I2343/60)/60)/24)+DATE(S34311,1,1)</f>
        <v>16629.813703703705</v>
      </c>
      <c r="T2343" s="14">
        <f>(((J2343/60)/60)/24)+DATE(1970,1,1)</f>
        <v>42167.813703703709</v>
      </c>
    </row>
    <row r="2344" spans="1:20" ht="48" hidden="1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135"/>
        <v>0</v>
      </c>
      <c r="P2344" s="7" t="e">
        <f>AVERAGE(E2344/L2344)</f>
        <v>#DIV/0!</v>
      </c>
      <c r="Q2344" t="str">
        <f t="shared" si="136"/>
        <v>technology</v>
      </c>
      <c r="R2344" t="str">
        <f t="shared" si="137"/>
        <v>web</v>
      </c>
      <c r="S2344" s="13">
        <f>(((I2344/60)/60)/24)+DATE(S34312,1,1)</f>
        <v>16350.208333333334</v>
      </c>
      <c r="T2344" s="14">
        <f>(((J2344/60)/60)/24)+DATE(1970,1,1)</f>
        <v>41897.702199074076</v>
      </c>
    </row>
    <row r="2345" spans="1:20" ht="48" hidden="1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135"/>
        <v>0.03</v>
      </c>
      <c r="P2345" s="7">
        <f>AVERAGE(E2345/L2345)</f>
        <v>300</v>
      </c>
      <c r="Q2345" t="str">
        <f t="shared" si="136"/>
        <v>technology</v>
      </c>
      <c r="R2345" t="str">
        <f t="shared" si="137"/>
        <v>web</v>
      </c>
      <c r="S2345" s="13">
        <f>(((I2345/60)/60)/24)+DATE(S34313,1,1)</f>
        <v>16809.824305555554</v>
      </c>
      <c r="T2345" s="14">
        <f>(((J2345/60)/60)/24)+DATE(1970,1,1)</f>
        <v>42327.825289351851</v>
      </c>
    </row>
    <row r="2346" spans="1:20" ht="48" hidden="1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135"/>
        <v>1E-3</v>
      </c>
      <c r="P2346" s="7">
        <f>AVERAGE(E2346/L2346)</f>
        <v>1</v>
      </c>
      <c r="Q2346" t="str">
        <f t="shared" si="136"/>
        <v>technology</v>
      </c>
      <c r="R2346" t="str">
        <f t="shared" si="137"/>
        <v>web</v>
      </c>
      <c r="S2346" s="13">
        <f>(((I2346/60)/60)/24)+DATE(S34314,1,1)</f>
        <v>16977.727650462963</v>
      </c>
      <c r="T2346" s="14">
        <f>(((J2346/60)/60)/24)+DATE(1970,1,1)</f>
        <v>42515.727650462963</v>
      </c>
    </row>
    <row r="2347" spans="1:20" ht="48" hidden="1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135"/>
        <v>0</v>
      </c>
      <c r="P2347" s="7" t="e">
        <f>AVERAGE(E2347/L2347)</f>
        <v>#DIV/0!</v>
      </c>
      <c r="Q2347" t="str">
        <f t="shared" si="136"/>
        <v>technology</v>
      </c>
      <c r="R2347" t="str">
        <f t="shared" si="137"/>
        <v>web</v>
      </c>
      <c r="S2347" s="13">
        <f>(((I2347/60)/60)/24)+DATE(S34315,1,1)</f>
        <v>16526.985416666666</v>
      </c>
      <c r="T2347" s="14">
        <f>(((J2347/60)/60)/24)+DATE(1970,1,1)</f>
        <v>42060.001805555556</v>
      </c>
    </row>
    <row r="2348" spans="1:20" ht="48" hidden="1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135"/>
        <v>6.4999999999999997E-4</v>
      </c>
      <c r="P2348" s="7">
        <f>AVERAGE(E2348/L2348)</f>
        <v>13</v>
      </c>
      <c r="Q2348" t="str">
        <f t="shared" si="136"/>
        <v>technology</v>
      </c>
      <c r="R2348" t="str">
        <f t="shared" si="137"/>
        <v>web</v>
      </c>
      <c r="S2348" s="13">
        <f>(((I2348/60)/60)/24)+DATE(S34316,1,1)</f>
        <v>17092.798969907406</v>
      </c>
      <c r="T2348" s="14">
        <f>(((J2348/60)/60)/24)+DATE(1970,1,1)</f>
        <v>42615.79896990741</v>
      </c>
    </row>
    <row r="2349" spans="1:20" ht="48" hidden="1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135"/>
        <v>1.4999999999999999E-2</v>
      </c>
      <c r="P2349" s="7">
        <f>AVERAGE(E2349/L2349)</f>
        <v>15</v>
      </c>
      <c r="Q2349" t="str">
        <f t="shared" si="136"/>
        <v>technology</v>
      </c>
      <c r="R2349" t="str">
        <f t="shared" si="137"/>
        <v>web</v>
      </c>
      <c r="S2349" s="13">
        <f>(((I2349/60)/60)/24)+DATE(S34317,1,1)</f>
        <v>17039.607361111113</v>
      </c>
      <c r="T2349" s="14">
        <f>(((J2349/60)/60)/24)+DATE(1970,1,1)</f>
        <v>42577.607361111113</v>
      </c>
    </row>
    <row r="2350" spans="1:20" ht="48" hidden="1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135"/>
        <v>3.8571428571428572E-3</v>
      </c>
      <c r="P2350" s="7">
        <f>AVERAGE(E2350/L2350)</f>
        <v>54</v>
      </c>
      <c r="Q2350" t="str">
        <f t="shared" si="136"/>
        <v>technology</v>
      </c>
      <c r="R2350" t="str">
        <f t="shared" si="137"/>
        <v>web</v>
      </c>
      <c r="S2350" s="13">
        <f>(((I2350/60)/60)/24)+DATE(S34318,1,1)</f>
        <v>16852.932152777779</v>
      </c>
      <c r="T2350" s="14">
        <f>(((J2350/60)/60)/24)+DATE(1970,1,1)</f>
        <v>42360.932152777779</v>
      </c>
    </row>
    <row r="2351" spans="1:20" ht="48" hidden="1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135"/>
        <v>0</v>
      </c>
      <c r="P2351" s="7" t="e">
        <f>AVERAGE(E2351/L2351)</f>
        <v>#DIV/0!</v>
      </c>
      <c r="Q2351" t="str">
        <f t="shared" si="136"/>
        <v>technology</v>
      </c>
      <c r="R2351" t="str">
        <f t="shared" si="137"/>
        <v>web</v>
      </c>
      <c r="S2351" s="13">
        <f>(((I2351/60)/60)/24)+DATE(S34319,1,1)</f>
        <v>16659.775787037037</v>
      </c>
      <c r="T2351" s="14">
        <f>(((J2351/60)/60)/24)+DATE(1970,1,1)</f>
        <v>42198.775787037041</v>
      </c>
    </row>
    <row r="2352" spans="1:20" ht="32" hidden="1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135"/>
        <v>0</v>
      </c>
      <c r="P2352" s="7" t="e">
        <f>AVERAGE(E2352/L2352)</f>
        <v>#DIV/0!</v>
      </c>
      <c r="Q2352" t="str">
        <f t="shared" si="136"/>
        <v>technology</v>
      </c>
      <c r="R2352" t="str">
        <f t="shared" si="137"/>
        <v>web</v>
      </c>
      <c r="S2352" s="13">
        <f>(((I2352/60)/60)/24)+DATE(S34320,1,1)</f>
        <v>17170.842245370372</v>
      </c>
      <c r="T2352" s="14">
        <f>(((J2352/60)/60)/24)+DATE(1970,1,1)</f>
        <v>42708.842245370368</v>
      </c>
    </row>
    <row r="2353" spans="1:20" ht="32" hidden="1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135"/>
        <v>5.7142857142857143E-3</v>
      </c>
      <c r="P2353" s="7">
        <f>AVERAGE(E2353/L2353)</f>
        <v>15.428571428571429</v>
      </c>
      <c r="Q2353" t="str">
        <f t="shared" si="136"/>
        <v>technology</v>
      </c>
      <c r="R2353" t="str">
        <f t="shared" si="137"/>
        <v>web</v>
      </c>
      <c r="S2353" s="13">
        <f>(((I2353/60)/60)/24)+DATE(S34321,1,1)</f>
        <v>16556.101145833334</v>
      </c>
      <c r="T2353" s="14">
        <f>(((J2353/60)/60)/24)+DATE(1970,1,1)</f>
        <v>42094.101145833338</v>
      </c>
    </row>
    <row r="2354" spans="1:20" ht="48" hidden="1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135"/>
        <v>0</v>
      </c>
      <c r="P2354" s="7" t="e">
        <f>AVERAGE(E2354/L2354)</f>
        <v>#DIV/0!</v>
      </c>
      <c r="Q2354" t="str">
        <f t="shared" si="136"/>
        <v>technology</v>
      </c>
      <c r="R2354" t="str">
        <f t="shared" si="137"/>
        <v>web</v>
      </c>
      <c r="S2354" s="13">
        <f>(((I2354/60)/60)/24)+DATE(S34322,1,1)</f>
        <v>16593.633703703705</v>
      </c>
      <c r="T2354" s="14">
        <f>(((J2354/60)/60)/24)+DATE(1970,1,1)</f>
        <v>42101.633703703701</v>
      </c>
    </row>
    <row r="2355" spans="1:20" ht="48" hidden="1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135"/>
        <v>0</v>
      </c>
      <c r="P2355" s="7" t="e">
        <f>AVERAGE(E2355/L2355)</f>
        <v>#DIV/0!</v>
      </c>
      <c r="Q2355" t="str">
        <f t="shared" si="136"/>
        <v>technology</v>
      </c>
      <c r="R2355" t="str">
        <f t="shared" si="137"/>
        <v>web</v>
      </c>
      <c r="S2355" s="13">
        <f>(((I2355/60)/60)/24)+DATE(S34323,1,1)</f>
        <v>16547.676180555554</v>
      </c>
      <c r="T2355" s="14">
        <f>(((J2355/60)/60)/24)+DATE(1970,1,1)</f>
        <v>42103.676180555558</v>
      </c>
    </row>
    <row r="2356" spans="1:20" ht="48" hidden="1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135"/>
        <v>7.1428571428571429E-4</v>
      </c>
      <c r="P2356" s="7">
        <f>AVERAGE(E2356/L2356)</f>
        <v>25</v>
      </c>
      <c r="Q2356" t="str">
        <f t="shared" si="136"/>
        <v>technology</v>
      </c>
      <c r="R2356" t="str">
        <f t="shared" si="137"/>
        <v>web</v>
      </c>
      <c r="S2356" s="13">
        <f>(((I2356/60)/60)/24)+DATE(S34324,1,1)</f>
        <v>16446.722916666666</v>
      </c>
      <c r="T2356" s="14">
        <f>(((J2356/60)/60)/24)+DATE(1970,1,1)</f>
        <v>41954.722916666666</v>
      </c>
    </row>
    <row r="2357" spans="1:20" ht="48" hidden="1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135"/>
        <v>6.875E-3</v>
      </c>
      <c r="P2357" s="7">
        <f>AVERAGE(E2357/L2357)</f>
        <v>27.5</v>
      </c>
      <c r="Q2357" t="str">
        <f t="shared" si="136"/>
        <v>technology</v>
      </c>
      <c r="R2357" t="str">
        <f t="shared" si="137"/>
        <v>web</v>
      </c>
      <c r="S2357" s="13">
        <f>(((I2357/60)/60)/24)+DATE(S34325,1,1)</f>
        <v>16558.918240740739</v>
      </c>
      <c r="T2357" s="14">
        <f>(((J2357/60)/60)/24)+DATE(1970,1,1)</f>
        <v>42096.918240740735</v>
      </c>
    </row>
    <row r="2358" spans="1:20" ht="32" hidden="1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135"/>
        <v>0</v>
      </c>
      <c r="P2358" s="7" t="e">
        <f>AVERAGE(E2358/L2358)</f>
        <v>#DIV/0!</v>
      </c>
      <c r="Q2358" t="str">
        <f t="shared" si="136"/>
        <v>technology</v>
      </c>
      <c r="R2358" t="str">
        <f t="shared" si="137"/>
        <v>web</v>
      </c>
      <c r="S2358" s="13">
        <f>(((I2358/60)/60)/24)+DATE(S34326,1,1)</f>
        <v>16592.78361111111</v>
      </c>
      <c r="T2358" s="14">
        <f>(((J2358/60)/60)/24)+DATE(1970,1,1)</f>
        <v>42130.78361111111</v>
      </c>
    </row>
    <row r="2359" spans="1:20" ht="32" hidden="1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135"/>
        <v>0</v>
      </c>
      <c r="P2359" s="7" t="e">
        <f>AVERAGE(E2359/L2359)</f>
        <v>#DIV/0!</v>
      </c>
      <c r="Q2359" t="str">
        <f t="shared" si="136"/>
        <v>technology</v>
      </c>
      <c r="R2359" t="str">
        <f t="shared" si="137"/>
        <v>web</v>
      </c>
      <c r="S2359" s="13">
        <f>(((I2359/60)/60)/24)+DATE(S34327,1,1)</f>
        <v>16726.620115740738</v>
      </c>
      <c r="T2359" s="14">
        <f>(((J2359/60)/60)/24)+DATE(1970,1,1)</f>
        <v>42264.620115740734</v>
      </c>
    </row>
    <row r="2360" spans="1:20" ht="48" hidden="1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135"/>
        <v>0</v>
      </c>
      <c r="P2360" s="7" t="e">
        <f>AVERAGE(E2360/L2360)</f>
        <v>#DIV/0!</v>
      </c>
      <c r="Q2360" t="str">
        <f t="shared" si="136"/>
        <v>technology</v>
      </c>
      <c r="R2360" t="str">
        <f t="shared" si="137"/>
        <v>web</v>
      </c>
      <c r="S2360" s="13">
        <f>(((I2360/60)/60)/24)+DATE(S34328,1,1)</f>
        <v>16467.027083333334</v>
      </c>
      <c r="T2360" s="14">
        <f>(((J2360/60)/60)/24)+DATE(1970,1,1)</f>
        <v>41978.930972222224</v>
      </c>
    </row>
    <row r="2361" spans="1:20" ht="48" hidden="1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135"/>
        <v>0.14680000000000001</v>
      </c>
      <c r="P2361" s="7">
        <f>AVERAGE(E2361/L2361)</f>
        <v>367</v>
      </c>
      <c r="Q2361" t="str">
        <f t="shared" si="136"/>
        <v>technology</v>
      </c>
      <c r="R2361" t="str">
        <f t="shared" si="137"/>
        <v>web</v>
      </c>
      <c r="S2361" s="13">
        <f>(((I2361/60)/60)/24)+DATE(S34329,1,1)</f>
        <v>16651.649583333332</v>
      </c>
      <c r="T2361" s="14">
        <f>(((J2361/60)/60)/24)+DATE(1970,1,1)</f>
        <v>42159.649583333332</v>
      </c>
    </row>
    <row r="2362" spans="1:20" ht="48" hidden="1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135"/>
        <v>4.0000000000000002E-4</v>
      </c>
      <c r="P2362" s="7">
        <f>AVERAGE(E2362/L2362)</f>
        <v>2</v>
      </c>
      <c r="Q2362" t="str">
        <f t="shared" si="136"/>
        <v>technology</v>
      </c>
      <c r="R2362" t="str">
        <f t="shared" si="137"/>
        <v>web</v>
      </c>
      <c r="S2362" s="13">
        <f>(((I2362/60)/60)/24)+DATE(S34330,1,1)</f>
        <v>16839.706944444446</v>
      </c>
      <c r="T2362" s="14">
        <f>(((J2362/60)/60)/24)+DATE(1970,1,1)</f>
        <v>42377.70694444445</v>
      </c>
    </row>
    <row r="2363" spans="1:20" ht="48" hidden="1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135"/>
        <v>0</v>
      </c>
      <c r="P2363" s="7" t="e">
        <f>AVERAGE(E2363/L2363)</f>
        <v>#DIV/0!</v>
      </c>
      <c r="Q2363" t="str">
        <f t="shared" si="136"/>
        <v>technology</v>
      </c>
      <c r="R2363" t="str">
        <f t="shared" si="137"/>
        <v>web</v>
      </c>
      <c r="S2363" s="13">
        <f>(((I2363/60)/60)/24)+DATE(S34331,1,1)</f>
        <v>16922.916666666668</v>
      </c>
      <c r="T2363" s="14">
        <f>(((J2363/60)/60)/24)+DATE(1970,1,1)</f>
        <v>42466.858888888892</v>
      </c>
    </row>
    <row r="2364" spans="1:20" ht="32" hidden="1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135"/>
        <v>0.2857142857142857</v>
      </c>
      <c r="P2364" s="7">
        <f>AVERAGE(E2364/L2364)</f>
        <v>60</v>
      </c>
      <c r="Q2364" t="str">
        <f t="shared" si="136"/>
        <v>technology</v>
      </c>
      <c r="R2364" t="str">
        <f t="shared" si="137"/>
        <v>web</v>
      </c>
      <c r="S2364" s="13">
        <f>(((I2364/60)/60)/24)+DATE(S34332,1,1)</f>
        <v>16416.688310185185</v>
      </c>
      <c r="T2364" s="14">
        <f>(((J2364/60)/60)/24)+DATE(1970,1,1)</f>
        <v>41954.688310185185</v>
      </c>
    </row>
    <row r="2365" spans="1:20" ht="48" hidden="1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135"/>
        <v>0</v>
      </c>
      <c r="P2365" s="7" t="e">
        <f>AVERAGE(E2365/L2365)</f>
        <v>#DIV/0!</v>
      </c>
      <c r="Q2365" t="str">
        <f t="shared" si="136"/>
        <v>technology</v>
      </c>
      <c r="R2365" t="str">
        <f t="shared" si="137"/>
        <v>web</v>
      </c>
      <c r="S2365" s="13">
        <f>(((I2365/60)/60)/24)+DATE(S34333,1,1)</f>
        <v>16799.011574074077</v>
      </c>
      <c r="T2365" s="14">
        <f>(((J2365/60)/60)/24)+DATE(1970,1,1)</f>
        <v>42322.011574074073</v>
      </c>
    </row>
    <row r="2366" spans="1:20" ht="32" hidden="1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135"/>
        <v>0</v>
      </c>
      <c r="P2366" s="7" t="e">
        <f>AVERAGE(E2366/L2366)</f>
        <v>#DIV/0!</v>
      </c>
      <c r="Q2366" t="str">
        <f t="shared" si="136"/>
        <v>technology</v>
      </c>
      <c r="R2366" t="str">
        <f t="shared" si="137"/>
        <v>web</v>
      </c>
      <c r="S2366" s="13">
        <f>(((I2366/60)/60)/24)+DATE(S34334,1,1)</f>
        <v>16735.934675925924</v>
      </c>
      <c r="T2366" s="14">
        <f>(((J2366/60)/60)/24)+DATE(1970,1,1)</f>
        <v>42248.934675925921</v>
      </c>
    </row>
    <row r="2367" spans="1:20" ht="48" hidden="1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135"/>
        <v>0</v>
      </c>
      <c r="P2367" s="7" t="e">
        <f>AVERAGE(E2367/L2367)</f>
        <v>#DIV/0!</v>
      </c>
      <c r="Q2367" t="str">
        <f t="shared" si="136"/>
        <v>technology</v>
      </c>
      <c r="R2367" t="str">
        <f t="shared" si="137"/>
        <v>web</v>
      </c>
      <c r="S2367" s="13">
        <f>(((I2367/60)/60)/24)+DATE(S34335,1,1)</f>
        <v>16818.958333333332</v>
      </c>
      <c r="T2367" s="14">
        <f>(((J2367/60)/60)/24)+DATE(1970,1,1)</f>
        <v>42346.736400462964</v>
      </c>
    </row>
    <row r="2368" spans="1:20" ht="48" hidden="1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135"/>
        <v>0.1052</v>
      </c>
      <c r="P2368" s="7">
        <f>AVERAGE(E2368/L2368)</f>
        <v>97.407407407407405</v>
      </c>
      <c r="Q2368" t="str">
        <f t="shared" si="136"/>
        <v>technology</v>
      </c>
      <c r="R2368" t="str">
        <f t="shared" si="137"/>
        <v>web</v>
      </c>
      <c r="S2368" s="13">
        <f>(((I2368/60)/60)/24)+DATE(S34336,1,1)</f>
        <v>16730.531631944443</v>
      </c>
      <c r="T2368" s="14">
        <f>(((J2368/60)/60)/24)+DATE(1970,1,1)</f>
        <v>42268.531631944439</v>
      </c>
    </row>
    <row r="2369" spans="1:20" ht="48" hidden="1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135"/>
        <v>1.34E-2</v>
      </c>
      <c r="P2369" s="7">
        <f>AVERAGE(E2369/L2369)</f>
        <v>47.857142857142854</v>
      </c>
      <c r="Q2369" t="str">
        <f t="shared" si="136"/>
        <v>technology</v>
      </c>
      <c r="R2369" t="str">
        <f t="shared" si="137"/>
        <v>web</v>
      </c>
      <c r="S2369" s="13">
        <f>(((I2369/60)/60)/24)+DATE(S34337,1,1)</f>
        <v>16917.928425925926</v>
      </c>
      <c r="T2369" s="14">
        <f>(((J2369/60)/60)/24)+DATE(1970,1,1)</f>
        <v>42425.970092592594</v>
      </c>
    </row>
    <row r="2370" spans="1:20" ht="48" hidden="1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135"/>
        <v>2.5000000000000001E-3</v>
      </c>
      <c r="P2370" s="7">
        <f>AVERAGE(E2370/L2370)</f>
        <v>50</v>
      </c>
      <c r="Q2370" t="str">
        <f t="shared" si="136"/>
        <v>technology</v>
      </c>
      <c r="R2370" t="str">
        <f t="shared" si="137"/>
        <v>web</v>
      </c>
      <c r="S2370" s="13">
        <f>(((I2370/60)/60)/24)+DATE(S34338,1,1)</f>
        <v>16540.680150462966</v>
      </c>
      <c r="T2370" s="14">
        <f>(((J2370/60)/60)/24)+DATE(1970,1,1)</f>
        <v>42063.721817129626</v>
      </c>
    </row>
    <row r="2371" spans="1:20" ht="48" hidden="1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ref="O2371:O2434" si="139">E2371/D2371</f>
        <v>0</v>
      </c>
      <c r="P2371" s="7" t="e">
        <f>AVERAGE(E2371/L2371)</f>
        <v>#DIV/0!</v>
      </c>
      <c r="Q2371" t="str">
        <f t="shared" ref="Q2371:Q2434" si="140">LEFT(N2371,FIND("/",N2371)-1)</f>
        <v>technology</v>
      </c>
      <c r="R2371" t="str">
        <f t="shared" ref="R2371:R2434" si="141">RIGHT(N2371, LEN(N2371)-FIND("/",N2371))</f>
        <v>web</v>
      </c>
      <c r="S2371" s="13">
        <f>(((I2371/60)/60)/24)+DATE(S34339,1,1)</f>
        <v>16842.812627314815</v>
      </c>
      <c r="T2371" s="14">
        <f>(((J2371/60)/60)/24)+DATE(1970,1,1)</f>
        <v>42380.812627314815</v>
      </c>
    </row>
    <row r="2372" spans="1:20" ht="48" hidden="1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139"/>
        <v>3.2799999999999999E-3</v>
      </c>
      <c r="P2372" s="7">
        <f>AVERAGE(E2372/L2372)</f>
        <v>20.5</v>
      </c>
      <c r="Q2372" t="str">
        <f t="shared" si="140"/>
        <v>technology</v>
      </c>
      <c r="R2372" t="str">
        <f t="shared" si="141"/>
        <v>web</v>
      </c>
      <c r="S2372" s="13">
        <f>(((I2372/60)/60)/24)+DATE(S34340,1,1)</f>
        <v>16423.189131944444</v>
      </c>
      <c r="T2372" s="14">
        <f>(((J2372/60)/60)/24)+DATE(1970,1,1)</f>
        <v>41961.18913194444</v>
      </c>
    </row>
    <row r="2373" spans="1:20" ht="48" hidden="1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139"/>
        <v>0</v>
      </c>
      <c r="P2373" s="7" t="e">
        <f>AVERAGE(E2373/L2373)</f>
        <v>#DIV/0!</v>
      </c>
      <c r="Q2373" t="str">
        <f t="shared" si="140"/>
        <v>technology</v>
      </c>
      <c r="R2373" t="str">
        <f t="shared" si="141"/>
        <v>web</v>
      </c>
      <c r="S2373" s="13">
        <f>(((I2373/60)/60)/24)+DATE(S34341,1,1)</f>
        <v>16612.777731481481</v>
      </c>
      <c r="T2373" s="14">
        <f>(((J2373/60)/60)/24)+DATE(1970,1,1)</f>
        <v>42150.777731481481</v>
      </c>
    </row>
    <row r="2374" spans="1:20" ht="48" hidden="1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139"/>
        <v>3.272727272727273E-2</v>
      </c>
      <c r="P2374" s="7">
        <f>AVERAGE(E2374/L2374)</f>
        <v>30</v>
      </c>
      <c r="Q2374" t="str">
        <f t="shared" si="140"/>
        <v>technology</v>
      </c>
      <c r="R2374" t="str">
        <f t="shared" si="141"/>
        <v>web</v>
      </c>
      <c r="S2374" s="13">
        <f>(((I2374/60)/60)/24)+DATE(S34342,1,1)</f>
        <v>16550.069108796295</v>
      </c>
      <c r="T2374" s="14">
        <f>(((J2374/60)/60)/24)+DATE(1970,1,1)</f>
        <v>42088.069108796291</v>
      </c>
    </row>
    <row r="2375" spans="1:20" ht="32" hidden="1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139"/>
        <v>5.8823529411764708E-5</v>
      </c>
      <c r="P2375" s="7">
        <f>AVERAGE(E2375/L2375)</f>
        <v>50</v>
      </c>
      <c r="Q2375" t="str">
        <f t="shared" si="140"/>
        <v>technology</v>
      </c>
      <c r="R2375" t="str">
        <f t="shared" si="141"/>
        <v>web</v>
      </c>
      <c r="S2375" s="13">
        <f>(((I2375/60)/60)/24)+DATE(S34343,1,1)</f>
        <v>16677.662314814817</v>
      </c>
      <c r="T2375" s="14">
        <f>(((J2375/60)/60)/24)+DATE(1970,1,1)</f>
        <v>42215.662314814821</v>
      </c>
    </row>
    <row r="2376" spans="1:20" ht="48" hidden="1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139"/>
        <v>4.5454545454545455E-4</v>
      </c>
      <c r="P2376" s="7">
        <f>AVERAGE(E2376/L2376)</f>
        <v>10</v>
      </c>
      <c r="Q2376" t="str">
        <f t="shared" si="140"/>
        <v>technology</v>
      </c>
      <c r="R2376" t="str">
        <f t="shared" si="141"/>
        <v>web</v>
      </c>
      <c r="S2376" s="13">
        <f>(((I2376/60)/60)/24)+DATE(S34344,1,1)</f>
        <v>16479.843287037034</v>
      </c>
      <c r="T2376" s="14">
        <f>(((J2376/60)/60)/24)+DATE(1970,1,1)</f>
        <v>42017.843287037031</v>
      </c>
    </row>
    <row r="2377" spans="1:20" ht="48" hidden="1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139"/>
        <v>0</v>
      </c>
      <c r="P2377" s="7" t="e">
        <f>AVERAGE(E2377/L2377)</f>
        <v>#DIV/0!</v>
      </c>
      <c r="Q2377" t="str">
        <f t="shared" si="140"/>
        <v>technology</v>
      </c>
      <c r="R2377" t="str">
        <f t="shared" si="141"/>
        <v>web</v>
      </c>
      <c r="S2377" s="13">
        <f>(((I2377/60)/60)/24)+DATE(S34345,1,1)</f>
        <v>17054.836076388889</v>
      </c>
      <c r="T2377" s="14">
        <f>(((J2377/60)/60)/24)+DATE(1970,1,1)</f>
        <v>42592.836076388892</v>
      </c>
    </row>
    <row r="2378" spans="1:20" ht="48" hidden="1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139"/>
        <v>0.10877666666666666</v>
      </c>
      <c r="P2378" s="7">
        <f>AVERAGE(E2378/L2378)</f>
        <v>81.582499999999996</v>
      </c>
      <c r="Q2378" t="str">
        <f t="shared" si="140"/>
        <v>technology</v>
      </c>
      <c r="R2378" t="str">
        <f t="shared" si="141"/>
        <v>web</v>
      </c>
      <c r="S2378" s="13">
        <f>(((I2378/60)/60)/24)+DATE(S34346,1,1)</f>
        <v>16780.925532407407</v>
      </c>
      <c r="T2378" s="14">
        <f>(((J2378/60)/60)/24)+DATE(1970,1,1)</f>
        <v>42318.925532407404</v>
      </c>
    </row>
    <row r="2379" spans="1:20" ht="48" hidden="1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139"/>
        <v>0</v>
      </c>
      <c r="P2379" s="7" t="e">
        <f>AVERAGE(E2379/L2379)</f>
        <v>#DIV/0!</v>
      </c>
      <c r="Q2379" t="str">
        <f t="shared" si="140"/>
        <v>technology</v>
      </c>
      <c r="R2379" t="str">
        <f t="shared" si="141"/>
        <v>web</v>
      </c>
      <c r="S2379" s="13">
        <f>(((I2379/60)/60)/24)+DATE(S34347,1,1)</f>
        <v>17131.911840277779</v>
      </c>
      <c r="T2379" s="14">
        <f>(((J2379/60)/60)/24)+DATE(1970,1,1)</f>
        <v>42669.870173611111</v>
      </c>
    </row>
    <row r="2380" spans="1:20" ht="32" hidden="1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139"/>
        <v>0</v>
      </c>
      <c r="P2380" s="7" t="e">
        <f>AVERAGE(E2380/L2380)</f>
        <v>#DIV/0!</v>
      </c>
      <c r="Q2380" t="str">
        <f t="shared" si="140"/>
        <v>technology</v>
      </c>
      <c r="R2380" t="str">
        <f t="shared" si="141"/>
        <v>web</v>
      </c>
      <c r="S2380" s="13">
        <f>(((I2380/60)/60)/24)+DATE(S34348,1,1)</f>
        <v>16674.013078703701</v>
      </c>
      <c r="T2380" s="14">
        <f>(((J2380/60)/60)/24)+DATE(1970,1,1)</f>
        <v>42213.013078703705</v>
      </c>
    </row>
    <row r="2381" spans="1:20" ht="32" hidden="1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139"/>
        <v>0</v>
      </c>
      <c r="P2381" s="7" t="e">
        <f>AVERAGE(E2381/L2381)</f>
        <v>#DIV/0!</v>
      </c>
      <c r="Q2381" t="str">
        <f t="shared" si="140"/>
        <v>technology</v>
      </c>
      <c r="R2381" t="str">
        <f t="shared" si="141"/>
        <v>web</v>
      </c>
      <c r="S2381" s="13">
        <f>(((I2381/60)/60)/24)+DATE(S34349,1,1)</f>
        <v>16714.016388888889</v>
      </c>
      <c r="T2381" s="14">
        <f>(((J2381/60)/60)/24)+DATE(1970,1,1)</f>
        <v>42237.016388888893</v>
      </c>
    </row>
    <row r="2382" spans="1:20" ht="48" hidden="1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139"/>
        <v>3.6666666666666666E-3</v>
      </c>
      <c r="P2382" s="7">
        <f>AVERAGE(E2382/L2382)</f>
        <v>18.333333333333332</v>
      </c>
      <c r="Q2382" t="str">
        <f t="shared" si="140"/>
        <v>technology</v>
      </c>
      <c r="R2382" t="str">
        <f t="shared" si="141"/>
        <v>web</v>
      </c>
      <c r="S2382" s="13">
        <f>(((I2382/60)/60)/24)+DATE(S34350,1,1)</f>
        <v>16710.793310185185</v>
      </c>
      <c r="T2382" s="14">
        <f>(((J2382/60)/60)/24)+DATE(1970,1,1)</f>
        <v>42248.793310185181</v>
      </c>
    </row>
    <row r="2383" spans="1:20" ht="48" hidden="1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139"/>
        <v>1.8193398957730169E-2</v>
      </c>
      <c r="P2383" s="7">
        <f>AVERAGE(E2383/L2383)</f>
        <v>224.42857142857142</v>
      </c>
      <c r="Q2383" t="str">
        <f t="shared" si="140"/>
        <v>technology</v>
      </c>
      <c r="R2383" t="str">
        <f t="shared" si="141"/>
        <v>web</v>
      </c>
      <c r="S2383" s="13">
        <f>(((I2383/60)/60)/24)+DATE(S34351,1,1)</f>
        <v>16536.935740740741</v>
      </c>
      <c r="T2383" s="14">
        <f>(((J2383/60)/60)/24)+DATE(1970,1,1)</f>
        <v>42074.935740740737</v>
      </c>
    </row>
    <row r="2384" spans="1:20" ht="64" hidden="1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139"/>
        <v>2.5000000000000001E-2</v>
      </c>
      <c r="P2384" s="7">
        <f>AVERAGE(E2384/L2384)</f>
        <v>37.5</v>
      </c>
      <c r="Q2384" t="str">
        <f t="shared" si="140"/>
        <v>technology</v>
      </c>
      <c r="R2384" t="str">
        <f t="shared" si="141"/>
        <v>web</v>
      </c>
      <c r="S2384" s="13">
        <f>(((I2384/60)/60)/24)+DATE(S34352,1,1)</f>
        <v>16652.187534722223</v>
      </c>
      <c r="T2384" s="14">
        <f>(((J2384/60)/60)/24)+DATE(1970,1,1)</f>
        <v>42195.187534722223</v>
      </c>
    </row>
    <row r="2385" spans="1:20" ht="48" hidden="1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139"/>
        <v>4.3499999999999997E-2</v>
      </c>
      <c r="P2385" s="7">
        <f>AVERAGE(E2385/L2385)</f>
        <v>145</v>
      </c>
      <c r="Q2385" t="str">
        <f t="shared" si="140"/>
        <v>technology</v>
      </c>
      <c r="R2385" t="str">
        <f t="shared" si="141"/>
        <v>web</v>
      </c>
      <c r="S2385" s="13">
        <f>(((I2385/60)/60)/24)+DATE(S34353,1,1)</f>
        <v>16489.056793981483</v>
      </c>
      <c r="T2385" s="14">
        <f>(((J2385/60)/60)/24)+DATE(1970,1,1)</f>
        <v>42027.056793981479</v>
      </c>
    </row>
    <row r="2386" spans="1:20" ht="48" hidden="1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139"/>
        <v>8.0000000000000002E-3</v>
      </c>
      <c r="P2386" s="7">
        <f>AVERAGE(E2386/L2386)</f>
        <v>1</v>
      </c>
      <c r="Q2386" t="str">
        <f t="shared" si="140"/>
        <v>technology</v>
      </c>
      <c r="R2386" t="str">
        <f t="shared" si="141"/>
        <v>web</v>
      </c>
      <c r="S2386" s="13">
        <f>(((I2386/60)/60)/24)+DATE(S34354,1,1)</f>
        <v>16389.109293981481</v>
      </c>
      <c r="T2386" s="14">
        <f>(((J2386/60)/60)/24)+DATE(1970,1,1)</f>
        <v>41927.067627314813</v>
      </c>
    </row>
    <row r="2387" spans="1:20" ht="48" hidden="1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139"/>
        <v>1.2123076923076924E-2</v>
      </c>
      <c r="P2387" s="7">
        <f>AVERAGE(E2387/L2387)</f>
        <v>112.57142857142857</v>
      </c>
      <c r="Q2387" t="str">
        <f t="shared" si="140"/>
        <v>technology</v>
      </c>
      <c r="R2387" t="str">
        <f t="shared" si="141"/>
        <v>web</v>
      </c>
      <c r="S2387" s="13">
        <f>(((I2387/60)/60)/24)+DATE(S34355,1,1)</f>
        <v>16653.70175925926</v>
      </c>
      <c r="T2387" s="14">
        <f>(((J2387/60)/60)/24)+DATE(1970,1,1)</f>
        <v>42191.70175925926</v>
      </c>
    </row>
    <row r="2388" spans="1:20" ht="48" hidden="1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139"/>
        <v>0</v>
      </c>
      <c r="P2388" s="7" t="e">
        <f>AVERAGE(E2388/L2388)</f>
        <v>#DIV/0!</v>
      </c>
      <c r="Q2388" t="str">
        <f t="shared" si="140"/>
        <v>technology</v>
      </c>
      <c r="R2388" t="str">
        <f t="shared" si="141"/>
        <v>web</v>
      </c>
      <c r="S2388" s="13">
        <f>(((I2388/60)/60)/24)+DATE(S34356,1,1)</f>
        <v>16446.838240740741</v>
      </c>
      <c r="T2388" s="14">
        <f>(((J2388/60)/60)/24)+DATE(1970,1,1)</f>
        <v>41954.838240740741</v>
      </c>
    </row>
    <row r="2389" spans="1:20" ht="48" hidden="1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139"/>
        <v>6.8399999999999997E-3</v>
      </c>
      <c r="P2389" s="7">
        <f>AVERAGE(E2389/L2389)</f>
        <v>342</v>
      </c>
      <c r="Q2389" t="str">
        <f t="shared" si="140"/>
        <v>technology</v>
      </c>
      <c r="R2389" t="str">
        <f t="shared" si="141"/>
        <v>web</v>
      </c>
      <c r="S2389" s="13">
        <f>(((I2389/60)/60)/24)+DATE(S34357,1,1)</f>
        <v>17005.626620370367</v>
      </c>
      <c r="T2389" s="14">
        <f>(((J2389/60)/60)/24)+DATE(1970,1,1)</f>
        <v>42528.626620370371</v>
      </c>
    </row>
    <row r="2390" spans="1:20" ht="48" hidden="1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139"/>
        <v>1.2513513513513513E-2</v>
      </c>
      <c r="P2390" s="7">
        <f>AVERAGE(E2390/L2390)</f>
        <v>57.875</v>
      </c>
      <c r="Q2390" t="str">
        <f t="shared" si="140"/>
        <v>technology</v>
      </c>
      <c r="R2390" t="str">
        <f t="shared" si="141"/>
        <v>web</v>
      </c>
      <c r="S2390" s="13">
        <f>(((I2390/60)/60)/24)+DATE(S34358,1,1)</f>
        <v>16451.811805555557</v>
      </c>
      <c r="T2390" s="14">
        <f>(((J2390/60)/60)/24)+DATE(1970,1,1)</f>
        <v>41989.853692129633</v>
      </c>
    </row>
    <row r="2391" spans="1:20" ht="48" hidden="1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139"/>
        <v>1.8749999999999999E-3</v>
      </c>
      <c r="P2391" s="7">
        <f>AVERAGE(E2391/L2391)</f>
        <v>30</v>
      </c>
      <c r="Q2391" t="str">
        <f t="shared" si="140"/>
        <v>technology</v>
      </c>
      <c r="R2391" t="str">
        <f t="shared" si="141"/>
        <v>web</v>
      </c>
      <c r="S2391" s="13">
        <f>(((I2391/60)/60)/24)+DATE(S34359,1,1)</f>
        <v>16642.915972222221</v>
      </c>
      <c r="T2391" s="14">
        <f>(((J2391/60)/60)/24)+DATE(1970,1,1)</f>
        <v>42179.653379629628</v>
      </c>
    </row>
    <row r="2392" spans="1:20" ht="48" hidden="1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139"/>
        <v>0</v>
      </c>
      <c r="P2392" s="7" t="e">
        <f>AVERAGE(E2392/L2392)</f>
        <v>#DIV/0!</v>
      </c>
      <c r="Q2392" t="str">
        <f t="shared" si="140"/>
        <v>technology</v>
      </c>
      <c r="R2392" t="str">
        <f t="shared" si="141"/>
        <v>web</v>
      </c>
      <c r="S2392" s="13">
        <f>(((I2392/60)/60)/24)+DATE(S34360,1,1)</f>
        <v>16440.262314814816</v>
      </c>
      <c r="T2392" s="14">
        <f>(((J2392/60)/60)/24)+DATE(1970,1,1)</f>
        <v>41968.262314814812</v>
      </c>
    </row>
    <row r="2393" spans="1:20" ht="32" hidden="1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139"/>
        <v>1.25E-3</v>
      </c>
      <c r="P2393" s="7">
        <f>AVERAGE(E2393/L2393)</f>
        <v>25</v>
      </c>
      <c r="Q2393" t="str">
        <f t="shared" si="140"/>
        <v>technology</v>
      </c>
      <c r="R2393" t="str">
        <f t="shared" si="141"/>
        <v>web</v>
      </c>
      <c r="S2393" s="13">
        <f>(((I2393/60)/60)/24)+DATE(S34361,1,1)</f>
        <v>16526.752824074076</v>
      </c>
      <c r="T2393" s="14">
        <f>(((J2393/60)/60)/24)+DATE(1970,1,1)</f>
        <v>42064.794490740736</v>
      </c>
    </row>
    <row r="2394" spans="1:20" ht="48" hidden="1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139"/>
        <v>0</v>
      </c>
      <c r="P2394" s="7" t="e">
        <f>AVERAGE(E2394/L2394)</f>
        <v>#DIV/0!</v>
      </c>
      <c r="Q2394" t="str">
        <f t="shared" si="140"/>
        <v>technology</v>
      </c>
      <c r="R2394" t="str">
        <f t="shared" si="141"/>
        <v>web</v>
      </c>
      <c r="S2394" s="13">
        <f>(((I2394/60)/60)/24)+DATE(S34362,1,1)</f>
        <v>16738.120636574073</v>
      </c>
      <c r="T2394" s="14">
        <f>(((J2394/60)/60)/24)+DATE(1970,1,1)</f>
        <v>42276.120636574073</v>
      </c>
    </row>
    <row r="2395" spans="1:20" ht="48" hidden="1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139"/>
        <v>5.0000000000000001E-4</v>
      </c>
      <c r="P2395" s="7">
        <f>AVERAGE(E2395/L2395)</f>
        <v>50</v>
      </c>
      <c r="Q2395" t="str">
        <f t="shared" si="140"/>
        <v>technology</v>
      </c>
      <c r="R2395" t="str">
        <f t="shared" si="141"/>
        <v>web</v>
      </c>
      <c r="S2395" s="13">
        <f>(((I2395/60)/60)/24)+DATE(S34363,1,1)</f>
        <v>16656.648344907408</v>
      </c>
      <c r="T2395" s="14">
        <f>(((J2395/60)/60)/24)+DATE(1970,1,1)</f>
        <v>42194.648344907408</v>
      </c>
    </row>
    <row r="2396" spans="1:20" ht="48" hidden="1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139"/>
        <v>5.9999999999999995E-4</v>
      </c>
      <c r="P2396" s="7">
        <f>AVERAGE(E2396/L2396)</f>
        <v>1.5</v>
      </c>
      <c r="Q2396" t="str">
        <f t="shared" si="140"/>
        <v>technology</v>
      </c>
      <c r="R2396" t="str">
        <f t="shared" si="141"/>
        <v>web</v>
      </c>
      <c r="S2396" s="13">
        <f>(((I2396/60)/60)/24)+DATE(S34364,1,1)</f>
        <v>16493.362187499999</v>
      </c>
      <c r="T2396" s="14">
        <f>(((J2396/60)/60)/24)+DATE(1970,1,1)</f>
        <v>42031.362187499995</v>
      </c>
    </row>
    <row r="2397" spans="1:20" ht="48" hidden="1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139"/>
        <v>0</v>
      </c>
      <c r="P2397" s="7" t="e">
        <f>AVERAGE(E2397/L2397)</f>
        <v>#DIV/0!</v>
      </c>
      <c r="Q2397" t="str">
        <f t="shared" si="140"/>
        <v>technology</v>
      </c>
      <c r="R2397" t="str">
        <f t="shared" si="141"/>
        <v>web</v>
      </c>
      <c r="S2397" s="13">
        <f>(((I2397/60)/60)/24)+DATE(S34365,1,1)</f>
        <v>17177.372916666667</v>
      </c>
      <c r="T2397" s="14">
        <f>(((J2397/60)/60)/24)+DATE(1970,1,1)</f>
        <v>42717.121377314819</v>
      </c>
    </row>
    <row r="2398" spans="1:20" ht="48" hidden="1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139"/>
        <v>2E-3</v>
      </c>
      <c r="P2398" s="7">
        <f>AVERAGE(E2398/L2398)</f>
        <v>10</v>
      </c>
      <c r="Q2398" t="str">
        <f t="shared" si="140"/>
        <v>technology</v>
      </c>
      <c r="R2398" t="str">
        <f t="shared" si="141"/>
        <v>web</v>
      </c>
      <c r="S2398" s="13">
        <f>(((I2398/60)/60)/24)+DATE(S34366,1,1)</f>
        <v>16724.849050925925</v>
      </c>
      <c r="T2398" s="14">
        <f>(((J2398/60)/60)/24)+DATE(1970,1,1)</f>
        <v>42262.849050925928</v>
      </c>
    </row>
    <row r="2399" spans="1:20" ht="48" hidden="1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139"/>
        <v>0</v>
      </c>
      <c r="P2399" s="7" t="e">
        <f>AVERAGE(E2399/L2399)</f>
        <v>#DIV/0!</v>
      </c>
      <c r="Q2399" t="str">
        <f t="shared" si="140"/>
        <v>technology</v>
      </c>
      <c r="R2399" t="str">
        <f t="shared" si="141"/>
        <v>web</v>
      </c>
      <c r="S2399" s="13">
        <f>(((I2399/60)/60)/24)+DATE(S34367,1,1)</f>
        <v>16438.884907407406</v>
      </c>
      <c r="T2399" s="14">
        <f>(((J2399/60)/60)/24)+DATE(1970,1,1)</f>
        <v>41976.88490740741</v>
      </c>
    </row>
    <row r="2400" spans="1:20" ht="48" hidden="1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139"/>
        <v>0</v>
      </c>
      <c r="P2400" s="7" t="e">
        <f>AVERAGE(E2400/L2400)</f>
        <v>#DIV/0!</v>
      </c>
      <c r="Q2400" t="str">
        <f t="shared" si="140"/>
        <v>technology</v>
      </c>
      <c r="R2400" t="str">
        <f t="shared" si="141"/>
        <v>web</v>
      </c>
      <c r="S2400" s="13">
        <f>(((I2400/60)/60)/24)+DATE(S34368,1,1)</f>
        <v>16619.916481481483</v>
      </c>
      <c r="T2400" s="14">
        <f>(((J2400/60)/60)/24)+DATE(1970,1,1)</f>
        <v>42157.916481481487</v>
      </c>
    </row>
    <row r="2401" spans="1:20" ht="48" hidden="1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139"/>
        <v>0</v>
      </c>
      <c r="P2401" s="7" t="e">
        <f>AVERAGE(E2401/L2401)</f>
        <v>#DIV/0!</v>
      </c>
      <c r="Q2401" t="str">
        <f t="shared" si="140"/>
        <v>technology</v>
      </c>
      <c r="R2401" t="str">
        <f t="shared" si="141"/>
        <v>web</v>
      </c>
      <c r="S2401" s="13">
        <f>(((I2401/60)/60)/24)+DATE(S34369,1,1)</f>
        <v>16423.853078703705</v>
      </c>
      <c r="T2401" s="14">
        <f>(((J2401/60)/60)/24)+DATE(1970,1,1)</f>
        <v>41956.853078703702</v>
      </c>
    </row>
    <row r="2402" spans="1:20" ht="48" hidden="1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139"/>
        <v>0</v>
      </c>
      <c r="P2402" s="7" t="e">
        <f>AVERAGE(E2402/L2402)</f>
        <v>#DIV/0!</v>
      </c>
      <c r="Q2402" t="str">
        <f t="shared" si="140"/>
        <v>technology</v>
      </c>
      <c r="R2402" t="str">
        <f t="shared" si="141"/>
        <v>web</v>
      </c>
      <c r="S2402" s="13">
        <f>(((I2402/60)/60)/24)+DATE(S34370,1,1)</f>
        <v>16906.268101851852</v>
      </c>
      <c r="T2402" s="14">
        <f>(((J2402/60)/60)/24)+DATE(1970,1,1)</f>
        <v>42444.268101851849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139"/>
        <v>7.1785714285714283E-3</v>
      </c>
      <c r="P2403" s="7">
        <f>AVERAGE(E2403/L2403)</f>
        <v>22.333333333333332</v>
      </c>
      <c r="Q2403" t="str">
        <f t="shared" si="140"/>
        <v>food</v>
      </c>
      <c r="R2403" t="str">
        <f t="shared" si="141"/>
        <v>food trucks</v>
      </c>
      <c r="S2403" s="13">
        <f>(((I2403/60)/60)/24)+DATE(S34371,1,1)</f>
        <v>16866.822870370372</v>
      </c>
      <c r="T2403" s="14">
        <f>(((J2403/60)/60)/24)+DATE(1970,1,1)</f>
        <v>42374.822870370372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139"/>
        <v>4.3333333333333331E-3</v>
      </c>
      <c r="P2404" s="7">
        <f>AVERAGE(E2404/L2404)</f>
        <v>52</v>
      </c>
      <c r="Q2404" t="str">
        <f t="shared" si="140"/>
        <v>food</v>
      </c>
      <c r="R2404" t="str">
        <f t="shared" si="141"/>
        <v>food trucks</v>
      </c>
      <c r="S2404" s="13">
        <f>(((I2404/60)/60)/24)+DATE(S34372,1,1)</f>
        <v>16569.679756944446</v>
      </c>
      <c r="T2404" s="14">
        <f>(((J2404/60)/60)/24)+DATE(1970,1,1)</f>
        <v>42107.679756944446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139"/>
        <v>0.16833333333333333</v>
      </c>
      <c r="P2405" s="7">
        <f>AVERAGE(E2405/L2405)</f>
        <v>16.833333333333332</v>
      </c>
      <c r="Q2405" t="str">
        <f t="shared" si="140"/>
        <v>food</v>
      </c>
      <c r="R2405" t="str">
        <f t="shared" si="141"/>
        <v>food trucks</v>
      </c>
      <c r="S2405" s="13">
        <f>(((I2405/60)/60)/24)+DATE(S34373,1,1)</f>
        <v>16891.840949074071</v>
      </c>
      <c r="T2405" s="14">
        <f>(((J2405/60)/60)/24)+DATE(1970,1,1)</f>
        <v>42399.882615740738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139"/>
        <v>0</v>
      </c>
      <c r="P2406" s="7" t="e">
        <f>AVERAGE(E2406/L2406)</f>
        <v>#DIV/0!</v>
      </c>
      <c r="Q2406" t="str">
        <f t="shared" si="140"/>
        <v>food</v>
      </c>
      <c r="R2406" t="str">
        <f t="shared" si="141"/>
        <v>food trucks</v>
      </c>
      <c r="S2406" s="13">
        <f>(((I2406/60)/60)/24)+DATE(S34374,1,1)</f>
        <v>16804.039432870373</v>
      </c>
      <c r="T2406" s="14">
        <f>(((J2406/60)/60)/24)+DATE(1970,1,1)</f>
        <v>42342.03943287037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139"/>
        <v>0.22520000000000001</v>
      </c>
      <c r="P2407" s="7">
        <f>AVERAGE(E2407/L2407)</f>
        <v>56.3</v>
      </c>
      <c r="Q2407" t="str">
        <f t="shared" si="140"/>
        <v>food</v>
      </c>
      <c r="R2407" t="str">
        <f t="shared" si="141"/>
        <v>food trucks</v>
      </c>
      <c r="S2407" s="13">
        <f>(((I2407/60)/60)/24)+DATE(S34375,1,1)</f>
        <v>17048.585358796296</v>
      </c>
      <c r="T2407" s="14">
        <f>(((J2407/60)/60)/24)+DATE(1970,1,1)</f>
        <v>42595.585358796292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139"/>
        <v>0.41384615384615386</v>
      </c>
      <c r="P2408" s="7">
        <f>AVERAGE(E2408/L2408)</f>
        <v>84.0625</v>
      </c>
      <c r="Q2408" t="str">
        <f t="shared" si="140"/>
        <v>food</v>
      </c>
      <c r="R2408" t="str">
        <f t="shared" si="141"/>
        <v>food trucks</v>
      </c>
      <c r="S2408" s="13">
        <f>(((I2408/60)/60)/24)+DATE(S34376,1,1)</f>
        <v>16455.110995370367</v>
      </c>
      <c r="T2408" s="14">
        <f>(((J2408/60)/60)/24)+DATE(1970,1,1)</f>
        <v>41983.110995370371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139"/>
        <v>0.25259090909090909</v>
      </c>
      <c r="P2409" s="7">
        <f>AVERAGE(E2409/L2409)</f>
        <v>168.39393939393941</v>
      </c>
      <c r="Q2409" t="str">
        <f t="shared" si="140"/>
        <v>food</v>
      </c>
      <c r="R2409" t="str">
        <f t="shared" si="141"/>
        <v>food trucks</v>
      </c>
      <c r="S2409" s="13">
        <f>(((I2409/60)/60)/24)+DATE(S34377,1,1)</f>
        <v>16537.25</v>
      </c>
      <c r="T2409" s="14">
        <f>(((J2409/60)/60)/24)+DATE(1970,1,1)</f>
        <v>42082.575555555552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139"/>
        <v>2E-3</v>
      </c>
      <c r="P2410" s="7">
        <f>AVERAGE(E2410/L2410)</f>
        <v>15</v>
      </c>
      <c r="Q2410" t="str">
        <f t="shared" si="140"/>
        <v>food</v>
      </c>
      <c r="R2410" t="str">
        <f t="shared" si="141"/>
        <v>food trucks</v>
      </c>
      <c r="S2410" s="13">
        <f>(((I2410/60)/60)/24)+DATE(S34378,1,1)</f>
        <v>16381.182372685185</v>
      </c>
      <c r="T2410" s="14">
        <f>(((J2410/60)/60)/24)+DATE(1970,1,1)</f>
        <v>41919.140706018516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139"/>
        <v>1.84E-2</v>
      </c>
      <c r="P2411" s="7">
        <f>AVERAGE(E2411/L2411)</f>
        <v>76.666666666666671</v>
      </c>
      <c r="Q2411" t="str">
        <f t="shared" si="140"/>
        <v>food</v>
      </c>
      <c r="R2411" t="str">
        <f t="shared" si="141"/>
        <v>food trucks</v>
      </c>
      <c r="S2411" s="13">
        <f>(((I2411/60)/60)/24)+DATE(S34379,1,1)</f>
        <v>16666.875868055555</v>
      </c>
      <c r="T2411" s="14">
        <f>(((J2411/60)/60)/24)+DATE(1970,1,1)</f>
        <v>42204.875868055555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139"/>
        <v>0</v>
      </c>
      <c r="P2412" s="7" t="e">
        <f>AVERAGE(E2412/L2412)</f>
        <v>#DIV/0!</v>
      </c>
      <c r="Q2412" t="str">
        <f t="shared" si="140"/>
        <v>food</v>
      </c>
      <c r="R2412" t="str">
        <f t="shared" si="141"/>
        <v>food trucks</v>
      </c>
      <c r="S2412" s="13">
        <f>(((I2412/60)/60)/24)+DATE(S34380,1,1)</f>
        <v>16686.408275462964</v>
      </c>
      <c r="T2412" s="14">
        <f>(((J2412/60)/60)/24)+DATE(1970,1,1)</f>
        <v>42224.408275462964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139"/>
        <v>6.0400000000000002E-3</v>
      </c>
      <c r="P2413" s="7">
        <f>AVERAGE(E2413/L2413)</f>
        <v>50.333333333333336</v>
      </c>
      <c r="Q2413" t="str">
        <f t="shared" si="140"/>
        <v>food</v>
      </c>
      <c r="R2413" t="str">
        <f t="shared" si="141"/>
        <v>food trucks</v>
      </c>
      <c r="S2413" s="13">
        <f>(((I2413/60)/60)/24)+DATE(S34381,1,1)</f>
        <v>16673.732430555556</v>
      </c>
      <c r="T2413" s="14">
        <f>(((J2413/60)/60)/24)+DATE(1970,1,1)</f>
        <v>42211.732430555552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139"/>
        <v>0</v>
      </c>
      <c r="P2414" s="7" t="e">
        <f>AVERAGE(E2414/L2414)</f>
        <v>#DIV/0!</v>
      </c>
      <c r="Q2414" t="str">
        <f t="shared" si="140"/>
        <v>food</v>
      </c>
      <c r="R2414" t="str">
        <f t="shared" si="141"/>
        <v>food trucks</v>
      </c>
      <c r="S2414" s="13">
        <f>(((I2414/60)/60)/24)+DATE(S34382,1,1)</f>
        <v>17132.778622685186</v>
      </c>
      <c r="T2414" s="14">
        <f>(((J2414/60)/60)/24)+DATE(1970,1,1)</f>
        <v>42655.736956018518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139"/>
        <v>8.3333333333333332E-3</v>
      </c>
      <c r="P2415" s="7">
        <f>AVERAGE(E2415/L2415)</f>
        <v>8.3333333333333339</v>
      </c>
      <c r="Q2415" t="str">
        <f t="shared" si="140"/>
        <v>food</v>
      </c>
      <c r="R2415" t="str">
        <f t="shared" si="141"/>
        <v>food trucks</v>
      </c>
      <c r="S2415" s="13">
        <f>(((I2415/60)/60)/24)+DATE(S34383,1,1)</f>
        <v>16222.979166666666</v>
      </c>
      <c r="T2415" s="14">
        <f>(((J2415/60)/60)/24)+DATE(1970,1,1)</f>
        <v>41760.10974537037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139"/>
        <v>3.0666666666666665E-2</v>
      </c>
      <c r="P2416" s="7">
        <f>AVERAGE(E2416/L2416)</f>
        <v>35.384615384615387</v>
      </c>
      <c r="Q2416" t="str">
        <f t="shared" si="140"/>
        <v>food</v>
      </c>
      <c r="R2416" t="str">
        <f t="shared" si="141"/>
        <v>food trucks</v>
      </c>
      <c r="S2416" s="13">
        <f>(((I2416/60)/60)/24)+DATE(S34384,1,1)</f>
        <v>16670.165972222221</v>
      </c>
      <c r="T2416" s="14">
        <f>(((J2416/60)/60)/24)+DATE(1970,1,1)</f>
        <v>42198.695138888885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139"/>
        <v>5.5833333333333334E-3</v>
      </c>
      <c r="P2417" s="7">
        <f>AVERAGE(E2417/L2417)</f>
        <v>55.833333333333336</v>
      </c>
      <c r="Q2417" t="str">
        <f t="shared" si="140"/>
        <v>food</v>
      </c>
      <c r="R2417" t="str">
        <f t="shared" si="141"/>
        <v>food trucks</v>
      </c>
      <c r="S2417" s="13">
        <f>(((I2417/60)/60)/24)+DATE(S34385,1,1)</f>
        <v>16998.862800925926</v>
      </c>
      <c r="T2417" s="14">
        <f>(((J2417/60)/60)/24)+DATE(1970,1,1)</f>
        <v>42536.862800925926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139"/>
        <v>2.5000000000000001E-4</v>
      </c>
      <c r="P2418" s="7">
        <f>AVERAGE(E2418/L2418)</f>
        <v>5</v>
      </c>
      <c r="Q2418" t="str">
        <f t="shared" si="140"/>
        <v>food</v>
      </c>
      <c r="R2418" t="str">
        <f t="shared" si="141"/>
        <v>food trucks</v>
      </c>
      <c r="S2418" s="13">
        <f>(((I2418/60)/60)/24)+DATE(S34386,1,1)</f>
        <v>16509.625</v>
      </c>
      <c r="T2418" s="14">
        <f>(((J2418/60)/60)/24)+DATE(1970,1,1)</f>
        <v>42019.737766203703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139"/>
        <v>0</v>
      </c>
      <c r="P2419" s="7" t="e">
        <f>AVERAGE(E2419/L2419)</f>
        <v>#DIV/0!</v>
      </c>
      <c r="Q2419" t="str">
        <f t="shared" si="140"/>
        <v>food</v>
      </c>
      <c r="R2419" t="str">
        <f t="shared" si="141"/>
        <v>food trucks</v>
      </c>
      <c r="S2419" s="13">
        <f>(((I2419/60)/60)/24)+DATE(S34387,1,1)</f>
        <v>16293.884108796296</v>
      </c>
      <c r="T2419" s="14">
        <f>(((J2419/60)/60)/24)+DATE(1970,1,1)</f>
        <v>41831.884108796294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139"/>
        <v>2.0000000000000001E-4</v>
      </c>
      <c r="P2420" s="7">
        <f>AVERAGE(E2420/L2420)</f>
        <v>1</v>
      </c>
      <c r="Q2420" t="str">
        <f t="shared" si="140"/>
        <v>food</v>
      </c>
      <c r="R2420" t="str">
        <f t="shared" si="141"/>
        <v>food trucks</v>
      </c>
      <c r="S2420" s="13">
        <f>(((I2420/60)/60)/24)+DATE(S34388,1,1)</f>
        <v>16519.815324074076</v>
      </c>
      <c r="T2420" s="14">
        <f>(((J2420/60)/60)/24)+DATE(1970,1,1)</f>
        <v>42027.856990740736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139"/>
        <v>0</v>
      </c>
      <c r="P2421" s="7" t="e">
        <f>AVERAGE(E2421/L2421)</f>
        <v>#DIV/0!</v>
      </c>
      <c r="Q2421" t="str">
        <f t="shared" si="140"/>
        <v>food</v>
      </c>
      <c r="R2421" t="str">
        <f t="shared" si="141"/>
        <v>food trucks</v>
      </c>
      <c r="S2421" s="13">
        <f>(((I2421/60)/60)/24)+DATE(S34389,1,1)</f>
        <v>16485.738298611108</v>
      </c>
      <c r="T2421" s="14">
        <f>(((J2421/60)/60)/24)+DATE(1970,1,1)</f>
        <v>41993.738298611104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139"/>
        <v>0.14825133372851215</v>
      </c>
      <c r="P2422" s="7">
        <f>AVERAGE(E2422/L2422)</f>
        <v>69.472222222222229</v>
      </c>
      <c r="Q2422" t="str">
        <f t="shared" si="140"/>
        <v>food</v>
      </c>
      <c r="R2422" t="str">
        <f t="shared" si="141"/>
        <v>food trucks</v>
      </c>
      <c r="S2422" s="13">
        <f>(((I2422/60)/60)/24)+DATE(S34390,1,1)</f>
        <v>16385.070543981481</v>
      </c>
      <c r="T2422" s="14">
        <f>(((J2422/60)/60)/24)+DATE(1970,1,1)</f>
        <v>41893.028877314813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139"/>
        <v>1.6666666666666666E-4</v>
      </c>
      <c r="P2423" s="7">
        <f>AVERAGE(E2423/L2423)</f>
        <v>1</v>
      </c>
      <c r="Q2423" t="str">
        <f t="shared" si="140"/>
        <v>food</v>
      </c>
      <c r="R2423" t="str">
        <f t="shared" si="141"/>
        <v>food trucks</v>
      </c>
      <c r="S2423" s="13">
        <f>(((I2423/60)/60)/24)+DATE(S34391,1,1)</f>
        <v>16488.687453703704</v>
      </c>
      <c r="T2423" s="14">
        <f>(((J2423/60)/60)/24)+DATE(1970,1,1)</f>
        <v>42026.687453703707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139"/>
        <v>2E-3</v>
      </c>
      <c r="P2424" s="7">
        <f>AVERAGE(E2424/L2424)</f>
        <v>1</v>
      </c>
      <c r="Q2424" t="str">
        <f t="shared" si="140"/>
        <v>food</v>
      </c>
      <c r="R2424" t="str">
        <f t="shared" si="141"/>
        <v>food trucks</v>
      </c>
      <c r="S2424" s="13">
        <f>(((I2424/60)/60)/24)+DATE(S34392,1,1)</f>
        <v>16506.683287037038</v>
      </c>
      <c r="T2424" s="14">
        <f>(((J2424/60)/60)/24)+DATE(1970,1,1)</f>
        <v>42044.724953703699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139"/>
        <v>1.3333333333333334E-4</v>
      </c>
      <c r="P2425" s="7">
        <f>AVERAGE(E2425/L2425)</f>
        <v>8</v>
      </c>
      <c r="Q2425" t="str">
        <f t="shared" si="140"/>
        <v>food</v>
      </c>
      <c r="R2425" t="str">
        <f t="shared" si="141"/>
        <v>food trucks</v>
      </c>
      <c r="S2425" s="13">
        <f>(((I2425/60)/60)/24)+DATE(S34393,1,1)</f>
        <v>16436.704745370367</v>
      </c>
      <c r="T2425" s="14">
        <f>(((J2425/60)/60)/24)+DATE(1970,1,1)</f>
        <v>41974.704745370371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139"/>
        <v>1.24E-2</v>
      </c>
      <c r="P2426" s="7">
        <f>AVERAGE(E2426/L2426)</f>
        <v>34.444444444444443</v>
      </c>
      <c r="Q2426" t="str">
        <f t="shared" si="140"/>
        <v>food</v>
      </c>
      <c r="R2426" t="str">
        <f t="shared" si="141"/>
        <v>food trucks</v>
      </c>
      <c r="S2426" s="13">
        <f>(((I2426/60)/60)/24)+DATE(S34394,1,1)</f>
        <v>16371.892453703704</v>
      </c>
      <c r="T2426" s="14">
        <f>(((J2426/60)/60)/24)+DATE(1970,1,1)</f>
        <v>41909.892453703702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139"/>
        <v>2.8571428571428574E-4</v>
      </c>
      <c r="P2427" s="7">
        <f>AVERAGE(E2427/L2427)</f>
        <v>1</v>
      </c>
      <c r="Q2427" t="str">
        <f t="shared" si="140"/>
        <v>food</v>
      </c>
      <c r="R2427" t="str">
        <f t="shared" si="141"/>
        <v>food trucks</v>
      </c>
      <c r="S2427" s="13">
        <f>(((I2427/60)/60)/24)+DATE(S34395,1,1)</f>
        <v>16949.919444444444</v>
      </c>
      <c r="T2427" s="14">
        <f>(((J2427/60)/60)/24)+DATE(1970,1,1)</f>
        <v>42502.913761574076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139"/>
        <v>0</v>
      </c>
      <c r="P2428" s="7" t="e">
        <f>AVERAGE(E2428/L2428)</f>
        <v>#DIV/0!</v>
      </c>
      <c r="Q2428" t="str">
        <f t="shared" si="140"/>
        <v>food</v>
      </c>
      <c r="R2428" t="str">
        <f t="shared" si="141"/>
        <v>food trucks</v>
      </c>
      <c r="S2428" s="13">
        <f>(((I2428/60)/60)/24)+DATE(S34396,1,1)</f>
        <v>16656.170046296294</v>
      </c>
      <c r="T2428" s="14">
        <f>(((J2428/60)/60)/24)+DATE(1970,1,1)</f>
        <v>42164.170046296291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139"/>
        <v>2.0000000000000002E-5</v>
      </c>
      <c r="P2429" s="7">
        <f>AVERAGE(E2429/L2429)</f>
        <v>1</v>
      </c>
      <c r="Q2429" t="str">
        <f t="shared" si="140"/>
        <v>food</v>
      </c>
      <c r="R2429" t="str">
        <f t="shared" si="141"/>
        <v>food trucks</v>
      </c>
      <c r="S2429" s="13">
        <f>(((I2429/60)/60)/24)+DATE(S34397,1,1)</f>
        <v>16884.277002314815</v>
      </c>
      <c r="T2429" s="14">
        <f>(((J2429/60)/60)/24)+DATE(1970,1,1)</f>
        <v>42412.318668981476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139"/>
        <v>2.8571428571428571E-5</v>
      </c>
      <c r="P2430" s="7">
        <f>AVERAGE(E2430/L2430)</f>
        <v>1</v>
      </c>
      <c r="Q2430" t="str">
        <f t="shared" si="140"/>
        <v>food</v>
      </c>
      <c r="R2430" t="str">
        <f t="shared" si="141"/>
        <v>food trucks</v>
      </c>
      <c r="S2430" s="13">
        <f>(((I2430/60)/60)/24)+DATE(S34398,1,1)</f>
        <v>16507.742488425927</v>
      </c>
      <c r="T2430" s="14">
        <f>(((J2430/60)/60)/24)+DATE(1970,1,1)</f>
        <v>42045.784155092595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139"/>
        <v>1.4321428571428572E-2</v>
      </c>
      <c r="P2431" s="7">
        <f>AVERAGE(E2431/L2431)</f>
        <v>501.25</v>
      </c>
      <c r="Q2431" t="str">
        <f t="shared" si="140"/>
        <v>food</v>
      </c>
      <c r="R2431" t="str">
        <f t="shared" si="141"/>
        <v>food trucks</v>
      </c>
      <c r="S2431" s="13">
        <f>(((I2431/60)/60)/24)+DATE(S34399,1,1)</f>
        <v>17203.697222222221</v>
      </c>
      <c r="T2431" s="14">
        <f>(((J2431/60)/60)/24)+DATE(1970,1,1)</f>
        <v>42734.879236111112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139"/>
        <v>7.0000000000000001E-3</v>
      </c>
      <c r="P2432" s="7">
        <f>AVERAGE(E2432/L2432)</f>
        <v>10.5</v>
      </c>
      <c r="Q2432" t="str">
        <f t="shared" si="140"/>
        <v>food</v>
      </c>
      <c r="R2432" t="str">
        <f t="shared" si="141"/>
        <v>food trucks</v>
      </c>
      <c r="S2432" s="13">
        <f>(((I2432/60)/60)/24)+DATE(S34400,1,1)</f>
        <v>16844.130833333333</v>
      </c>
      <c r="T2432" s="14">
        <f>(((J2432/60)/60)/24)+DATE(1970,1,1)</f>
        <v>42382.130833333329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139"/>
        <v>2.0000000000000002E-5</v>
      </c>
      <c r="P2433" s="7">
        <f>AVERAGE(E2433/L2433)</f>
        <v>1</v>
      </c>
      <c r="Q2433" t="str">
        <f t="shared" si="140"/>
        <v>food</v>
      </c>
      <c r="R2433" t="str">
        <f t="shared" si="141"/>
        <v>food trucks</v>
      </c>
      <c r="S2433" s="13">
        <f>(((I2433/60)/60)/24)+DATE(S34401,1,1)</f>
        <v>16981.099687500002</v>
      </c>
      <c r="T2433" s="14">
        <f>(((J2433/60)/60)/24)+DATE(1970,1,1)</f>
        <v>42489.099687499998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139"/>
        <v>1.4285714285714287E-4</v>
      </c>
      <c r="P2434" s="7">
        <f>AVERAGE(E2434/L2434)</f>
        <v>1</v>
      </c>
      <c r="Q2434" t="str">
        <f t="shared" si="140"/>
        <v>food</v>
      </c>
      <c r="R2434" t="str">
        <f t="shared" si="141"/>
        <v>food trucks</v>
      </c>
      <c r="S2434" s="13">
        <f>(((I2434/60)/60)/24)+DATE(S34402,1,1)</f>
        <v>16503.218715277777</v>
      </c>
      <c r="T2434" s="14">
        <f>(((J2434/60)/60)/24)+DATE(1970,1,1)</f>
        <v>42041.218715277777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ref="O2435:O2498" si="142">E2435/D2435</f>
        <v>0</v>
      </c>
      <c r="P2435" s="7" t="e">
        <f>AVERAGE(E2435/L2435)</f>
        <v>#DIV/0!</v>
      </c>
      <c r="Q2435" t="str">
        <f t="shared" ref="Q2435:Q2498" si="143">LEFT(N2435,FIND("/",N2435)-1)</f>
        <v>food</v>
      </c>
      <c r="R2435" t="str">
        <f t="shared" ref="R2435:R2498" si="144">RIGHT(N2435, LEN(N2435)-FIND("/",N2435))</f>
        <v>food trucks</v>
      </c>
      <c r="S2435" s="13">
        <f>(((I2435/60)/60)/24)+DATE(S34403,1,1)</f>
        <v>16859.89980324074</v>
      </c>
      <c r="T2435" s="14">
        <f>(((J2435/60)/60)/24)+DATE(1970,1,1)</f>
        <v>42397.89980324074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142"/>
        <v>1.2999999999999999E-3</v>
      </c>
      <c r="P2436" s="7">
        <f>AVERAGE(E2436/L2436)</f>
        <v>13</v>
      </c>
      <c r="Q2436" t="str">
        <f t="shared" si="143"/>
        <v>food</v>
      </c>
      <c r="R2436" t="str">
        <f t="shared" si="144"/>
        <v>food trucks</v>
      </c>
      <c r="S2436" s="13">
        <f>(((I2436/60)/60)/24)+DATE(S34404,1,1)</f>
        <v>16652.186041666664</v>
      </c>
      <c r="T2436" s="14">
        <f>(((J2436/60)/60)/24)+DATE(1970,1,1)</f>
        <v>42180.18604166666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142"/>
        <v>4.8960000000000002E-3</v>
      </c>
      <c r="P2437" s="7">
        <f>AVERAGE(E2437/L2437)</f>
        <v>306</v>
      </c>
      <c r="Q2437" t="str">
        <f t="shared" si="143"/>
        <v>food</v>
      </c>
      <c r="R2437" t="str">
        <f t="shared" si="144"/>
        <v>food trucks</v>
      </c>
      <c r="S2437" s="13">
        <f>(((I2437/60)/60)/24)+DATE(S34405,1,1)</f>
        <v>16714.277615740739</v>
      </c>
      <c r="T2437" s="14">
        <f>(((J2437/60)/60)/24)+DATE(1970,1,1)</f>
        <v>42252.277615740735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142"/>
        <v>3.8461538461538462E-4</v>
      </c>
      <c r="P2438" s="7">
        <f>AVERAGE(E2438/L2438)</f>
        <v>22.5</v>
      </c>
      <c r="Q2438" t="str">
        <f t="shared" si="143"/>
        <v>food</v>
      </c>
      <c r="R2438" t="str">
        <f t="shared" si="144"/>
        <v>food trucks</v>
      </c>
      <c r="S2438" s="13">
        <f>(((I2438/60)/60)/24)+DATE(S34406,1,1)</f>
        <v>16830.615393518518</v>
      </c>
      <c r="T2438" s="14">
        <f>(((J2438/60)/60)/24)+DATE(1970,1,1)</f>
        <v>42338.615393518514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142"/>
        <v>0</v>
      </c>
      <c r="P2439" s="7" t="e">
        <f>AVERAGE(E2439/L2439)</f>
        <v>#DIV/0!</v>
      </c>
      <c r="Q2439" t="str">
        <f t="shared" si="143"/>
        <v>food</v>
      </c>
      <c r="R2439" t="str">
        <f t="shared" si="144"/>
        <v>food trucks</v>
      </c>
      <c r="S2439" s="13">
        <f>(((I2439/60)/60)/24)+DATE(S34407,1,1)</f>
        <v>16512.75</v>
      </c>
      <c r="T2439" s="14">
        <f>(((J2439/60)/60)/24)+DATE(1970,1,1)</f>
        <v>42031.965138888889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142"/>
        <v>3.3333333333333335E-3</v>
      </c>
      <c r="P2440" s="7">
        <f>AVERAGE(E2440/L2440)</f>
        <v>50</v>
      </c>
      <c r="Q2440" t="str">
        <f t="shared" si="143"/>
        <v>food</v>
      </c>
      <c r="R2440" t="str">
        <f t="shared" si="144"/>
        <v>food trucks</v>
      </c>
      <c r="S2440" s="13">
        <f>(((I2440/60)/60)/24)+DATE(S34408,1,1)</f>
        <v>16777.956736111111</v>
      </c>
      <c r="T2440" s="14">
        <f>(((J2440/60)/60)/24)+DATE(1970,1,1)</f>
        <v>42285.91506944444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142"/>
        <v>0</v>
      </c>
      <c r="P2441" s="7" t="e">
        <f>AVERAGE(E2441/L2441)</f>
        <v>#DIV/0!</v>
      </c>
      <c r="Q2441" t="str">
        <f t="shared" si="143"/>
        <v>food</v>
      </c>
      <c r="R2441" t="str">
        <f t="shared" si="144"/>
        <v>food trucks</v>
      </c>
      <c r="S2441" s="13">
        <f>(((I2441/60)/60)/24)+DATE(S34409,1,1)</f>
        <v>16727.818622685187</v>
      </c>
      <c r="T2441" s="14">
        <f>(((J2441/60)/60)/24)+DATE(1970,1,1)</f>
        <v>42265.818622685183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142"/>
        <v>2E-3</v>
      </c>
      <c r="P2442" s="7">
        <f>AVERAGE(E2442/L2442)</f>
        <v>5</v>
      </c>
      <c r="Q2442" t="str">
        <f t="shared" si="143"/>
        <v>food</v>
      </c>
      <c r="R2442" t="str">
        <f t="shared" si="144"/>
        <v>food trucks</v>
      </c>
      <c r="S2442" s="13">
        <f>(((I2442/60)/60)/24)+DATE(S34410,1,1)</f>
        <v>16845.899456018517</v>
      </c>
      <c r="T2442" s="14">
        <f>(((J2442/60)/60)/24)+DATE(1970,1,1)</f>
        <v>42383.899456018517</v>
      </c>
    </row>
    <row r="2443" spans="1:20" ht="32" hidden="1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142"/>
        <v>1.0788</v>
      </c>
      <c r="P2443" s="7">
        <f>AVERAGE(E2443/L2443)</f>
        <v>74.22935779816514</v>
      </c>
      <c r="Q2443" t="str">
        <f t="shared" si="143"/>
        <v>food</v>
      </c>
      <c r="R2443" t="str">
        <f t="shared" si="144"/>
        <v>small batch</v>
      </c>
      <c r="S2443" s="13">
        <f t="shared" ref="S2443:S2502" si="145">(((I2443/60)/60)/24)+DATE(1970,1,1)</f>
        <v>42208.207638888889</v>
      </c>
      <c r="T2443" s="14">
        <f>(((J2443/60)/60)/24)+DATE(1970,1,1)</f>
        <v>42187.125625000001</v>
      </c>
    </row>
    <row r="2444" spans="1:20" ht="32" hidden="1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142"/>
        <v>1.2594166666666666</v>
      </c>
      <c r="P2444" s="7">
        <f>AVERAGE(E2444/L2444)</f>
        <v>81.252688172043008</v>
      </c>
      <c r="Q2444" t="str">
        <f t="shared" si="143"/>
        <v>food</v>
      </c>
      <c r="R2444" t="str">
        <f t="shared" si="144"/>
        <v>small batch</v>
      </c>
      <c r="S2444" s="13">
        <f t="shared" si="145"/>
        <v>42082.625324074077</v>
      </c>
      <c r="T2444" s="14">
        <f>(((J2444/60)/60)/24)+DATE(1970,1,1)</f>
        <v>42052.666990740734</v>
      </c>
    </row>
    <row r="2445" spans="1:20" ht="48" hidden="1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142"/>
        <v>2.0251494999999999</v>
      </c>
      <c r="P2445" s="7">
        <f>AVERAGE(E2445/L2445)</f>
        <v>130.23469453376205</v>
      </c>
      <c r="Q2445" t="str">
        <f t="shared" si="143"/>
        <v>food</v>
      </c>
      <c r="R2445" t="str">
        <f t="shared" si="144"/>
        <v>small batch</v>
      </c>
      <c r="S2445" s="13">
        <f t="shared" si="145"/>
        <v>41866.625254629631</v>
      </c>
      <c r="T2445" s="14">
        <f>(((J2445/60)/60)/24)+DATE(1970,1,1)</f>
        <v>41836.625254629631</v>
      </c>
    </row>
    <row r="2446" spans="1:20" ht="48" hidden="1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142"/>
        <v>1.0860000000000001</v>
      </c>
      <c r="P2446" s="7">
        <f>AVERAGE(E2446/L2446)</f>
        <v>53.409836065573771</v>
      </c>
      <c r="Q2446" t="str">
        <f t="shared" si="143"/>
        <v>food</v>
      </c>
      <c r="R2446" t="str">
        <f t="shared" si="144"/>
        <v>small batch</v>
      </c>
      <c r="S2446" s="13">
        <f t="shared" si="145"/>
        <v>42515.754525462966</v>
      </c>
      <c r="T2446" s="14">
        <f>(((J2446/60)/60)/24)+DATE(1970,1,1)</f>
        <v>42485.754525462966</v>
      </c>
    </row>
    <row r="2447" spans="1:20" ht="64" hidden="1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142"/>
        <v>1.728</v>
      </c>
      <c r="P2447" s="7">
        <f>AVERAGE(E2447/L2447)</f>
        <v>75.130434782608702</v>
      </c>
      <c r="Q2447" t="str">
        <f t="shared" si="143"/>
        <v>food</v>
      </c>
      <c r="R2447" t="str">
        <f t="shared" si="144"/>
        <v>small batch</v>
      </c>
      <c r="S2447" s="13">
        <f t="shared" si="145"/>
        <v>42273.190057870372</v>
      </c>
      <c r="T2447" s="14">
        <f>(((J2447/60)/60)/24)+DATE(1970,1,1)</f>
        <v>42243.190057870372</v>
      </c>
    </row>
    <row r="2448" spans="1:20" ht="48" hidden="1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142"/>
        <v>1.6798</v>
      </c>
      <c r="P2448" s="7">
        <f>AVERAGE(E2448/L2448)</f>
        <v>75.666666666666671</v>
      </c>
      <c r="Q2448" t="str">
        <f t="shared" si="143"/>
        <v>food</v>
      </c>
      <c r="R2448" t="str">
        <f t="shared" si="144"/>
        <v>small batch</v>
      </c>
      <c r="S2448" s="13">
        <f t="shared" si="145"/>
        <v>42700.64434027778</v>
      </c>
      <c r="T2448" s="14">
        <f>(((J2448/60)/60)/24)+DATE(1970,1,1)</f>
        <v>42670.602673611109</v>
      </c>
    </row>
    <row r="2449" spans="1:20" ht="48" hidden="1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142"/>
        <v>4.2720000000000002</v>
      </c>
      <c r="P2449" s="7">
        <f>AVERAGE(E2449/L2449)</f>
        <v>31.691394658753708</v>
      </c>
      <c r="Q2449" t="str">
        <f t="shared" si="143"/>
        <v>food</v>
      </c>
      <c r="R2449" t="str">
        <f t="shared" si="144"/>
        <v>small batch</v>
      </c>
      <c r="S2449" s="13">
        <f t="shared" si="145"/>
        <v>42686.166666666672</v>
      </c>
      <c r="T2449" s="14">
        <f>(((J2449/60)/60)/24)+DATE(1970,1,1)</f>
        <v>42654.469826388886</v>
      </c>
    </row>
    <row r="2450" spans="1:20" ht="48" hidden="1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142"/>
        <v>1.075</v>
      </c>
      <c r="P2450" s="7">
        <f>AVERAGE(E2450/L2450)</f>
        <v>47.777777777777779</v>
      </c>
      <c r="Q2450" t="str">
        <f t="shared" si="143"/>
        <v>food</v>
      </c>
      <c r="R2450" t="str">
        <f t="shared" si="144"/>
        <v>small batch</v>
      </c>
      <c r="S2450" s="13">
        <f t="shared" si="145"/>
        <v>42613.233333333337</v>
      </c>
      <c r="T2450" s="14">
        <f>(((J2450/60)/60)/24)+DATE(1970,1,1)</f>
        <v>42607.316122685181</v>
      </c>
    </row>
    <row r="2451" spans="1:20" ht="48" hidden="1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142"/>
        <v>1.08</v>
      </c>
      <c r="P2451" s="7">
        <f>AVERAGE(E2451/L2451)</f>
        <v>90</v>
      </c>
      <c r="Q2451" t="str">
        <f t="shared" si="143"/>
        <v>food</v>
      </c>
      <c r="R2451" t="str">
        <f t="shared" si="144"/>
        <v>small batch</v>
      </c>
      <c r="S2451" s="13">
        <f t="shared" si="145"/>
        <v>41973.184201388889</v>
      </c>
      <c r="T2451" s="14">
        <f>(((J2451/60)/60)/24)+DATE(1970,1,1)</f>
        <v>41943.142534722225</v>
      </c>
    </row>
    <row r="2452" spans="1:20" ht="48" hidden="1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142"/>
        <v>1.0153353333333335</v>
      </c>
      <c r="P2452" s="7">
        <f>AVERAGE(E2452/L2452)</f>
        <v>149.31401960784314</v>
      </c>
      <c r="Q2452" t="str">
        <f t="shared" si="143"/>
        <v>food</v>
      </c>
      <c r="R2452" t="str">
        <f t="shared" si="144"/>
        <v>small batch</v>
      </c>
      <c r="S2452" s="13">
        <f t="shared" si="145"/>
        <v>41940.132638888892</v>
      </c>
      <c r="T2452" s="14">
        <f>(((J2452/60)/60)/24)+DATE(1970,1,1)</f>
        <v>41902.07240740741</v>
      </c>
    </row>
    <row r="2453" spans="1:20" ht="48" hidden="1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142"/>
        <v>1.1545000000000001</v>
      </c>
      <c r="P2453" s="7">
        <f>AVERAGE(E2453/L2453)</f>
        <v>62.06989247311828</v>
      </c>
      <c r="Q2453" t="str">
        <f t="shared" si="143"/>
        <v>food</v>
      </c>
      <c r="R2453" t="str">
        <f t="shared" si="144"/>
        <v>small batch</v>
      </c>
      <c r="S2453" s="13">
        <f t="shared" si="145"/>
        <v>42799.908449074079</v>
      </c>
      <c r="T2453" s="14">
        <f>(((J2453/60)/60)/24)+DATE(1970,1,1)</f>
        <v>42779.908449074079</v>
      </c>
    </row>
    <row r="2454" spans="1:20" ht="48" hidden="1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142"/>
        <v>1.335</v>
      </c>
      <c r="P2454" s="7">
        <f>AVERAGE(E2454/L2454)</f>
        <v>53.4</v>
      </c>
      <c r="Q2454" t="str">
        <f t="shared" si="143"/>
        <v>food</v>
      </c>
      <c r="R2454" t="str">
        <f t="shared" si="144"/>
        <v>small batch</v>
      </c>
      <c r="S2454" s="13">
        <f t="shared" si="145"/>
        <v>42367.958333333328</v>
      </c>
      <c r="T2454" s="14">
        <f>(((J2454/60)/60)/24)+DATE(1970,1,1)</f>
        <v>42338.84375</v>
      </c>
    </row>
    <row r="2455" spans="1:20" ht="48" hidden="1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142"/>
        <v>1.5469999999999999</v>
      </c>
      <c r="P2455" s="7">
        <f>AVERAGE(E2455/L2455)</f>
        <v>69.268656716417908</v>
      </c>
      <c r="Q2455" t="str">
        <f t="shared" si="143"/>
        <v>food</v>
      </c>
      <c r="R2455" t="str">
        <f t="shared" si="144"/>
        <v>small batch</v>
      </c>
      <c r="S2455" s="13">
        <f t="shared" si="145"/>
        <v>42768.692233796297</v>
      </c>
      <c r="T2455" s="14">
        <f>(((J2455/60)/60)/24)+DATE(1970,1,1)</f>
        <v>42738.692233796297</v>
      </c>
    </row>
    <row r="2456" spans="1:20" ht="48" hidden="1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142"/>
        <v>1.0084571428571429</v>
      </c>
      <c r="P2456" s="7">
        <f>AVERAGE(E2456/L2456)</f>
        <v>271.50769230769231</v>
      </c>
      <c r="Q2456" t="str">
        <f t="shared" si="143"/>
        <v>food</v>
      </c>
      <c r="R2456" t="str">
        <f t="shared" si="144"/>
        <v>small batch</v>
      </c>
      <c r="S2456" s="13">
        <f t="shared" si="145"/>
        <v>42805.201481481476</v>
      </c>
      <c r="T2456" s="14">
        <f>(((J2456/60)/60)/24)+DATE(1970,1,1)</f>
        <v>42770.201481481476</v>
      </c>
    </row>
    <row r="2457" spans="1:20" ht="48" hidden="1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142"/>
        <v>1.82</v>
      </c>
      <c r="P2457" s="7">
        <f>AVERAGE(E2457/L2457)</f>
        <v>34.125</v>
      </c>
      <c r="Q2457" t="str">
        <f t="shared" si="143"/>
        <v>food</v>
      </c>
      <c r="R2457" t="str">
        <f t="shared" si="144"/>
        <v>small batch</v>
      </c>
      <c r="S2457" s="13">
        <f t="shared" si="145"/>
        <v>42480.781828703708</v>
      </c>
      <c r="T2457" s="14">
        <f>(((J2457/60)/60)/24)+DATE(1970,1,1)</f>
        <v>42452.781828703708</v>
      </c>
    </row>
    <row r="2458" spans="1:20" ht="48" hidden="1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142"/>
        <v>1.8086666666666666</v>
      </c>
      <c r="P2458" s="7">
        <f>AVERAGE(E2458/L2458)</f>
        <v>40.492537313432834</v>
      </c>
      <c r="Q2458" t="str">
        <f t="shared" si="143"/>
        <v>food</v>
      </c>
      <c r="R2458" t="str">
        <f t="shared" si="144"/>
        <v>small batch</v>
      </c>
      <c r="S2458" s="13">
        <f t="shared" si="145"/>
        <v>42791.961099537039</v>
      </c>
      <c r="T2458" s="14">
        <f>(((J2458/60)/60)/24)+DATE(1970,1,1)</f>
        <v>42761.961099537039</v>
      </c>
    </row>
    <row r="2459" spans="1:20" ht="48" hidden="1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142"/>
        <v>1.0230434782608695</v>
      </c>
      <c r="P2459" s="7">
        <f>AVERAGE(E2459/L2459)</f>
        <v>189.75806451612902</v>
      </c>
      <c r="Q2459" t="str">
        <f t="shared" si="143"/>
        <v>food</v>
      </c>
      <c r="R2459" t="str">
        <f t="shared" si="144"/>
        <v>small batch</v>
      </c>
      <c r="S2459" s="13">
        <f t="shared" si="145"/>
        <v>42453.560833333337</v>
      </c>
      <c r="T2459" s="14">
        <f>(((J2459/60)/60)/24)+DATE(1970,1,1)</f>
        <v>42423.602500000001</v>
      </c>
    </row>
    <row r="2460" spans="1:20" ht="48" hidden="1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142"/>
        <v>1.1017999999999999</v>
      </c>
      <c r="P2460" s="7">
        <f>AVERAGE(E2460/L2460)</f>
        <v>68.862499999999997</v>
      </c>
      <c r="Q2460" t="str">
        <f t="shared" si="143"/>
        <v>food</v>
      </c>
      <c r="R2460" t="str">
        <f t="shared" si="144"/>
        <v>small batch</v>
      </c>
      <c r="S2460" s="13">
        <f t="shared" si="145"/>
        <v>42530.791666666672</v>
      </c>
      <c r="T2460" s="14">
        <f>(((J2460/60)/60)/24)+DATE(1970,1,1)</f>
        <v>42495.871736111112</v>
      </c>
    </row>
    <row r="2461" spans="1:20" ht="48" hidden="1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142"/>
        <v>1.0225</v>
      </c>
      <c r="P2461" s="7">
        <f>AVERAGE(E2461/L2461)</f>
        <v>108.77659574468085</v>
      </c>
      <c r="Q2461" t="str">
        <f t="shared" si="143"/>
        <v>food</v>
      </c>
      <c r="R2461" t="str">
        <f t="shared" si="144"/>
        <v>small batch</v>
      </c>
      <c r="S2461" s="13">
        <f t="shared" si="145"/>
        <v>42452.595891203702</v>
      </c>
      <c r="T2461" s="14">
        <f>(((J2461/60)/60)/24)+DATE(1970,1,1)</f>
        <v>42407.637557870374</v>
      </c>
    </row>
    <row r="2462" spans="1:20" ht="48" hidden="1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142"/>
        <v>1.0078823529411765</v>
      </c>
      <c r="P2462" s="7">
        <f>AVERAGE(E2462/L2462)</f>
        <v>125.98529411764706</v>
      </c>
      <c r="Q2462" t="str">
        <f t="shared" si="143"/>
        <v>food</v>
      </c>
      <c r="R2462" t="str">
        <f t="shared" si="144"/>
        <v>small batch</v>
      </c>
      <c r="S2462" s="13">
        <f t="shared" si="145"/>
        <v>42738.178472222222</v>
      </c>
      <c r="T2462" s="14">
        <f>(((J2462/60)/60)/24)+DATE(1970,1,1)</f>
        <v>42704.187118055561</v>
      </c>
    </row>
    <row r="2463" spans="1:20" ht="48" hidden="1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142"/>
        <v>1.038</v>
      </c>
      <c r="P2463" s="7">
        <f>AVERAGE(E2463/L2463)</f>
        <v>90.523255813953483</v>
      </c>
      <c r="Q2463" t="str">
        <f t="shared" si="143"/>
        <v>music</v>
      </c>
      <c r="R2463" t="str">
        <f t="shared" si="144"/>
        <v>indie rock</v>
      </c>
      <c r="S2463" s="13">
        <f t="shared" si="145"/>
        <v>40817.125</v>
      </c>
      <c r="T2463" s="14">
        <f>(((J2463/60)/60)/24)+DATE(1970,1,1)</f>
        <v>40784.012696759259</v>
      </c>
    </row>
    <row r="2464" spans="1:20" ht="48" hidden="1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142"/>
        <v>1.1070833333333334</v>
      </c>
      <c r="P2464" s="7">
        <f>AVERAGE(E2464/L2464)</f>
        <v>28.880434782608695</v>
      </c>
      <c r="Q2464" t="str">
        <f t="shared" si="143"/>
        <v>music</v>
      </c>
      <c r="R2464" t="str">
        <f t="shared" si="144"/>
        <v>indie rock</v>
      </c>
      <c r="S2464" s="13">
        <f t="shared" si="145"/>
        <v>41109.186296296299</v>
      </c>
      <c r="T2464" s="14">
        <f>(((J2464/60)/60)/24)+DATE(1970,1,1)</f>
        <v>41089.186296296299</v>
      </c>
    </row>
    <row r="2465" spans="1:20" ht="16" hidden="1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142"/>
        <v>1.1625000000000001</v>
      </c>
      <c r="P2465" s="7">
        <f>AVERAGE(E2465/L2465)</f>
        <v>31</v>
      </c>
      <c r="Q2465" t="str">
        <f t="shared" si="143"/>
        <v>music</v>
      </c>
      <c r="R2465" t="str">
        <f t="shared" si="144"/>
        <v>indie rock</v>
      </c>
      <c r="S2465" s="13">
        <f t="shared" si="145"/>
        <v>41380.791666666664</v>
      </c>
      <c r="T2465" s="14">
        <f>(((J2465/60)/60)/24)+DATE(1970,1,1)</f>
        <v>41341.111400462964</v>
      </c>
    </row>
    <row r="2466" spans="1:20" ht="48" hidden="1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142"/>
        <v>1.111</v>
      </c>
      <c r="P2466" s="7">
        <f>AVERAGE(E2466/L2466)</f>
        <v>51.674418604651166</v>
      </c>
      <c r="Q2466" t="str">
        <f t="shared" si="143"/>
        <v>music</v>
      </c>
      <c r="R2466" t="str">
        <f t="shared" si="144"/>
        <v>indie rock</v>
      </c>
      <c r="S2466" s="13">
        <f t="shared" si="145"/>
        <v>42277.811805555553</v>
      </c>
      <c r="T2466" s="14">
        <f>(((J2466/60)/60)/24)+DATE(1970,1,1)</f>
        <v>42248.90042824074</v>
      </c>
    </row>
    <row r="2467" spans="1:20" ht="32" hidden="1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142"/>
        <v>1.8014285714285714</v>
      </c>
      <c r="P2467" s="7">
        <f>AVERAGE(E2467/L2467)</f>
        <v>26.270833333333332</v>
      </c>
      <c r="Q2467" t="str">
        <f t="shared" si="143"/>
        <v>music</v>
      </c>
      <c r="R2467" t="str">
        <f t="shared" si="144"/>
        <v>indie rock</v>
      </c>
      <c r="S2467" s="13">
        <f t="shared" si="145"/>
        <v>41175.719305555554</v>
      </c>
      <c r="T2467" s="14">
        <f>(((J2467/60)/60)/24)+DATE(1970,1,1)</f>
        <v>41145.719305555554</v>
      </c>
    </row>
    <row r="2468" spans="1:20" ht="48" hidden="1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142"/>
        <v>1</v>
      </c>
      <c r="P2468" s="7">
        <f>AVERAGE(E2468/L2468)</f>
        <v>48.07692307692308</v>
      </c>
      <c r="Q2468" t="str">
        <f t="shared" si="143"/>
        <v>music</v>
      </c>
      <c r="R2468" t="str">
        <f t="shared" si="144"/>
        <v>indie rock</v>
      </c>
      <c r="S2468" s="13">
        <f t="shared" si="145"/>
        <v>41403.102465277778</v>
      </c>
      <c r="T2468" s="14">
        <f>(((J2468/60)/60)/24)+DATE(1970,1,1)</f>
        <v>41373.102465277778</v>
      </c>
    </row>
    <row r="2469" spans="1:20" ht="48" hidden="1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142"/>
        <v>1.1850000000000001</v>
      </c>
      <c r="P2469" s="7">
        <f>AVERAGE(E2469/L2469)</f>
        <v>27.558139534883722</v>
      </c>
      <c r="Q2469" t="str">
        <f t="shared" si="143"/>
        <v>music</v>
      </c>
      <c r="R2469" t="str">
        <f t="shared" si="144"/>
        <v>indie rock</v>
      </c>
      <c r="S2469" s="13">
        <f t="shared" si="145"/>
        <v>41039.708333333336</v>
      </c>
      <c r="T2469" s="14">
        <f>(((J2469/60)/60)/24)+DATE(1970,1,1)</f>
        <v>41025.874201388891</v>
      </c>
    </row>
    <row r="2470" spans="1:20" ht="32" hidden="1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142"/>
        <v>1.0721700000000001</v>
      </c>
      <c r="P2470" s="7">
        <f>AVERAGE(E2470/L2470)</f>
        <v>36.97137931034483</v>
      </c>
      <c r="Q2470" t="str">
        <f t="shared" si="143"/>
        <v>music</v>
      </c>
      <c r="R2470" t="str">
        <f t="shared" si="144"/>
        <v>indie rock</v>
      </c>
      <c r="S2470" s="13">
        <f t="shared" si="145"/>
        <v>41210.208333333336</v>
      </c>
      <c r="T2470" s="14">
        <f>(((J2470/60)/60)/24)+DATE(1970,1,1)</f>
        <v>41174.154178240737</v>
      </c>
    </row>
    <row r="2471" spans="1:20" ht="48" hidden="1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142"/>
        <v>1.1366666666666667</v>
      </c>
      <c r="P2471" s="7">
        <f>AVERAGE(E2471/L2471)</f>
        <v>29.021276595744681</v>
      </c>
      <c r="Q2471" t="str">
        <f t="shared" si="143"/>
        <v>music</v>
      </c>
      <c r="R2471" t="str">
        <f t="shared" si="144"/>
        <v>indie rock</v>
      </c>
      <c r="S2471" s="13">
        <f t="shared" si="145"/>
        <v>40582.429733796293</v>
      </c>
      <c r="T2471" s="14">
        <f>(((J2471/60)/60)/24)+DATE(1970,1,1)</f>
        <v>40557.429733796293</v>
      </c>
    </row>
    <row r="2472" spans="1:20" ht="48" hidden="1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142"/>
        <v>1.0316400000000001</v>
      </c>
      <c r="P2472" s="7">
        <f>AVERAGE(E2472/L2472)</f>
        <v>28.65666666666667</v>
      </c>
      <c r="Q2472" t="str">
        <f t="shared" si="143"/>
        <v>music</v>
      </c>
      <c r="R2472" t="str">
        <f t="shared" si="144"/>
        <v>indie rock</v>
      </c>
      <c r="S2472" s="13">
        <f t="shared" si="145"/>
        <v>41053.07471064815</v>
      </c>
      <c r="T2472" s="14">
        <f>(((J2472/60)/60)/24)+DATE(1970,1,1)</f>
        <v>41023.07471064815</v>
      </c>
    </row>
    <row r="2473" spans="1:20" ht="48" hidden="1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142"/>
        <v>1.28</v>
      </c>
      <c r="P2473" s="7">
        <f>AVERAGE(E2473/L2473)</f>
        <v>37.647058823529413</v>
      </c>
      <c r="Q2473" t="str">
        <f t="shared" si="143"/>
        <v>music</v>
      </c>
      <c r="R2473" t="str">
        <f t="shared" si="144"/>
        <v>indie rock</v>
      </c>
      <c r="S2473" s="13">
        <f t="shared" si="145"/>
        <v>40933.992962962962</v>
      </c>
      <c r="T2473" s="14">
        <f>(((J2473/60)/60)/24)+DATE(1970,1,1)</f>
        <v>40893.992962962962</v>
      </c>
    </row>
    <row r="2474" spans="1:20" ht="48" hidden="1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142"/>
        <v>1.3576026666666667</v>
      </c>
      <c r="P2474" s="7">
        <f>AVERAGE(E2474/L2474)</f>
        <v>97.904038461538462</v>
      </c>
      <c r="Q2474" t="str">
        <f t="shared" si="143"/>
        <v>music</v>
      </c>
      <c r="R2474" t="str">
        <f t="shared" si="144"/>
        <v>indie rock</v>
      </c>
      <c r="S2474" s="13">
        <f t="shared" si="145"/>
        <v>40425.043749999997</v>
      </c>
      <c r="T2474" s="14">
        <f>(((J2474/60)/60)/24)+DATE(1970,1,1)</f>
        <v>40354.11550925926</v>
      </c>
    </row>
    <row r="2475" spans="1:20" ht="48" hidden="1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142"/>
        <v>1</v>
      </c>
      <c r="P2475" s="7">
        <f>AVERAGE(E2475/L2475)</f>
        <v>42.553191489361701</v>
      </c>
      <c r="Q2475" t="str">
        <f t="shared" si="143"/>
        <v>music</v>
      </c>
      <c r="R2475" t="str">
        <f t="shared" si="144"/>
        <v>indie rock</v>
      </c>
      <c r="S2475" s="13">
        <f t="shared" si="145"/>
        <v>41223.790150462963</v>
      </c>
      <c r="T2475" s="14">
        <f>(((J2475/60)/60)/24)+DATE(1970,1,1)</f>
        <v>41193.748483796298</v>
      </c>
    </row>
    <row r="2476" spans="1:20" ht="48" hidden="1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142"/>
        <v>1.0000360000000001</v>
      </c>
      <c r="P2476" s="7">
        <f>AVERAGE(E2476/L2476)</f>
        <v>131.58368421052631</v>
      </c>
      <c r="Q2476" t="str">
        <f t="shared" si="143"/>
        <v>music</v>
      </c>
      <c r="R2476" t="str">
        <f t="shared" si="144"/>
        <v>indie rock</v>
      </c>
      <c r="S2476" s="13">
        <f t="shared" si="145"/>
        <v>40462.011296296296</v>
      </c>
      <c r="T2476" s="14">
        <f>(((J2476/60)/60)/24)+DATE(1970,1,1)</f>
        <v>40417.011296296296</v>
      </c>
    </row>
    <row r="2477" spans="1:20" ht="32" hidden="1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142"/>
        <v>1.0471999999999999</v>
      </c>
      <c r="P2477" s="7">
        <f>AVERAGE(E2477/L2477)</f>
        <v>32.320987654320987</v>
      </c>
      <c r="Q2477" t="str">
        <f t="shared" si="143"/>
        <v>music</v>
      </c>
      <c r="R2477" t="str">
        <f t="shared" si="144"/>
        <v>indie rock</v>
      </c>
      <c r="S2477" s="13">
        <f t="shared" si="145"/>
        <v>40369.916666666664</v>
      </c>
      <c r="T2477" s="14">
        <f>(((J2477/60)/60)/24)+DATE(1970,1,1)</f>
        <v>40310.287673611114</v>
      </c>
    </row>
    <row r="2478" spans="1:20" ht="48" hidden="1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142"/>
        <v>1.050225</v>
      </c>
      <c r="P2478" s="7">
        <f>AVERAGE(E2478/L2478)</f>
        <v>61.103999999999999</v>
      </c>
      <c r="Q2478" t="str">
        <f t="shared" si="143"/>
        <v>music</v>
      </c>
      <c r="R2478" t="str">
        <f t="shared" si="144"/>
        <v>indie rock</v>
      </c>
      <c r="S2478" s="13">
        <f t="shared" si="145"/>
        <v>41946.370023148149</v>
      </c>
      <c r="T2478" s="14">
        <f>(((J2478/60)/60)/24)+DATE(1970,1,1)</f>
        <v>41913.328356481477</v>
      </c>
    </row>
    <row r="2479" spans="1:20" ht="32" hidden="1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142"/>
        <v>1.7133333333333334</v>
      </c>
      <c r="P2479" s="7">
        <f>AVERAGE(E2479/L2479)</f>
        <v>31.341463414634145</v>
      </c>
      <c r="Q2479" t="str">
        <f t="shared" si="143"/>
        <v>music</v>
      </c>
      <c r="R2479" t="str">
        <f t="shared" si="144"/>
        <v>indie rock</v>
      </c>
      <c r="S2479" s="13">
        <f t="shared" si="145"/>
        <v>41133.691493055558</v>
      </c>
      <c r="T2479" s="14">
        <f>(((J2479/60)/60)/24)+DATE(1970,1,1)</f>
        <v>41088.691493055558</v>
      </c>
    </row>
    <row r="2480" spans="1:20" ht="48" hidden="1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142"/>
        <v>1.2749999999999999</v>
      </c>
      <c r="P2480" s="7">
        <f>AVERAGE(E2480/L2480)</f>
        <v>129.1139240506329</v>
      </c>
      <c r="Q2480" t="str">
        <f t="shared" si="143"/>
        <v>music</v>
      </c>
      <c r="R2480" t="str">
        <f t="shared" si="144"/>
        <v>indie rock</v>
      </c>
      <c r="S2480" s="13">
        <f t="shared" si="145"/>
        <v>41287.950381944444</v>
      </c>
      <c r="T2480" s="14">
        <f>(((J2480/60)/60)/24)+DATE(1970,1,1)</f>
        <v>41257.950381944444</v>
      </c>
    </row>
    <row r="2481" spans="1:20" ht="32" hidden="1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142"/>
        <v>1.3344333333333334</v>
      </c>
      <c r="P2481" s="7">
        <f>AVERAGE(E2481/L2481)</f>
        <v>25.020624999999999</v>
      </c>
      <c r="Q2481" t="str">
        <f t="shared" si="143"/>
        <v>music</v>
      </c>
      <c r="R2481" t="str">
        <f t="shared" si="144"/>
        <v>indie rock</v>
      </c>
      <c r="S2481" s="13">
        <f t="shared" si="145"/>
        <v>41118.083333333336</v>
      </c>
      <c r="T2481" s="14">
        <f>(((J2481/60)/60)/24)+DATE(1970,1,1)</f>
        <v>41107.726782407408</v>
      </c>
    </row>
    <row r="2482" spans="1:20" ht="48" hidden="1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142"/>
        <v>1</v>
      </c>
      <c r="P2482" s="7">
        <f>AVERAGE(E2482/L2482)</f>
        <v>250</v>
      </c>
      <c r="Q2482" t="str">
        <f t="shared" si="143"/>
        <v>music</v>
      </c>
      <c r="R2482" t="str">
        <f t="shared" si="144"/>
        <v>indie rock</v>
      </c>
      <c r="S2482" s="13">
        <f t="shared" si="145"/>
        <v>42287.936157407406</v>
      </c>
      <c r="T2482" s="14">
        <f>(((J2482/60)/60)/24)+DATE(1970,1,1)</f>
        <v>42227.936157407406</v>
      </c>
    </row>
    <row r="2483" spans="1:20" ht="48" hidden="1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142"/>
        <v>1.1291099999999998</v>
      </c>
      <c r="P2483" s="7">
        <f>AVERAGE(E2483/L2483)</f>
        <v>47.541473684210523</v>
      </c>
      <c r="Q2483" t="str">
        <f t="shared" si="143"/>
        <v>music</v>
      </c>
      <c r="R2483" t="str">
        <f t="shared" si="144"/>
        <v>indie rock</v>
      </c>
      <c r="S2483" s="13">
        <f t="shared" si="145"/>
        <v>41029.645925925928</v>
      </c>
      <c r="T2483" s="14">
        <f>(((J2483/60)/60)/24)+DATE(1970,1,1)</f>
        <v>40999.645925925928</v>
      </c>
    </row>
    <row r="2484" spans="1:20" ht="48" hidden="1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142"/>
        <v>1.0009999999999999</v>
      </c>
      <c r="P2484" s="7">
        <f>AVERAGE(E2484/L2484)</f>
        <v>40.04</v>
      </c>
      <c r="Q2484" t="str">
        <f t="shared" si="143"/>
        <v>music</v>
      </c>
      <c r="R2484" t="str">
        <f t="shared" si="144"/>
        <v>indie rock</v>
      </c>
      <c r="S2484" s="13">
        <f t="shared" si="145"/>
        <v>40756.782210648147</v>
      </c>
      <c r="T2484" s="14">
        <f>(((J2484/60)/60)/24)+DATE(1970,1,1)</f>
        <v>40711.782210648147</v>
      </c>
    </row>
    <row r="2485" spans="1:20" ht="32" hidden="1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142"/>
        <v>1.1372727272727272</v>
      </c>
      <c r="P2485" s="7">
        <f>AVERAGE(E2485/L2485)</f>
        <v>65.84210526315789</v>
      </c>
      <c r="Q2485" t="str">
        <f t="shared" si="143"/>
        <v>music</v>
      </c>
      <c r="R2485" t="str">
        <f t="shared" si="144"/>
        <v>indie rock</v>
      </c>
      <c r="S2485" s="13">
        <f t="shared" si="145"/>
        <v>41030.708368055559</v>
      </c>
      <c r="T2485" s="14">
        <f>(((J2485/60)/60)/24)+DATE(1970,1,1)</f>
        <v>40970.750034722223</v>
      </c>
    </row>
    <row r="2486" spans="1:20" ht="48" hidden="1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142"/>
        <v>1.1931742857142855</v>
      </c>
      <c r="P2486" s="7">
        <f>AVERAGE(E2486/L2486)</f>
        <v>46.401222222222216</v>
      </c>
      <c r="Q2486" t="str">
        <f t="shared" si="143"/>
        <v>music</v>
      </c>
      <c r="R2486" t="str">
        <f t="shared" si="144"/>
        <v>indie rock</v>
      </c>
      <c r="S2486" s="13">
        <f t="shared" si="145"/>
        <v>40801.916701388887</v>
      </c>
      <c r="T2486" s="14">
        <f>(((J2486/60)/60)/24)+DATE(1970,1,1)</f>
        <v>40771.916701388887</v>
      </c>
    </row>
    <row r="2487" spans="1:20" ht="48" hidden="1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142"/>
        <v>1.0325</v>
      </c>
      <c r="P2487" s="7">
        <f>AVERAGE(E2487/L2487)</f>
        <v>50.365853658536587</v>
      </c>
      <c r="Q2487" t="str">
        <f t="shared" si="143"/>
        <v>music</v>
      </c>
      <c r="R2487" t="str">
        <f t="shared" si="144"/>
        <v>indie rock</v>
      </c>
      <c r="S2487" s="13">
        <f t="shared" si="145"/>
        <v>40828.998599537037</v>
      </c>
      <c r="T2487" s="14">
        <f>(((J2487/60)/60)/24)+DATE(1970,1,1)</f>
        <v>40793.998599537037</v>
      </c>
    </row>
    <row r="2488" spans="1:20" ht="48" hidden="1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142"/>
        <v>2.6566666666666667</v>
      </c>
      <c r="P2488" s="7">
        <f>AVERAGE(E2488/L2488)</f>
        <v>26.566666666666666</v>
      </c>
      <c r="Q2488" t="str">
        <f t="shared" si="143"/>
        <v>music</v>
      </c>
      <c r="R2488" t="str">
        <f t="shared" si="144"/>
        <v>indie rock</v>
      </c>
      <c r="S2488" s="13">
        <f t="shared" si="145"/>
        <v>41021.708055555559</v>
      </c>
      <c r="T2488" s="14">
        <f>(((J2488/60)/60)/24)+DATE(1970,1,1)</f>
        <v>40991.708055555559</v>
      </c>
    </row>
    <row r="2489" spans="1:20" ht="48" hidden="1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142"/>
        <v>1.0005066666666667</v>
      </c>
      <c r="P2489" s="7">
        <f>AVERAGE(E2489/L2489)</f>
        <v>39.493684210526318</v>
      </c>
      <c r="Q2489" t="str">
        <f t="shared" si="143"/>
        <v>music</v>
      </c>
      <c r="R2489" t="str">
        <f t="shared" si="144"/>
        <v>indie rock</v>
      </c>
      <c r="S2489" s="13">
        <f t="shared" si="145"/>
        <v>41056.083298611113</v>
      </c>
      <c r="T2489" s="14">
        <f>(((J2489/60)/60)/24)+DATE(1970,1,1)</f>
        <v>41026.083298611113</v>
      </c>
    </row>
    <row r="2490" spans="1:20" ht="48" hidden="1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142"/>
        <v>1.0669999999999999</v>
      </c>
      <c r="P2490" s="7">
        <f>AVERAGE(E2490/L2490)</f>
        <v>49.246153846153845</v>
      </c>
      <c r="Q2490" t="str">
        <f t="shared" si="143"/>
        <v>music</v>
      </c>
      <c r="R2490" t="str">
        <f t="shared" si="144"/>
        <v>indie rock</v>
      </c>
      <c r="S2490" s="13">
        <f t="shared" si="145"/>
        <v>40863.674861111111</v>
      </c>
      <c r="T2490" s="14">
        <f>(((J2490/60)/60)/24)+DATE(1970,1,1)</f>
        <v>40833.633194444446</v>
      </c>
    </row>
    <row r="2491" spans="1:20" ht="48" hidden="1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142"/>
        <v>1.3367142857142857</v>
      </c>
      <c r="P2491" s="7">
        <f>AVERAGE(E2491/L2491)</f>
        <v>62.38</v>
      </c>
      <c r="Q2491" t="str">
        <f t="shared" si="143"/>
        <v>music</v>
      </c>
      <c r="R2491" t="str">
        <f t="shared" si="144"/>
        <v>indie rock</v>
      </c>
      <c r="S2491" s="13">
        <f t="shared" si="145"/>
        <v>41403.690266203703</v>
      </c>
      <c r="T2491" s="14">
        <f>(((J2491/60)/60)/24)+DATE(1970,1,1)</f>
        <v>41373.690266203703</v>
      </c>
    </row>
    <row r="2492" spans="1:20" ht="48" hidden="1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142"/>
        <v>1.214</v>
      </c>
      <c r="P2492" s="7">
        <f>AVERAGE(E2492/L2492)</f>
        <v>37.9375</v>
      </c>
      <c r="Q2492" t="str">
        <f t="shared" si="143"/>
        <v>music</v>
      </c>
      <c r="R2492" t="str">
        <f t="shared" si="144"/>
        <v>indie rock</v>
      </c>
      <c r="S2492" s="13">
        <f t="shared" si="145"/>
        <v>41083.227731481478</v>
      </c>
      <c r="T2492" s="14">
        <f>(((J2492/60)/60)/24)+DATE(1970,1,1)</f>
        <v>41023.227731481478</v>
      </c>
    </row>
    <row r="2493" spans="1:20" ht="48" hidden="1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142"/>
        <v>1.032</v>
      </c>
      <c r="P2493" s="7">
        <f>AVERAGE(E2493/L2493)</f>
        <v>51.6</v>
      </c>
      <c r="Q2493" t="str">
        <f t="shared" si="143"/>
        <v>music</v>
      </c>
      <c r="R2493" t="str">
        <f t="shared" si="144"/>
        <v>indie rock</v>
      </c>
      <c r="S2493" s="13">
        <f t="shared" si="145"/>
        <v>40559.07708333333</v>
      </c>
      <c r="T2493" s="14">
        <f>(((J2493/60)/60)/24)+DATE(1970,1,1)</f>
        <v>40542.839282407411</v>
      </c>
    </row>
    <row r="2494" spans="1:20" ht="32" hidden="1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142"/>
        <v>1.25</v>
      </c>
      <c r="P2494" s="7">
        <f>AVERAGE(E2494/L2494)</f>
        <v>27.777777777777779</v>
      </c>
      <c r="Q2494" t="str">
        <f t="shared" si="143"/>
        <v>music</v>
      </c>
      <c r="R2494" t="str">
        <f t="shared" si="144"/>
        <v>indie rock</v>
      </c>
      <c r="S2494" s="13">
        <f t="shared" si="145"/>
        <v>41076.415972222225</v>
      </c>
      <c r="T2494" s="14">
        <f>(((J2494/60)/60)/24)+DATE(1970,1,1)</f>
        <v>41024.985972222225</v>
      </c>
    </row>
    <row r="2495" spans="1:20" ht="48" hidden="1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142"/>
        <v>1.2869999999999999</v>
      </c>
      <c r="P2495" s="7">
        <f>AVERAGE(E2495/L2495)</f>
        <v>99.382239382239376</v>
      </c>
      <c r="Q2495" t="str">
        <f t="shared" si="143"/>
        <v>music</v>
      </c>
      <c r="R2495" t="str">
        <f t="shared" si="144"/>
        <v>indie rock</v>
      </c>
      <c r="S2495" s="13">
        <f t="shared" si="145"/>
        <v>41393.168287037035</v>
      </c>
      <c r="T2495" s="14">
        <f>(((J2495/60)/60)/24)+DATE(1970,1,1)</f>
        <v>41348.168287037035</v>
      </c>
    </row>
    <row r="2496" spans="1:20" ht="48" hidden="1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142"/>
        <v>1.0100533333333332</v>
      </c>
      <c r="P2496" s="7">
        <f>AVERAGE(E2496/L2496)</f>
        <v>38.848205128205123</v>
      </c>
      <c r="Q2496" t="str">
        <f t="shared" si="143"/>
        <v>music</v>
      </c>
      <c r="R2496" t="str">
        <f t="shared" si="144"/>
        <v>indie rock</v>
      </c>
      <c r="S2496" s="13">
        <f t="shared" si="145"/>
        <v>41052.645185185182</v>
      </c>
      <c r="T2496" s="14">
        <f>(((J2496/60)/60)/24)+DATE(1970,1,1)</f>
        <v>41022.645185185182</v>
      </c>
    </row>
    <row r="2497" spans="1:20" ht="48" hidden="1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142"/>
        <v>1.2753666666666665</v>
      </c>
      <c r="P2497" s="7">
        <f>AVERAGE(E2497/L2497)</f>
        <v>45.548809523809524</v>
      </c>
      <c r="Q2497" t="str">
        <f t="shared" si="143"/>
        <v>music</v>
      </c>
      <c r="R2497" t="str">
        <f t="shared" si="144"/>
        <v>indie rock</v>
      </c>
      <c r="S2497" s="13">
        <f t="shared" si="145"/>
        <v>41066.946469907409</v>
      </c>
      <c r="T2497" s="14">
        <f>(((J2497/60)/60)/24)+DATE(1970,1,1)</f>
        <v>41036.946469907409</v>
      </c>
    </row>
    <row r="2498" spans="1:20" ht="32" hidden="1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142"/>
        <v>1</v>
      </c>
      <c r="P2498" s="7">
        <f>AVERAGE(E2498/L2498)</f>
        <v>600</v>
      </c>
      <c r="Q2498" t="str">
        <f t="shared" si="143"/>
        <v>music</v>
      </c>
      <c r="R2498" t="str">
        <f t="shared" si="144"/>
        <v>indie rock</v>
      </c>
      <c r="S2498" s="13">
        <f t="shared" si="145"/>
        <v>41362.954768518517</v>
      </c>
      <c r="T2498" s="14">
        <f>(((J2498/60)/60)/24)+DATE(1970,1,1)</f>
        <v>41327.996435185189</v>
      </c>
    </row>
    <row r="2499" spans="1:20" ht="48" hidden="1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ref="O2499:O2562" si="146">E2499/D2499</f>
        <v>1.127715</v>
      </c>
      <c r="P2499" s="7">
        <f>AVERAGE(E2499/L2499)</f>
        <v>80.551071428571419</v>
      </c>
      <c r="Q2499" t="str">
        <f t="shared" ref="Q2499:Q2562" si="147">LEFT(N2499,FIND("/",N2499)-1)</f>
        <v>music</v>
      </c>
      <c r="R2499" t="str">
        <f t="shared" ref="R2499:R2562" si="148">RIGHT(N2499, LEN(N2499)-FIND("/",N2499))</f>
        <v>indie rock</v>
      </c>
      <c r="S2499" s="13">
        <f t="shared" si="145"/>
        <v>40760.878912037035</v>
      </c>
      <c r="T2499" s="14">
        <f>(((J2499/60)/60)/24)+DATE(1970,1,1)</f>
        <v>40730.878912037035</v>
      </c>
    </row>
    <row r="2500" spans="1:20" ht="48" hidden="1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146"/>
        <v>1.056</v>
      </c>
      <c r="P2500" s="7">
        <f>AVERAGE(E2500/L2500)</f>
        <v>52.8</v>
      </c>
      <c r="Q2500" t="str">
        <f t="shared" si="147"/>
        <v>music</v>
      </c>
      <c r="R2500" t="str">
        <f t="shared" si="148"/>
        <v>indie rock</v>
      </c>
      <c r="S2500" s="13">
        <f t="shared" si="145"/>
        <v>42031.967442129629</v>
      </c>
      <c r="T2500" s="14">
        <f>(((J2500/60)/60)/24)+DATE(1970,1,1)</f>
        <v>42017.967442129629</v>
      </c>
    </row>
    <row r="2501" spans="1:20" ht="48" hidden="1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146"/>
        <v>2.0262500000000001</v>
      </c>
      <c r="P2501" s="7">
        <f>AVERAGE(E2501/L2501)</f>
        <v>47.676470588235297</v>
      </c>
      <c r="Q2501" t="str">
        <f t="shared" si="147"/>
        <v>music</v>
      </c>
      <c r="R2501" t="str">
        <f t="shared" si="148"/>
        <v>indie rock</v>
      </c>
      <c r="S2501" s="13">
        <f t="shared" si="145"/>
        <v>41274.75</v>
      </c>
      <c r="T2501" s="14">
        <f>(((J2501/60)/60)/24)+DATE(1970,1,1)</f>
        <v>41226.648576388885</v>
      </c>
    </row>
    <row r="2502" spans="1:20" ht="48" hidden="1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146"/>
        <v>1.1333333333333333</v>
      </c>
      <c r="P2502" s="7">
        <f>AVERAGE(E2502/L2502)</f>
        <v>23.448275862068964</v>
      </c>
      <c r="Q2502" t="str">
        <f t="shared" si="147"/>
        <v>music</v>
      </c>
      <c r="R2502" t="str">
        <f t="shared" si="148"/>
        <v>indie rock</v>
      </c>
      <c r="S2502" s="13">
        <f t="shared" si="145"/>
        <v>41083.772858796299</v>
      </c>
      <c r="T2502" s="14">
        <f>(((J2502/60)/60)/24)+DATE(1970,1,1)</f>
        <v>41053.772858796299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146"/>
        <v>2.5545454545454545E-2</v>
      </c>
      <c r="P2503" s="7">
        <f>AVERAGE(E2503/L2503)</f>
        <v>40.142857142857146</v>
      </c>
      <c r="Q2503" t="str">
        <f t="shared" si="147"/>
        <v>food</v>
      </c>
      <c r="R2503" t="str">
        <f t="shared" si="148"/>
        <v>restaurants</v>
      </c>
      <c r="S2503" s="13">
        <f>(((I2503/60)/60)/24)+DATE(S34471,1,1)</f>
        <v>16706.776666666665</v>
      </c>
      <c r="T2503" s="14">
        <f>(((J2503/60)/60)/24)+DATE(1970,1,1)</f>
        <v>42244.776666666665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146"/>
        <v>7.8181818181818181E-4</v>
      </c>
      <c r="P2504" s="7">
        <f>AVERAGE(E2504/L2504)</f>
        <v>17.2</v>
      </c>
      <c r="Q2504" t="str">
        <f t="shared" si="147"/>
        <v>food</v>
      </c>
      <c r="R2504" t="str">
        <f t="shared" si="148"/>
        <v>restaurants</v>
      </c>
      <c r="S2504" s="13">
        <f>(((I2504/60)/60)/24)+DATE(S34472,1,1)</f>
        <v>16335.825439814815</v>
      </c>
      <c r="T2504" s="14">
        <f>(((J2504/60)/60)/24)+DATE(1970,1,1)</f>
        <v>41858.825439814813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146"/>
        <v>0</v>
      </c>
      <c r="P2505" s="7" t="e">
        <f>AVERAGE(E2505/L2505)</f>
        <v>#DIV/0!</v>
      </c>
      <c r="Q2505" t="str">
        <f t="shared" si="147"/>
        <v>food</v>
      </c>
      <c r="R2505" t="str">
        <f t="shared" si="148"/>
        <v>restaurants</v>
      </c>
      <c r="S2505" s="13">
        <f>(((I2505/60)/60)/24)+DATE(S34473,1,1)</f>
        <v>16960.879166666666</v>
      </c>
      <c r="T2505" s="14">
        <f>(((J2505/60)/60)/24)+DATE(1970,1,1)</f>
        <v>42498.899398148147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146"/>
        <v>0</v>
      </c>
      <c r="P2506" s="7" t="e">
        <f>AVERAGE(E2506/L2506)</f>
        <v>#DIV/0!</v>
      </c>
      <c r="Q2506" t="str">
        <f t="shared" si="147"/>
        <v>food</v>
      </c>
      <c r="R2506" t="str">
        <f t="shared" si="148"/>
        <v>restaurants</v>
      </c>
      <c r="S2506" s="13">
        <f>(((I2506/60)/60)/24)+DATE(S34474,1,1)</f>
        <v>16390.057106481483</v>
      </c>
      <c r="T2506" s="14">
        <f>(((J2506/60)/60)/24)+DATE(1970,1,1)</f>
        <v>41928.015439814815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146"/>
        <v>0</v>
      </c>
      <c r="P2507" s="7" t="e">
        <f>AVERAGE(E2507/L2507)</f>
        <v>#DIV/0!</v>
      </c>
      <c r="Q2507" t="str">
        <f t="shared" si="147"/>
        <v>food</v>
      </c>
      <c r="R2507" t="str">
        <f t="shared" si="148"/>
        <v>restaurants</v>
      </c>
      <c r="S2507" s="13">
        <f>(((I2507/60)/60)/24)+DATE(S34475,1,1)</f>
        <v>16509.014074074072</v>
      </c>
      <c r="T2507" s="14">
        <f>(((J2507/60)/60)/24)+DATE(1970,1,1)</f>
        <v>42047.05574074074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146"/>
        <v>6.0000000000000001E-3</v>
      </c>
      <c r="P2508" s="7">
        <f>AVERAGE(E2508/L2508)</f>
        <v>15</v>
      </c>
      <c r="Q2508" t="str">
        <f t="shared" si="147"/>
        <v>food</v>
      </c>
      <c r="R2508" t="str">
        <f t="shared" si="148"/>
        <v>restaurants</v>
      </c>
      <c r="S2508" s="13">
        <f>(((I2508/60)/60)/24)+DATE(S34476,1,1)</f>
        <v>16712.875</v>
      </c>
      <c r="T2508" s="14">
        <f>(((J2508/60)/60)/24)+DATE(1970,1,1)</f>
        <v>42258.297094907408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146"/>
        <v>0</v>
      </c>
      <c r="P2509" s="7" t="e">
        <f>AVERAGE(E2509/L2509)</f>
        <v>#DIV/0!</v>
      </c>
      <c r="Q2509" t="str">
        <f t="shared" si="147"/>
        <v>food</v>
      </c>
      <c r="R2509" t="str">
        <f t="shared" si="148"/>
        <v>restaurants</v>
      </c>
      <c r="S2509" s="13">
        <f>(((I2509/60)/60)/24)+DATE(S34477,1,1)</f>
        <v>16567.07296296296</v>
      </c>
      <c r="T2509" s="14">
        <f>(((J2509/60)/60)/24)+DATE(1970,1,1)</f>
        <v>42105.072962962964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146"/>
        <v>0</v>
      </c>
      <c r="P2510" s="7" t="e">
        <f>AVERAGE(E2510/L2510)</f>
        <v>#DIV/0!</v>
      </c>
      <c r="Q2510" t="str">
        <f t="shared" si="147"/>
        <v>food</v>
      </c>
      <c r="R2510" t="str">
        <f t="shared" si="148"/>
        <v>restaurants</v>
      </c>
      <c r="S2510" s="13">
        <f>(((I2510/60)/60)/24)+DATE(S34478,1,1)</f>
        <v>16297.951782407406</v>
      </c>
      <c r="T2510" s="14">
        <f>(((J2510/60)/60)/24)+DATE(1970,1,1)</f>
        <v>41835.951782407406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146"/>
        <v>1.0526315789473684E-2</v>
      </c>
      <c r="P2511" s="7">
        <f>AVERAGE(E2511/L2511)</f>
        <v>35.714285714285715</v>
      </c>
      <c r="Q2511" t="str">
        <f t="shared" si="147"/>
        <v>food</v>
      </c>
      <c r="R2511" t="str">
        <f t="shared" si="148"/>
        <v>restaurants</v>
      </c>
      <c r="S2511" s="13">
        <f>(((I2511/60)/60)/24)+DATE(S34479,1,1)</f>
        <v>16546.767928240741</v>
      </c>
      <c r="T2511" s="14">
        <f>(((J2511/60)/60)/24)+DATE(1970,1,1)</f>
        <v>42058.809594907405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146"/>
        <v>1.5E-3</v>
      </c>
      <c r="P2512" s="7">
        <f>AVERAGE(E2512/L2512)</f>
        <v>37.5</v>
      </c>
      <c r="Q2512" t="str">
        <f t="shared" si="147"/>
        <v>food</v>
      </c>
      <c r="R2512" t="str">
        <f t="shared" si="148"/>
        <v>restaurants</v>
      </c>
      <c r="S2512" s="13">
        <f>(((I2512/60)/60)/24)+DATE(S34480,1,1)</f>
        <v>16570.997361111109</v>
      </c>
      <c r="T2512" s="14">
        <f>(((J2512/60)/60)/24)+DATE(1970,1,1)</f>
        <v>42078.997361111105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146"/>
        <v>0</v>
      </c>
      <c r="P2513" s="7" t="e">
        <f>AVERAGE(E2513/L2513)</f>
        <v>#DIV/0!</v>
      </c>
      <c r="Q2513" t="str">
        <f t="shared" si="147"/>
        <v>food</v>
      </c>
      <c r="R2513" t="str">
        <f t="shared" si="148"/>
        <v>restaurants</v>
      </c>
      <c r="S2513" s="13">
        <f>(((I2513/60)/60)/24)+DATE(S34481,1,1)</f>
        <v>16833.446909722221</v>
      </c>
      <c r="T2513" s="14">
        <f>(((J2513/60)/60)/24)+DATE(1970,1,1)</f>
        <v>42371.446909722217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146"/>
        <v>0</v>
      </c>
      <c r="P2514" s="7" t="e">
        <f>AVERAGE(E2514/L2514)</f>
        <v>#DIV/0!</v>
      </c>
      <c r="Q2514" t="str">
        <f t="shared" si="147"/>
        <v>food</v>
      </c>
      <c r="R2514" t="str">
        <f t="shared" si="148"/>
        <v>restaurants</v>
      </c>
      <c r="S2514" s="13">
        <f>(((I2514/60)/60)/24)+DATE(S34482,1,1)</f>
        <v>16418.876863425925</v>
      </c>
      <c r="T2514" s="14">
        <f>(((J2514/60)/60)/24)+DATE(1970,1,1)</f>
        <v>41971.876863425925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146"/>
        <v>0</v>
      </c>
      <c r="P2515" s="7" t="e">
        <f>AVERAGE(E2515/L2515)</f>
        <v>#DIV/0!</v>
      </c>
      <c r="Q2515" t="str">
        <f t="shared" si="147"/>
        <v>food</v>
      </c>
      <c r="R2515" t="str">
        <f t="shared" si="148"/>
        <v>restaurants</v>
      </c>
      <c r="S2515" s="13">
        <f>(((I2515/60)/60)/24)+DATE(S34483,1,1)</f>
        <v>17224.00681712963</v>
      </c>
      <c r="T2515" s="14">
        <f>(((J2515/60)/60)/24)+DATE(1970,1,1)</f>
        <v>42732.00681712963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146"/>
        <v>1.7500000000000002E-2</v>
      </c>
      <c r="P2516" s="7">
        <f>AVERAGE(E2516/L2516)</f>
        <v>52.5</v>
      </c>
      <c r="Q2516" t="str">
        <f t="shared" si="147"/>
        <v>food</v>
      </c>
      <c r="R2516" t="str">
        <f t="shared" si="148"/>
        <v>restaurants</v>
      </c>
      <c r="S2516" s="13">
        <f>(((I2516/60)/60)/24)+DATE(S34484,1,1)</f>
        <v>16303.389780092593</v>
      </c>
      <c r="T2516" s="14">
        <f>(((J2516/60)/60)/24)+DATE(1970,1,1)</f>
        <v>41854.389780092592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146"/>
        <v>0.186</v>
      </c>
      <c r="P2517" s="7">
        <f>AVERAGE(E2517/L2517)</f>
        <v>77.5</v>
      </c>
      <c r="Q2517" t="str">
        <f t="shared" si="147"/>
        <v>food</v>
      </c>
      <c r="R2517" t="str">
        <f t="shared" si="148"/>
        <v>restaurants</v>
      </c>
      <c r="S2517" s="13">
        <f>(((I2517/60)/60)/24)+DATE(S34485,1,1)</f>
        <v>16489.839733796296</v>
      </c>
      <c r="T2517" s="14">
        <f>(((J2517/60)/60)/24)+DATE(1970,1,1)</f>
        <v>42027.839733796296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146"/>
        <v>0</v>
      </c>
      <c r="P2518" s="7" t="e">
        <f>AVERAGE(E2518/L2518)</f>
        <v>#DIV/0!</v>
      </c>
      <c r="Q2518" t="str">
        <f t="shared" si="147"/>
        <v>food</v>
      </c>
      <c r="R2518" t="str">
        <f t="shared" si="148"/>
        <v>restaurants</v>
      </c>
      <c r="S2518" s="13">
        <f>(((I2518/60)/60)/24)+DATE(S34486,1,1)</f>
        <v>16404.695046296296</v>
      </c>
      <c r="T2518" s="14">
        <f>(((J2518/60)/60)/24)+DATE(1970,1,1)</f>
        <v>41942.653379629628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146"/>
        <v>9.8166666666666666E-2</v>
      </c>
      <c r="P2519" s="7">
        <f>AVERAGE(E2519/L2519)</f>
        <v>53.545454545454547</v>
      </c>
      <c r="Q2519" t="str">
        <f t="shared" si="147"/>
        <v>food</v>
      </c>
      <c r="R2519" t="str">
        <f t="shared" si="148"/>
        <v>restaurants</v>
      </c>
      <c r="S2519" s="13">
        <f>(((I2519/60)/60)/24)+DATE(S34487,1,1)</f>
        <v>16514.760763888891</v>
      </c>
      <c r="T2519" s="14">
        <f>(((J2519/60)/60)/24)+DATE(1970,1,1)</f>
        <v>42052.802430555559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146"/>
        <v>0</v>
      </c>
      <c r="P2520" s="7" t="e">
        <f>AVERAGE(E2520/L2520)</f>
        <v>#DIV/0!</v>
      </c>
      <c r="Q2520" t="str">
        <f t="shared" si="147"/>
        <v>food</v>
      </c>
      <c r="R2520" t="str">
        <f t="shared" si="148"/>
        <v>restaurants</v>
      </c>
      <c r="S2520" s="13">
        <f>(((I2520/60)/60)/24)+DATE(S34488,1,1)</f>
        <v>16388.722546296296</v>
      </c>
      <c r="T2520" s="14">
        <f>(((J2520/60)/60)/24)+DATE(1970,1,1)</f>
        <v>41926.680879629632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146"/>
        <v>4.3333333333333331E-4</v>
      </c>
      <c r="P2521" s="7">
        <f>AVERAGE(E2521/L2521)</f>
        <v>16.25</v>
      </c>
      <c r="Q2521" t="str">
        <f t="shared" si="147"/>
        <v>food</v>
      </c>
      <c r="R2521" t="str">
        <f t="shared" si="148"/>
        <v>restaurants</v>
      </c>
      <c r="S2521" s="13">
        <f>(((I2521/60)/60)/24)+DATE(S34489,1,1)</f>
        <v>16271.155138888889</v>
      </c>
      <c r="T2521" s="14">
        <f>(((J2521/60)/60)/24)+DATE(1970,1,1)</f>
        <v>41809.155138888891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146"/>
        <v>0</v>
      </c>
      <c r="P2522" s="7" t="e">
        <f>AVERAGE(E2522/L2522)</f>
        <v>#DIV/0!</v>
      </c>
      <c r="Q2522" t="str">
        <f t="shared" si="147"/>
        <v>food</v>
      </c>
      <c r="R2522" t="str">
        <f t="shared" si="148"/>
        <v>restaurants</v>
      </c>
      <c r="S2522" s="13">
        <f>(((I2522/60)/60)/24)+DATE(S34490,1,1)</f>
        <v>17090.806249999998</v>
      </c>
      <c r="T2522" s="14">
        <f>(((J2522/60)/60)/24)+DATE(1970,1,1)</f>
        <v>42612.600520833337</v>
      </c>
    </row>
    <row r="2523" spans="1:20" ht="48" hidden="1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146"/>
        <v>1.0948792000000001</v>
      </c>
      <c r="P2523" s="7">
        <f>AVERAGE(E2523/L2523)</f>
        <v>103.68174242424243</v>
      </c>
      <c r="Q2523" t="str">
        <f t="shared" si="147"/>
        <v>music</v>
      </c>
      <c r="R2523" t="str">
        <f t="shared" si="148"/>
        <v>classical music</v>
      </c>
      <c r="S2523" s="13">
        <f t="shared" ref="S2523:S2562" si="149">(((I2523/60)/60)/24)+DATE(1970,1,1)</f>
        <v>42290.967835648145</v>
      </c>
      <c r="T2523" s="14">
        <f>(((J2523/60)/60)/24)+DATE(1970,1,1)</f>
        <v>42269.967835648145</v>
      </c>
    </row>
    <row r="2524" spans="1:20" ht="48" hidden="1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146"/>
        <v>1</v>
      </c>
      <c r="P2524" s="7">
        <f>AVERAGE(E2524/L2524)</f>
        <v>185.18518518518519</v>
      </c>
      <c r="Q2524" t="str">
        <f t="shared" si="147"/>
        <v>music</v>
      </c>
      <c r="R2524" t="str">
        <f t="shared" si="148"/>
        <v>classical music</v>
      </c>
      <c r="S2524" s="13">
        <f t="shared" si="149"/>
        <v>42482.619444444441</v>
      </c>
      <c r="T2524" s="14">
        <f>(((J2524/60)/60)/24)+DATE(1970,1,1)</f>
        <v>42460.573611111111</v>
      </c>
    </row>
    <row r="2525" spans="1:20" ht="48" hidden="1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146"/>
        <v>1.5644444444444445</v>
      </c>
      <c r="P2525" s="7">
        <f>AVERAGE(E2525/L2525)</f>
        <v>54.153846153846153</v>
      </c>
      <c r="Q2525" t="str">
        <f t="shared" si="147"/>
        <v>music</v>
      </c>
      <c r="R2525" t="str">
        <f t="shared" si="148"/>
        <v>classical music</v>
      </c>
      <c r="S2525" s="13">
        <f t="shared" si="149"/>
        <v>41961.017268518524</v>
      </c>
      <c r="T2525" s="14">
        <f>(((J2525/60)/60)/24)+DATE(1970,1,1)</f>
        <v>41930.975601851853</v>
      </c>
    </row>
    <row r="2526" spans="1:20" ht="32" hidden="1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146"/>
        <v>1.016</v>
      </c>
      <c r="P2526" s="7">
        <f>AVERAGE(E2526/L2526)</f>
        <v>177.2093023255814</v>
      </c>
      <c r="Q2526" t="str">
        <f t="shared" si="147"/>
        <v>music</v>
      </c>
      <c r="R2526" t="str">
        <f t="shared" si="148"/>
        <v>classical music</v>
      </c>
      <c r="S2526" s="13">
        <f t="shared" si="149"/>
        <v>41994.1875</v>
      </c>
      <c r="T2526" s="14">
        <f>(((J2526/60)/60)/24)+DATE(1970,1,1)</f>
        <v>41961.807372685187</v>
      </c>
    </row>
    <row r="2527" spans="1:20" ht="48" hidden="1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146"/>
        <v>1.00325</v>
      </c>
      <c r="P2527" s="7">
        <f>AVERAGE(E2527/L2527)</f>
        <v>100.325</v>
      </c>
      <c r="Q2527" t="str">
        <f t="shared" si="147"/>
        <v>music</v>
      </c>
      <c r="R2527" t="str">
        <f t="shared" si="148"/>
        <v>classical music</v>
      </c>
      <c r="S2527" s="13">
        <f t="shared" si="149"/>
        <v>41088.844571759262</v>
      </c>
      <c r="T2527" s="14">
        <f>(((J2527/60)/60)/24)+DATE(1970,1,1)</f>
        <v>41058.844571759262</v>
      </c>
    </row>
    <row r="2528" spans="1:20" ht="48" hidden="1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146"/>
        <v>1.1294999999999999</v>
      </c>
      <c r="P2528" s="7">
        <f>AVERAGE(E2528/L2528)</f>
        <v>136.90909090909091</v>
      </c>
      <c r="Q2528" t="str">
        <f t="shared" si="147"/>
        <v>music</v>
      </c>
      <c r="R2528" t="str">
        <f t="shared" si="148"/>
        <v>classical music</v>
      </c>
      <c r="S2528" s="13">
        <f t="shared" si="149"/>
        <v>41981.207638888889</v>
      </c>
      <c r="T2528" s="14">
        <f>(((J2528/60)/60)/24)+DATE(1970,1,1)</f>
        <v>41953.091134259259</v>
      </c>
    </row>
    <row r="2529" spans="1:20" ht="48" hidden="1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146"/>
        <v>1.02125</v>
      </c>
      <c r="P2529" s="7">
        <f>AVERAGE(E2529/L2529)</f>
        <v>57.535211267605632</v>
      </c>
      <c r="Q2529" t="str">
        <f t="shared" si="147"/>
        <v>music</v>
      </c>
      <c r="R2529" t="str">
        <f t="shared" si="148"/>
        <v>classical music</v>
      </c>
      <c r="S2529" s="13">
        <f t="shared" si="149"/>
        <v>41565.165972222225</v>
      </c>
      <c r="T2529" s="14">
        <f>(((J2529/60)/60)/24)+DATE(1970,1,1)</f>
        <v>41546.75105324074</v>
      </c>
    </row>
    <row r="2530" spans="1:20" ht="48" hidden="1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146"/>
        <v>1.0724974999999999</v>
      </c>
      <c r="P2530" s="7">
        <f>AVERAGE(E2530/L2530)</f>
        <v>52.962839506172834</v>
      </c>
      <c r="Q2530" t="str">
        <f t="shared" si="147"/>
        <v>music</v>
      </c>
      <c r="R2530" t="str">
        <f t="shared" si="148"/>
        <v>classical music</v>
      </c>
      <c r="S2530" s="13">
        <f t="shared" si="149"/>
        <v>42236.458333333328</v>
      </c>
      <c r="T2530" s="14">
        <f>(((J2530/60)/60)/24)+DATE(1970,1,1)</f>
        <v>42217.834525462968</v>
      </c>
    </row>
    <row r="2531" spans="1:20" ht="32" hidden="1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146"/>
        <v>1.0428333333333333</v>
      </c>
      <c r="P2531" s="7">
        <f>AVERAGE(E2531/L2531)</f>
        <v>82.328947368421055</v>
      </c>
      <c r="Q2531" t="str">
        <f t="shared" si="147"/>
        <v>music</v>
      </c>
      <c r="R2531" t="str">
        <f t="shared" si="148"/>
        <v>classical music</v>
      </c>
      <c r="S2531" s="13">
        <f t="shared" si="149"/>
        <v>40993.0390625</v>
      </c>
      <c r="T2531" s="14">
        <f>(((J2531/60)/60)/24)+DATE(1970,1,1)</f>
        <v>40948.080729166664</v>
      </c>
    </row>
    <row r="2532" spans="1:20" ht="48" hidden="1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146"/>
        <v>1</v>
      </c>
      <c r="P2532" s="7">
        <f>AVERAGE(E2532/L2532)</f>
        <v>135.41666666666666</v>
      </c>
      <c r="Q2532" t="str">
        <f t="shared" si="147"/>
        <v>music</v>
      </c>
      <c r="R2532" t="str">
        <f t="shared" si="148"/>
        <v>classical music</v>
      </c>
      <c r="S2532" s="13">
        <f t="shared" si="149"/>
        <v>42114.201388888891</v>
      </c>
      <c r="T2532" s="14">
        <f>(((J2532/60)/60)/24)+DATE(1970,1,1)</f>
        <v>42081.864641203705</v>
      </c>
    </row>
    <row r="2533" spans="1:20" ht="48" hidden="1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146"/>
        <v>1.004</v>
      </c>
      <c r="P2533" s="7">
        <f>AVERAGE(E2533/L2533)</f>
        <v>74.06557377049181</v>
      </c>
      <c r="Q2533" t="str">
        <f t="shared" si="147"/>
        <v>music</v>
      </c>
      <c r="R2533" t="str">
        <f t="shared" si="148"/>
        <v>classical music</v>
      </c>
      <c r="S2533" s="13">
        <f t="shared" si="149"/>
        <v>42231.165972222225</v>
      </c>
      <c r="T2533" s="14">
        <f>(((J2533/60)/60)/24)+DATE(1970,1,1)</f>
        <v>42208.680023148147</v>
      </c>
    </row>
    <row r="2534" spans="1:20" ht="48" hidden="1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146"/>
        <v>1.26125</v>
      </c>
      <c r="P2534" s="7">
        <f>AVERAGE(E2534/L2534)</f>
        <v>84.083333333333329</v>
      </c>
      <c r="Q2534" t="str">
        <f t="shared" si="147"/>
        <v>music</v>
      </c>
      <c r="R2534" t="str">
        <f t="shared" si="148"/>
        <v>classical music</v>
      </c>
      <c r="S2534" s="13">
        <f t="shared" si="149"/>
        <v>41137.849143518521</v>
      </c>
      <c r="T2534" s="14">
        <f>(((J2534/60)/60)/24)+DATE(1970,1,1)</f>
        <v>41107.849143518521</v>
      </c>
    </row>
    <row r="2535" spans="1:20" ht="48" hidden="1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146"/>
        <v>1.1066666666666667</v>
      </c>
      <c r="P2535" s="7">
        <f>AVERAGE(E2535/L2535)</f>
        <v>61.029411764705884</v>
      </c>
      <c r="Q2535" t="str">
        <f t="shared" si="147"/>
        <v>music</v>
      </c>
      <c r="R2535" t="str">
        <f t="shared" si="148"/>
        <v>classical music</v>
      </c>
      <c r="S2535" s="13">
        <f t="shared" si="149"/>
        <v>41334.750787037039</v>
      </c>
      <c r="T2535" s="14">
        <f>(((J2535/60)/60)/24)+DATE(1970,1,1)</f>
        <v>41304.751284722224</v>
      </c>
    </row>
    <row r="2536" spans="1:20" ht="64" hidden="1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146"/>
        <v>1.05</v>
      </c>
      <c r="P2536" s="7">
        <f>AVERAGE(E2536/L2536)</f>
        <v>150</v>
      </c>
      <c r="Q2536" t="str">
        <f t="shared" si="147"/>
        <v>music</v>
      </c>
      <c r="R2536" t="str">
        <f t="shared" si="148"/>
        <v>classical music</v>
      </c>
      <c r="S2536" s="13">
        <f t="shared" si="149"/>
        <v>40179.25</v>
      </c>
      <c r="T2536" s="14">
        <f>(((J2536/60)/60)/24)+DATE(1970,1,1)</f>
        <v>40127.700370370374</v>
      </c>
    </row>
    <row r="2537" spans="1:20" ht="16" hidden="1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146"/>
        <v>1.03775</v>
      </c>
      <c r="P2537" s="7">
        <f>AVERAGE(E2537/L2537)</f>
        <v>266.08974358974359</v>
      </c>
      <c r="Q2537" t="str">
        <f t="shared" si="147"/>
        <v>music</v>
      </c>
      <c r="R2537" t="str">
        <f t="shared" si="148"/>
        <v>classical music</v>
      </c>
      <c r="S2537" s="13">
        <f t="shared" si="149"/>
        <v>41974.832696759258</v>
      </c>
      <c r="T2537" s="14">
        <f>(((J2537/60)/60)/24)+DATE(1970,1,1)</f>
        <v>41943.791030092594</v>
      </c>
    </row>
    <row r="2538" spans="1:20" ht="48" hidden="1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146"/>
        <v>1.1599999999999999</v>
      </c>
      <c r="P2538" s="7">
        <f>AVERAGE(E2538/L2538)</f>
        <v>7.25</v>
      </c>
      <c r="Q2538" t="str">
        <f t="shared" si="147"/>
        <v>music</v>
      </c>
      <c r="R2538" t="str">
        <f t="shared" si="148"/>
        <v>classical music</v>
      </c>
      <c r="S2538" s="13">
        <f t="shared" si="149"/>
        <v>41485.106087962966</v>
      </c>
      <c r="T2538" s="14">
        <f>(((J2538/60)/60)/24)+DATE(1970,1,1)</f>
        <v>41464.106087962966</v>
      </c>
    </row>
    <row r="2539" spans="1:20" ht="48" hidden="1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146"/>
        <v>1.1000000000000001</v>
      </c>
      <c r="P2539" s="7">
        <f>AVERAGE(E2539/L2539)</f>
        <v>100</v>
      </c>
      <c r="Q2539" t="str">
        <f t="shared" si="147"/>
        <v>music</v>
      </c>
      <c r="R2539" t="str">
        <f t="shared" si="148"/>
        <v>classical music</v>
      </c>
      <c r="S2539" s="13">
        <f t="shared" si="149"/>
        <v>40756.648784722223</v>
      </c>
      <c r="T2539" s="14">
        <f>(((J2539/60)/60)/24)+DATE(1970,1,1)</f>
        <v>40696.648784722223</v>
      </c>
    </row>
    <row r="2540" spans="1:20" ht="32" hidden="1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146"/>
        <v>1.130176111111111</v>
      </c>
      <c r="P2540" s="7">
        <f>AVERAGE(E2540/L2540)</f>
        <v>109.96308108108107</v>
      </c>
      <c r="Q2540" t="str">
        <f t="shared" si="147"/>
        <v>music</v>
      </c>
      <c r="R2540" t="str">
        <f t="shared" si="148"/>
        <v>classical music</v>
      </c>
      <c r="S2540" s="13">
        <f t="shared" si="149"/>
        <v>41329.207638888889</v>
      </c>
      <c r="T2540" s="14">
        <f>(((J2540/60)/60)/24)+DATE(1970,1,1)</f>
        <v>41298.509965277779</v>
      </c>
    </row>
    <row r="2541" spans="1:20" ht="48" hidden="1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146"/>
        <v>1.0024999999999999</v>
      </c>
      <c r="P2541" s="7">
        <f>AVERAGE(E2541/L2541)</f>
        <v>169.91525423728814</v>
      </c>
      <c r="Q2541" t="str">
        <f t="shared" si="147"/>
        <v>music</v>
      </c>
      <c r="R2541" t="str">
        <f t="shared" si="148"/>
        <v>classical music</v>
      </c>
      <c r="S2541" s="13">
        <f t="shared" si="149"/>
        <v>42037.902222222227</v>
      </c>
      <c r="T2541" s="14">
        <f>(((J2541/60)/60)/24)+DATE(1970,1,1)</f>
        <v>41977.902222222227</v>
      </c>
    </row>
    <row r="2542" spans="1:20" ht="48" hidden="1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146"/>
        <v>1.034</v>
      </c>
      <c r="P2542" s="7">
        <f>AVERAGE(E2542/L2542)</f>
        <v>95.740740740740748</v>
      </c>
      <c r="Q2542" t="str">
        <f t="shared" si="147"/>
        <v>music</v>
      </c>
      <c r="R2542" t="str">
        <f t="shared" si="148"/>
        <v>classical music</v>
      </c>
      <c r="S2542" s="13">
        <f t="shared" si="149"/>
        <v>40845.675011574072</v>
      </c>
      <c r="T2542" s="14">
        <f>(((J2542/60)/60)/24)+DATE(1970,1,1)</f>
        <v>40785.675011574072</v>
      </c>
    </row>
    <row r="2543" spans="1:20" ht="48" hidden="1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146"/>
        <v>1.0702857142857143</v>
      </c>
      <c r="P2543" s="7">
        <f>AVERAGE(E2543/L2543)</f>
        <v>59.460317460317462</v>
      </c>
      <c r="Q2543" t="str">
        <f t="shared" si="147"/>
        <v>music</v>
      </c>
      <c r="R2543" t="str">
        <f t="shared" si="148"/>
        <v>classical music</v>
      </c>
      <c r="S2543" s="13">
        <f t="shared" si="149"/>
        <v>41543.449282407404</v>
      </c>
      <c r="T2543" s="14">
        <f>(((J2543/60)/60)/24)+DATE(1970,1,1)</f>
        <v>41483.449282407404</v>
      </c>
    </row>
    <row r="2544" spans="1:20" ht="48" hidden="1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146"/>
        <v>1.0357142857142858</v>
      </c>
      <c r="P2544" s="7">
        <f>AVERAGE(E2544/L2544)</f>
        <v>55.769230769230766</v>
      </c>
      <c r="Q2544" t="str">
        <f t="shared" si="147"/>
        <v>music</v>
      </c>
      <c r="R2544" t="str">
        <f t="shared" si="148"/>
        <v>classical music</v>
      </c>
      <c r="S2544" s="13">
        <f t="shared" si="149"/>
        <v>41548.165972222225</v>
      </c>
      <c r="T2544" s="14">
        <f>(((J2544/60)/60)/24)+DATE(1970,1,1)</f>
        <v>41509.426585648151</v>
      </c>
    </row>
    <row r="2545" spans="1:20" ht="48" hidden="1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146"/>
        <v>1.5640000000000001</v>
      </c>
      <c r="P2545" s="7">
        <f>AVERAGE(E2545/L2545)</f>
        <v>30.076923076923077</v>
      </c>
      <c r="Q2545" t="str">
        <f t="shared" si="147"/>
        <v>music</v>
      </c>
      <c r="R2545" t="str">
        <f t="shared" si="148"/>
        <v>classical music</v>
      </c>
      <c r="S2545" s="13">
        <f t="shared" si="149"/>
        <v>40545.125</v>
      </c>
      <c r="T2545" s="14">
        <f>(((J2545/60)/60)/24)+DATE(1970,1,1)</f>
        <v>40514.107615740737</v>
      </c>
    </row>
    <row r="2546" spans="1:20" ht="48" hidden="1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146"/>
        <v>1.0082</v>
      </c>
      <c r="P2546" s="7">
        <f>AVERAGE(E2546/L2546)</f>
        <v>88.438596491228068</v>
      </c>
      <c r="Q2546" t="str">
        <f t="shared" si="147"/>
        <v>music</v>
      </c>
      <c r="R2546" t="str">
        <f t="shared" si="148"/>
        <v>classical music</v>
      </c>
      <c r="S2546" s="13">
        <f t="shared" si="149"/>
        <v>41098.520474537036</v>
      </c>
      <c r="T2546" s="14">
        <f>(((J2546/60)/60)/24)+DATE(1970,1,1)</f>
        <v>41068.520474537036</v>
      </c>
    </row>
    <row r="2547" spans="1:20" ht="48" hidden="1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146"/>
        <v>1.9530000000000001</v>
      </c>
      <c r="P2547" s="7">
        <f>AVERAGE(E2547/L2547)</f>
        <v>64.032786885245898</v>
      </c>
      <c r="Q2547" t="str">
        <f t="shared" si="147"/>
        <v>music</v>
      </c>
      <c r="R2547" t="str">
        <f t="shared" si="148"/>
        <v>classical music</v>
      </c>
      <c r="S2547" s="13">
        <f t="shared" si="149"/>
        <v>42062.020833333328</v>
      </c>
      <c r="T2547" s="14">
        <f>(((J2547/60)/60)/24)+DATE(1970,1,1)</f>
        <v>42027.13817129629</v>
      </c>
    </row>
    <row r="2548" spans="1:20" ht="48" hidden="1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146"/>
        <v>1.1171428571428572</v>
      </c>
      <c r="P2548" s="7">
        <f>AVERAGE(E2548/L2548)</f>
        <v>60.153846153846153</v>
      </c>
      <c r="Q2548" t="str">
        <f t="shared" si="147"/>
        <v>music</v>
      </c>
      <c r="R2548" t="str">
        <f t="shared" si="148"/>
        <v>classical music</v>
      </c>
      <c r="S2548" s="13">
        <f t="shared" si="149"/>
        <v>41552.208333333336</v>
      </c>
      <c r="T2548" s="14">
        <f>(((J2548/60)/60)/24)+DATE(1970,1,1)</f>
        <v>41524.858553240738</v>
      </c>
    </row>
    <row r="2549" spans="1:20" ht="48" hidden="1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146"/>
        <v>1.1985454545454546</v>
      </c>
      <c r="P2549" s="7">
        <f>AVERAGE(E2549/L2549)</f>
        <v>49.194029850746269</v>
      </c>
      <c r="Q2549" t="str">
        <f t="shared" si="147"/>
        <v>music</v>
      </c>
      <c r="R2549" t="str">
        <f t="shared" si="148"/>
        <v>classical music</v>
      </c>
      <c r="S2549" s="13">
        <f t="shared" si="149"/>
        <v>41003.731516203705</v>
      </c>
      <c r="T2549" s="14">
        <f>(((J2549/60)/60)/24)+DATE(1970,1,1)</f>
        <v>40973.773182870369</v>
      </c>
    </row>
    <row r="2550" spans="1:20" ht="48" hidden="1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146"/>
        <v>1.0185</v>
      </c>
      <c r="P2550" s="7">
        <f>AVERAGE(E2550/L2550)</f>
        <v>165.16216216216216</v>
      </c>
      <c r="Q2550" t="str">
        <f t="shared" si="147"/>
        <v>music</v>
      </c>
      <c r="R2550" t="str">
        <f t="shared" si="148"/>
        <v>classical music</v>
      </c>
      <c r="S2550" s="13">
        <f t="shared" si="149"/>
        <v>42643.185416666667</v>
      </c>
      <c r="T2550" s="14">
        <f>(((J2550/60)/60)/24)+DATE(1970,1,1)</f>
        <v>42618.625428240746</v>
      </c>
    </row>
    <row r="2551" spans="1:20" ht="48" hidden="1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146"/>
        <v>1.0280254777070064</v>
      </c>
      <c r="P2551" s="7">
        <f>AVERAGE(E2551/L2551)</f>
        <v>43.621621621621621</v>
      </c>
      <c r="Q2551" t="str">
        <f t="shared" si="147"/>
        <v>music</v>
      </c>
      <c r="R2551" t="str">
        <f t="shared" si="148"/>
        <v>classical music</v>
      </c>
      <c r="S2551" s="13">
        <f t="shared" si="149"/>
        <v>41425.708333333336</v>
      </c>
      <c r="T2551" s="14">
        <f>(((J2551/60)/60)/24)+DATE(1970,1,1)</f>
        <v>41390.757754629631</v>
      </c>
    </row>
    <row r="2552" spans="1:20" ht="48" hidden="1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146"/>
        <v>1.0084615384615385</v>
      </c>
      <c r="P2552" s="7">
        <f>AVERAGE(E2552/L2552)</f>
        <v>43.7</v>
      </c>
      <c r="Q2552" t="str">
        <f t="shared" si="147"/>
        <v>music</v>
      </c>
      <c r="R2552" t="str">
        <f t="shared" si="148"/>
        <v>classical music</v>
      </c>
      <c r="S2552" s="13">
        <f t="shared" si="149"/>
        <v>42285.165972222225</v>
      </c>
      <c r="T2552" s="14">
        <f>(((J2552/60)/60)/24)+DATE(1970,1,1)</f>
        <v>42228.634328703702</v>
      </c>
    </row>
    <row r="2553" spans="1:20" ht="48" hidden="1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146"/>
        <v>1.0273469387755103</v>
      </c>
      <c r="P2553" s="7">
        <f>AVERAGE(E2553/L2553)</f>
        <v>67.419642857142861</v>
      </c>
      <c r="Q2553" t="str">
        <f t="shared" si="147"/>
        <v>music</v>
      </c>
      <c r="R2553" t="str">
        <f t="shared" si="148"/>
        <v>classical music</v>
      </c>
      <c r="S2553" s="13">
        <f t="shared" si="149"/>
        <v>40989.866666666669</v>
      </c>
      <c r="T2553" s="14">
        <f>(((J2553/60)/60)/24)+DATE(1970,1,1)</f>
        <v>40961.252141203702</v>
      </c>
    </row>
    <row r="2554" spans="1:20" ht="48" hidden="1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146"/>
        <v>1.0649999999999999</v>
      </c>
      <c r="P2554" s="7">
        <f>AVERAGE(E2554/L2554)</f>
        <v>177.5</v>
      </c>
      <c r="Q2554" t="str">
        <f t="shared" si="147"/>
        <v>music</v>
      </c>
      <c r="R2554" t="str">
        <f t="shared" si="148"/>
        <v>classical music</v>
      </c>
      <c r="S2554" s="13">
        <f t="shared" si="149"/>
        <v>42799.809965277775</v>
      </c>
      <c r="T2554" s="14">
        <f>(((J2554/60)/60)/24)+DATE(1970,1,1)</f>
        <v>42769.809965277775</v>
      </c>
    </row>
    <row r="2555" spans="1:20" ht="48" hidden="1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146"/>
        <v>1.5553333333333332</v>
      </c>
      <c r="P2555" s="7">
        <f>AVERAGE(E2555/L2555)</f>
        <v>38.883333333333333</v>
      </c>
      <c r="Q2555" t="str">
        <f t="shared" si="147"/>
        <v>music</v>
      </c>
      <c r="R2555" t="str">
        <f t="shared" si="148"/>
        <v>classical music</v>
      </c>
      <c r="S2555" s="13">
        <f t="shared" si="149"/>
        <v>41173.199155092596</v>
      </c>
      <c r="T2555" s="14">
        <f>(((J2555/60)/60)/24)+DATE(1970,1,1)</f>
        <v>41113.199155092596</v>
      </c>
    </row>
    <row r="2556" spans="1:20" ht="48" hidden="1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146"/>
        <v>1.228</v>
      </c>
      <c r="P2556" s="7">
        <f>AVERAGE(E2556/L2556)</f>
        <v>54.985074626865675</v>
      </c>
      <c r="Q2556" t="str">
        <f t="shared" si="147"/>
        <v>music</v>
      </c>
      <c r="R2556" t="str">
        <f t="shared" si="148"/>
        <v>classical music</v>
      </c>
      <c r="S2556" s="13">
        <f t="shared" si="149"/>
        <v>42156.165972222225</v>
      </c>
      <c r="T2556" s="14">
        <f>(((J2556/60)/60)/24)+DATE(1970,1,1)</f>
        <v>42125.078275462962</v>
      </c>
    </row>
    <row r="2557" spans="1:20" ht="48" hidden="1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146"/>
        <v>1.0734999999999999</v>
      </c>
      <c r="P2557" s="7">
        <f>AVERAGE(E2557/L2557)</f>
        <v>61.342857142857142</v>
      </c>
      <c r="Q2557" t="str">
        <f t="shared" si="147"/>
        <v>music</v>
      </c>
      <c r="R2557" t="str">
        <f t="shared" si="148"/>
        <v>classical music</v>
      </c>
      <c r="S2557" s="13">
        <f t="shared" si="149"/>
        <v>41057.655011574076</v>
      </c>
      <c r="T2557" s="14">
        <f>(((J2557/60)/60)/24)+DATE(1970,1,1)</f>
        <v>41026.655011574076</v>
      </c>
    </row>
    <row r="2558" spans="1:20" ht="48" hidden="1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146"/>
        <v>1.0550335570469798</v>
      </c>
      <c r="P2558" s="7">
        <f>AVERAGE(E2558/L2558)</f>
        <v>23.117647058823529</v>
      </c>
      <c r="Q2558" t="str">
        <f t="shared" si="147"/>
        <v>music</v>
      </c>
      <c r="R2558" t="str">
        <f t="shared" si="148"/>
        <v>classical music</v>
      </c>
      <c r="S2558" s="13">
        <f t="shared" si="149"/>
        <v>41267.991400462961</v>
      </c>
      <c r="T2558" s="14">
        <f>(((J2558/60)/60)/24)+DATE(1970,1,1)</f>
        <v>41222.991400462961</v>
      </c>
    </row>
    <row r="2559" spans="1:20" ht="32" hidden="1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146"/>
        <v>1.1844444444444444</v>
      </c>
      <c r="P2559" s="7">
        <f>AVERAGE(E2559/L2559)</f>
        <v>29.611111111111111</v>
      </c>
      <c r="Q2559" t="str">
        <f t="shared" si="147"/>
        <v>music</v>
      </c>
      <c r="R2559" t="str">
        <f t="shared" si="148"/>
        <v>classical music</v>
      </c>
      <c r="S2559" s="13">
        <f t="shared" si="149"/>
        <v>41774.745208333334</v>
      </c>
      <c r="T2559" s="14">
        <f>(((J2559/60)/60)/24)+DATE(1970,1,1)</f>
        <v>41744.745208333334</v>
      </c>
    </row>
    <row r="2560" spans="1:20" ht="32" hidden="1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146"/>
        <v>1.0888</v>
      </c>
      <c r="P2560" s="7">
        <f>AVERAGE(E2560/L2560)</f>
        <v>75.611111111111114</v>
      </c>
      <c r="Q2560" t="str">
        <f t="shared" si="147"/>
        <v>music</v>
      </c>
      <c r="R2560" t="str">
        <f t="shared" si="148"/>
        <v>classical music</v>
      </c>
      <c r="S2560" s="13">
        <f t="shared" si="149"/>
        <v>42125.582638888889</v>
      </c>
      <c r="T2560" s="14">
        <f>(((J2560/60)/60)/24)+DATE(1970,1,1)</f>
        <v>42093.860023148154</v>
      </c>
    </row>
    <row r="2561" spans="1:20" ht="48" hidden="1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146"/>
        <v>1.1125</v>
      </c>
      <c r="P2561" s="7">
        <f>AVERAGE(E2561/L2561)</f>
        <v>35.6</v>
      </c>
      <c r="Q2561" t="str">
        <f t="shared" si="147"/>
        <v>music</v>
      </c>
      <c r="R2561" t="str">
        <f t="shared" si="148"/>
        <v>classical music</v>
      </c>
      <c r="S2561" s="13">
        <f t="shared" si="149"/>
        <v>40862.817361111112</v>
      </c>
      <c r="T2561" s="14">
        <f>(((J2561/60)/60)/24)+DATE(1970,1,1)</f>
        <v>40829.873657407406</v>
      </c>
    </row>
    <row r="2562" spans="1:20" ht="48" hidden="1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146"/>
        <v>1.0009999999999999</v>
      </c>
      <c r="P2562" s="7">
        <f>AVERAGE(E2562/L2562)</f>
        <v>143</v>
      </c>
      <c r="Q2562" t="str">
        <f t="shared" si="147"/>
        <v>music</v>
      </c>
      <c r="R2562" t="str">
        <f t="shared" si="148"/>
        <v>classical music</v>
      </c>
      <c r="S2562" s="13">
        <f t="shared" si="149"/>
        <v>42069.951087962967</v>
      </c>
      <c r="T2562" s="14">
        <f>(((J2562/60)/60)/24)+DATE(1970,1,1)</f>
        <v>42039.951087962967</v>
      </c>
    </row>
    <row r="2563" spans="1:20" ht="48" hidden="1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ref="O2563:O2626" si="150">E2563/D2563</f>
        <v>0</v>
      </c>
      <c r="P2563" s="7" t="e">
        <f>AVERAGE(E2563/L2563)</f>
        <v>#DIV/0!</v>
      </c>
      <c r="Q2563" t="str">
        <f t="shared" ref="Q2563:Q2626" si="151">LEFT(N2563,FIND("/",N2563)-1)</f>
        <v>food</v>
      </c>
      <c r="R2563" t="str">
        <f t="shared" ref="R2563:R2626" si="152">RIGHT(N2563, LEN(N2563)-FIND("/",N2563))</f>
        <v>food trucks</v>
      </c>
      <c r="S2563" s="13">
        <f>(((I2563/60)/60)/24)+DATE(S34531,1,1)</f>
        <v>16722.528807870371</v>
      </c>
      <c r="T2563" s="14">
        <f>(((J2563/60)/60)/24)+DATE(1970,1,1)</f>
        <v>42260.528807870374</v>
      </c>
    </row>
    <row r="2564" spans="1:20" ht="48" hidden="1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150"/>
        <v>7.4999999999999997E-3</v>
      </c>
      <c r="P2564" s="7">
        <f>AVERAGE(E2564/L2564)</f>
        <v>25</v>
      </c>
      <c r="Q2564" t="str">
        <f t="shared" si="151"/>
        <v>food</v>
      </c>
      <c r="R2564" t="str">
        <f t="shared" si="152"/>
        <v>food trucks</v>
      </c>
      <c r="S2564" s="13">
        <f>(((I2564/60)/60)/24)+DATE(S34532,1,1)</f>
        <v>17086.524756944444</v>
      </c>
      <c r="T2564" s="14">
        <f>(((J2564/60)/60)/24)+DATE(1970,1,1)</f>
        <v>42594.524756944447</v>
      </c>
    </row>
    <row r="2565" spans="1:20" ht="32" hidden="1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150"/>
        <v>0</v>
      </c>
      <c r="P2565" s="7" t="e">
        <f>AVERAGE(E2565/L2565)</f>
        <v>#DIV/0!</v>
      </c>
      <c r="Q2565" t="str">
        <f t="shared" si="151"/>
        <v>food</v>
      </c>
      <c r="R2565" t="str">
        <f t="shared" si="152"/>
        <v>food trucks</v>
      </c>
      <c r="S2565" s="13">
        <f>(((I2565/60)/60)/24)+DATE(S34533,1,1)</f>
        <v>16647.139479166668</v>
      </c>
      <c r="T2565" s="14">
        <f>(((J2565/60)/60)/24)+DATE(1970,1,1)</f>
        <v>42155.139479166668</v>
      </c>
    </row>
    <row r="2566" spans="1:20" ht="48" hidden="1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150"/>
        <v>0</v>
      </c>
      <c r="P2566" s="7" t="e">
        <f>AVERAGE(E2566/L2566)</f>
        <v>#DIV/0!</v>
      </c>
      <c r="Q2566" t="str">
        <f t="shared" si="151"/>
        <v>food</v>
      </c>
      <c r="R2566" t="str">
        <f t="shared" si="152"/>
        <v>food trucks</v>
      </c>
      <c r="S2566" s="13">
        <f>(((I2566/60)/60)/24)+DATE(S34534,1,1)</f>
        <v>16284.040497685186</v>
      </c>
      <c r="T2566" s="14">
        <f>(((J2566/60)/60)/24)+DATE(1970,1,1)</f>
        <v>41822.040497685186</v>
      </c>
    </row>
    <row r="2567" spans="1:20" ht="48" hidden="1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150"/>
        <v>0.01</v>
      </c>
      <c r="P2567" s="7">
        <f>AVERAGE(E2567/L2567)</f>
        <v>100</v>
      </c>
      <c r="Q2567" t="str">
        <f t="shared" si="151"/>
        <v>food</v>
      </c>
      <c r="R2567" t="str">
        <f t="shared" si="152"/>
        <v>food trucks</v>
      </c>
      <c r="S2567" s="13">
        <f>(((I2567/60)/60)/24)+DATE(S34535,1,1)</f>
        <v>16931.868055555555</v>
      </c>
      <c r="T2567" s="14">
        <f>(((J2567/60)/60)/24)+DATE(1970,1,1)</f>
        <v>42440.650335648148</v>
      </c>
    </row>
    <row r="2568" spans="1:20" ht="48" hidden="1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150"/>
        <v>0</v>
      </c>
      <c r="P2568" s="7" t="e">
        <f>AVERAGE(E2568/L2568)</f>
        <v>#DIV/0!</v>
      </c>
      <c r="Q2568" t="str">
        <f t="shared" si="151"/>
        <v>food</v>
      </c>
      <c r="R2568" t="str">
        <f t="shared" si="152"/>
        <v>food trucks</v>
      </c>
      <c r="S2568" s="13">
        <f>(((I2568/60)/60)/24)+DATE(S34536,1,1)</f>
        <v>16304.980879629627</v>
      </c>
      <c r="T2568" s="14">
        <f>(((J2568/60)/60)/24)+DATE(1970,1,1)</f>
        <v>41842.980879629627</v>
      </c>
    </row>
    <row r="2569" spans="1:20" ht="48" hidden="1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150"/>
        <v>2.6666666666666666E-3</v>
      </c>
      <c r="P2569" s="7">
        <f>AVERAGE(E2569/L2569)</f>
        <v>60</v>
      </c>
      <c r="Q2569" t="str">
        <f t="shared" si="151"/>
        <v>food</v>
      </c>
      <c r="R2569" t="str">
        <f t="shared" si="152"/>
        <v>food trucks</v>
      </c>
      <c r="S2569" s="13">
        <f>(((I2569/60)/60)/24)+DATE(S34537,1,1)</f>
        <v>16549.878912037038</v>
      </c>
      <c r="T2569" s="14">
        <f>(((J2569/60)/60)/24)+DATE(1970,1,1)</f>
        <v>42087.878912037035</v>
      </c>
    </row>
    <row r="2570" spans="1:20" ht="48" hidden="1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150"/>
        <v>5.0000000000000001E-3</v>
      </c>
      <c r="P2570" s="7">
        <f>AVERAGE(E2570/L2570)</f>
        <v>50</v>
      </c>
      <c r="Q2570" t="str">
        <f t="shared" si="151"/>
        <v>food</v>
      </c>
      <c r="R2570" t="str">
        <f t="shared" si="152"/>
        <v>food trucks</v>
      </c>
      <c r="S2570" s="13">
        <f>(((I2570/60)/60)/24)+DATE(S34538,1,1)</f>
        <v>17046.666597222222</v>
      </c>
      <c r="T2570" s="14">
        <f>(((J2570/60)/60)/24)+DATE(1970,1,1)</f>
        <v>42584.666597222225</v>
      </c>
    </row>
    <row r="2571" spans="1:20" ht="48" hidden="1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150"/>
        <v>2.2307692307692306E-2</v>
      </c>
      <c r="P2571" s="7">
        <f>AVERAGE(E2571/L2571)</f>
        <v>72.5</v>
      </c>
      <c r="Q2571" t="str">
        <f t="shared" si="151"/>
        <v>food</v>
      </c>
      <c r="R2571" t="str">
        <f t="shared" si="152"/>
        <v>food trucks</v>
      </c>
      <c r="S2571" s="13">
        <f>(((I2571/60)/60)/24)+DATE(S34539,1,1)</f>
        <v>16696.105462962962</v>
      </c>
      <c r="T2571" s="14">
        <f>(((J2571/60)/60)/24)+DATE(1970,1,1)</f>
        <v>42234.105462962965</v>
      </c>
    </row>
    <row r="2572" spans="1:20" ht="48" hidden="1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150"/>
        <v>8.4285714285714294E-3</v>
      </c>
      <c r="P2572" s="7">
        <f>AVERAGE(E2572/L2572)</f>
        <v>29.5</v>
      </c>
      <c r="Q2572" t="str">
        <f t="shared" si="151"/>
        <v>food</v>
      </c>
      <c r="R2572" t="str">
        <f t="shared" si="152"/>
        <v>food trucks</v>
      </c>
      <c r="S2572" s="13">
        <f>(((I2572/60)/60)/24)+DATE(S34540,1,1)</f>
        <v>17206.90318287037</v>
      </c>
      <c r="T2572" s="14">
        <f>(((J2572/60)/60)/24)+DATE(1970,1,1)</f>
        <v>42744.903182870374</v>
      </c>
    </row>
    <row r="2573" spans="1:20" ht="48" hidden="1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150"/>
        <v>2.5000000000000001E-3</v>
      </c>
      <c r="P2573" s="7">
        <f>AVERAGE(E2573/L2573)</f>
        <v>62.5</v>
      </c>
      <c r="Q2573" t="str">
        <f t="shared" si="151"/>
        <v>food</v>
      </c>
      <c r="R2573" t="str">
        <f t="shared" si="152"/>
        <v>food trucks</v>
      </c>
      <c r="S2573" s="13">
        <f>(((I2573/60)/60)/24)+DATE(S34541,1,1)</f>
        <v>16941.34167824074</v>
      </c>
      <c r="T2573" s="14">
        <f>(((J2573/60)/60)/24)+DATE(1970,1,1)</f>
        <v>42449.341678240744</v>
      </c>
    </row>
    <row r="2574" spans="1:20" ht="48" hidden="1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150"/>
        <v>0</v>
      </c>
      <c r="P2574" s="7" t="e">
        <f>AVERAGE(E2574/L2574)</f>
        <v>#DIV/0!</v>
      </c>
      <c r="Q2574" t="str">
        <f t="shared" si="151"/>
        <v>food</v>
      </c>
      <c r="R2574" t="str">
        <f t="shared" si="152"/>
        <v>food trucks</v>
      </c>
      <c r="S2574" s="13">
        <f>(((I2574/60)/60)/24)+DATE(S34542,1,1)</f>
        <v>16539.119409722221</v>
      </c>
      <c r="T2574" s="14">
        <f>(((J2574/60)/60)/24)+DATE(1970,1,1)</f>
        <v>42077.119409722218</v>
      </c>
    </row>
    <row r="2575" spans="1:20" ht="48" hidden="1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150"/>
        <v>0</v>
      </c>
      <c r="P2575" s="7" t="e">
        <f>AVERAGE(E2575/L2575)</f>
        <v>#DIV/0!</v>
      </c>
      <c r="Q2575" t="str">
        <f t="shared" si="151"/>
        <v>food</v>
      </c>
      <c r="R2575" t="str">
        <f t="shared" si="152"/>
        <v>food trucks</v>
      </c>
      <c r="S2575" s="13">
        <f>(((I2575/60)/60)/24)+DATE(S34543,1,1)</f>
        <v>16306.592002314816</v>
      </c>
      <c r="T2575" s="14">
        <f>(((J2575/60)/60)/24)+DATE(1970,1,1)</f>
        <v>41829.592002314814</v>
      </c>
    </row>
    <row r="2576" spans="1:20" ht="48" hidden="1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150"/>
        <v>0</v>
      </c>
      <c r="P2576" s="7" t="e">
        <f>AVERAGE(E2576/L2576)</f>
        <v>#DIV/0!</v>
      </c>
      <c r="Q2576" t="str">
        <f t="shared" si="151"/>
        <v>food</v>
      </c>
      <c r="R2576" t="str">
        <f t="shared" si="152"/>
        <v>food trucks</v>
      </c>
      <c r="S2576" s="13">
        <f>(((I2576/60)/60)/24)+DATE(S34544,1,1)</f>
        <v>16940.825752314813</v>
      </c>
      <c r="T2576" s="14">
        <f>(((J2576/60)/60)/24)+DATE(1970,1,1)</f>
        <v>42487.825752314813</v>
      </c>
    </row>
    <row r="2577" spans="1:20" ht="48" hidden="1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150"/>
        <v>0</v>
      </c>
      <c r="P2577" s="7" t="e">
        <f>AVERAGE(E2577/L2577)</f>
        <v>#DIV/0!</v>
      </c>
      <c r="Q2577" t="str">
        <f t="shared" si="151"/>
        <v>food</v>
      </c>
      <c r="R2577" t="str">
        <f t="shared" si="152"/>
        <v>food trucks</v>
      </c>
      <c r="S2577" s="13">
        <f>(((I2577/60)/60)/24)+DATE(S34545,1,1)</f>
        <v>16448.108726851849</v>
      </c>
      <c r="T2577" s="14">
        <f>(((J2577/60)/60)/24)+DATE(1970,1,1)</f>
        <v>41986.108726851846</v>
      </c>
    </row>
    <row r="2578" spans="1:20" ht="32" hidden="1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150"/>
        <v>0</v>
      </c>
      <c r="P2578" s="7" t="e">
        <f>AVERAGE(E2578/L2578)</f>
        <v>#DIV/0!</v>
      </c>
      <c r="Q2578" t="str">
        <f t="shared" si="151"/>
        <v>food</v>
      </c>
      <c r="R2578" t="str">
        <f t="shared" si="152"/>
        <v>food trucks</v>
      </c>
      <c r="S2578" s="13">
        <f>(((I2578/60)/60)/24)+DATE(S34546,1,1)</f>
        <v>16536.968136574073</v>
      </c>
      <c r="T2578" s="14">
        <f>(((J2578/60)/60)/24)+DATE(1970,1,1)</f>
        <v>42060.00980324074</v>
      </c>
    </row>
    <row r="2579" spans="1:20" ht="48" hidden="1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150"/>
        <v>0</v>
      </c>
      <c r="P2579" s="7" t="e">
        <f>AVERAGE(E2579/L2579)</f>
        <v>#DIV/0!</v>
      </c>
      <c r="Q2579" t="str">
        <f t="shared" si="151"/>
        <v>food</v>
      </c>
      <c r="R2579" t="str">
        <f t="shared" si="152"/>
        <v>food trucks</v>
      </c>
      <c r="S2579" s="13">
        <f>(((I2579/60)/60)/24)+DATE(S34547,1,1)</f>
        <v>16287.820567129631</v>
      </c>
      <c r="T2579" s="14">
        <f>(((J2579/60)/60)/24)+DATE(1970,1,1)</f>
        <v>41830.820567129631</v>
      </c>
    </row>
    <row r="2580" spans="1:20" ht="48" hidden="1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150"/>
        <v>0</v>
      </c>
      <c r="P2580" s="7" t="e">
        <f>AVERAGE(E2580/L2580)</f>
        <v>#DIV/0!</v>
      </c>
      <c r="Q2580" t="str">
        <f t="shared" si="151"/>
        <v>food</v>
      </c>
      <c r="R2580" t="str">
        <f t="shared" si="152"/>
        <v>food trucks</v>
      </c>
      <c r="S2580" s="13">
        <f>(((I2580/60)/60)/24)+DATE(S34548,1,1)</f>
        <v>16718.708333333332</v>
      </c>
      <c r="T2580" s="14">
        <f>(((J2580/60)/60)/24)+DATE(1970,1,1)</f>
        <v>42238.022905092599</v>
      </c>
    </row>
    <row r="2581" spans="1:20" ht="48" hidden="1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150"/>
        <v>1.3849999999999999E-3</v>
      </c>
      <c r="P2581" s="7">
        <f>AVERAGE(E2581/L2581)</f>
        <v>23.083333333333332</v>
      </c>
      <c r="Q2581" t="str">
        <f t="shared" si="151"/>
        <v>food</v>
      </c>
      <c r="R2581" t="str">
        <f t="shared" si="152"/>
        <v>food trucks</v>
      </c>
      <c r="S2581" s="13">
        <f>(((I2581/60)/60)/24)+DATE(S34549,1,1)</f>
        <v>16329.829895833334</v>
      </c>
      <c r="T2581" s="14">
        <f>(((J2581/60)/60)/24)+DATE(1970,1,1)</f>
        <v>41837.829895833333</v>
      </c>
    </row>
    <row r="2582" spans="1:20" ht="48" hidden="1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150"/>
        <v>6.0000000000000001E-3</v>
      </c>
      <c r="P2582" s="7">
        <f>AVERAGE(E2582/L2582)</f>
        <v>25.5</v>
      </c>
      <c r="Q2582" t="str">
        <f t="shared" si="151"/>
        <v>food</v>
      </c>
      <c r="R2582" t="str">
        <f t="shared" si="152"/>
        <v>food trucks</v>
      </c>
      <c r="S2582" s="13">
        <f>(((I2582/60)/60)/24)+DATE(S34550,1,1)</f>
        <v>16572.125</v>
      </c>
      <c r="T2582" s="14">
        <f>(((J2582/60)/60)/24)+DATE(1970,1,1)</f>
        <v>42110.326423611114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150"/>
        <v>0.106</v>
      </c>
      <c r="P2583" s="7">
        <f>AVERAGE(E2583/L2583)</f>
        <v>48.18181818181818</v>
      </c>
      <c r="Q2583" t="str">
        <f t="shared" si="151"/>
        <v>food</v>
      </c>
      <c r="R2583" t="str">
        <f t="shared" si="152"/>
        <v>food trucks</v>
      </c>
      <c r="S2583" s="13">
        <f>(((I2583/60)/60)/24)+DATE(S34551,1,1)</f>
        <v>16756.670115740741</v>
      </c>
      <c r="T2583" s="14">
        <f>(((J2583/60)/60)/24)+DATE(1970,1,1)</f>
        <v>42294.628449074073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150"/>
        <v>1.1111111111111112E-5</v>
      </c>
      <c r="P2584" s="7">
        <f>AVERAGE(E2584/L2584)</f>
        <v>1</v>
      </c>
      <c r="Q2584" t="str">
        <f t="shared" si="151"/>
        <v>food</v>
      </c>
      <c r="R2584" t="str">
        <f t="shared" si="152"/>
        <v>food trucks</v>
      </c>
      <c r="S2584" s="13">
        <f>(((I2584/60)/60)/24)+DATE(S34552,1,1)</f>
        <v>17104.988819444443</v>
      </c>
      <c r="T2584" s="14">
        <f>(((J2584/60)/60)/24)+DATE(1970,1,1)</f>
        <v>42642.988819444443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150"/>
        <v>5.0000000000000001E-3</v>
      </c>
      <c r="P2585" s="7">
        <f>AVERAGE(E2585/L2585)</f>
        <v>1</v>
      </c>
      <c r="Q2585" t="str">
        <f t="shared" si="151"/>
        <v>food</v>
      </c>
      <c r="R2585" t="str">
        <f t="shared" si="152"/>
        <v>food trucks</v>
      </c>
      <c r="S2585" s="13">
        <f>(((I2585/60)/60)/24)+DATE(S34553,1,1)</f>
        <v>16511.727777777778</v>
      </c>
      <c r="T2585" s="14">
        <f>(((J2585/60)/60)/24)+DATE(1970,1,1)</f>
        <v>42019.76944444445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150"/>
        <v>0</v>
      </c>
      <c r="P2586" s="7" t="e">
        <f>AVERAGE(E2586/L2586)</f>
        <v>#DIV/0!</v>
      </c>
      <c r="Q2586" t="str">
        <f t="shared" si="151"/>
        <v>food</v>
      </c>
      <c r="R2586" t="str">
        <f t="shared" si="152"/>
        <v>food trucks</v>
      </c>
      <c r="S2586" s="13">
        <f>(((I2586/60)/60)/24)+DATE(S34554,1,1)</f>
        <v>16602.173252314817</v>
      </c>
      <c r="T2586" s="14">
        <f>(((J2586/60)/60)/24)+DATE(1970,1,1)</f>
        <v>42140.173252314817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150"/>
        <v>1.6666666666666668E-3</v>
      </c>
      <c r="P2587" s="7">
        <f>AVERAGE(E2587/L2587)</f>
        <v>50</v>
      </c>
      <c r="Q2587" t="str">
        <f t="shared" si="151"/>
        <v>food</v>
      </c>
      <c r="R2587" t="str">
        <f t="shared" si="152"/>
        <v>food trucks</v>
      </c>
      <c r="S2587" s="13">
        <f>(((I2587/60)/60)/24)+DATE(S34555,1,1)</f>
        <v>16257.963333333333</v>
      </c>
      <c r="T2587" s="14">
        <f>(((J2587/60)/60)/24)+DATE(1970,1,1)</f>
        <v>41795.963333333333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150"/>
        <v>1.6666666666666668E-3</v>
      </c>
      <c r="P2588" s="7">
        <f>AVERAGE(E2588/L2588)</f>
        <v>5</v>
      </c>
      <c r="Q2588" t="str">
        <f t="shared" si="151"/>
        <v>food</v>
      </c>
      <c r="R2588" t="str">
        <f t="shared" si="152"/>
        <v>food trucks</v>
      </c>
      <c r="S2588" s="13">
        <f>(((I2588/60)/60)/24)+DATE(S34556,1,1)</f>
        <v>16795.330277777779</v>
      </c>
      <c r="T2588" s="14">
        <f>(((J2588/60)/60)/24)+DATE(1970,1,1)</f>
        <v>42333.330277777779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150"/>
        <v>2.4340000000000001E-2</v>
      </c>
      <c r="P2589" s="7">
        <f>AVERAGE(E2589/L2589)</f>
        <v>202.83333333333334</v>
      </c>
      <c r="Q2589" t="str">
        <f t="shared" si="151"/>
        <v>food</v>
      </c>
      <c r="R2589" t="str">
        <f t="shared" si="152"/>
        <v>food trucks</v>
      </c>
      <c r="S2589" s="13">
        <f>(((I2589/60)/60)/24)+DATE(S34557,1,1)</f>
        <v>16800.675381944446</v>
      </c>
      <c r="T2589" s="14">
        <f>(((J2589/60)/60)/24)+DATE(1970,1,1)</f>
        <v>42338.675381944442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150"/>
        <v>3.8833333333333331E-2</v>
      </c>
      <c r="P2590" s="7">
        <f>AVERAGE(E2590/L2590)</f>
        <v>29.125</v>
      </c>
      <c r="Q2590" t="str">
        <f t="shared" si="151"/>
        <v>food</v>
      </c>
      <c r="R2590" t="str">
        <f t="shared" si="152"/>
        <v>food trucks</v>
      </c>
      <c r="S2590" s="13">
        <f>(((I2590/60)/60)/24)+DATE(S34558,1,1)</f>
        <v>16526.551388888889</v>
      </c>
      <c r="T2590" s="14">
        <f>(((J2590/60)/60)/24)+DATE(1970,1,1)</f>
        <v>42042.676226851851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150"/>
        <v>1E-4</v>
      </c>
      <c r="P2591" s="7">
        <f>AVERAGE(E2591/L2591)</f>
        <v>5</v>
      </c>
      <c r="Q2591" t="str">
        <f t="shared" si="151"/>
        <v>food</v>
      </c>
      <c r="R2591" t="str">
        <f t="shared" si="152"/>
        <v>food trucks</v>
      </c>
      <c r="S2591" s="13">
        <f>(((I2591/60)/60)/24)+DATE(S34559,1,1)</f>
        <v>16884.494525462964</v>
      </c>
      <c r="T2591" s="14">
        <f>(((J2591/60)/60)/24)+DATE(1970,1,1)</f>
        <v>42422.536192129628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150"/>
        <v>0</v>
      </c>
      <c r="P2592" s="7" t="e">
        <f>AVERAGE(E2592/L2592)</f>
        <v>#DIV/0!</v>
      </c>
      <c r="Q2592" t="str">
        <f t="shared" si="151"/>
        <v>food</v>
      </c>
      <c r="R2592" t="str">
        <f t="shared" si="152"/>
        <v>food trucks</v>
      </c>
      <c r="S2592" s="13">
        <f>(((I2592/60)/60)/24)+DATE(S34560,1,1)</f>
        <v>16827.589085648149</v>
      </c>
      <c r="T2592" s="14">
        <f>(((J2592/60)/60)/24)+DATE(1970,1,1)</f>
        <v>42388.589085648149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150"/>
        <v>1.7333333333333333E-2</v>
      </c>
      <c r="P2593" s="7">
        <f>AVERAGE(E2593/L2593)</f>
        <v>13</v>
      </c>
      <c r="Q2593" t="str">
        <f t="shared" si="151"/>
        <v>food</v>
      </c>
      <c r="R2593" t="str">
        <f t="shared" si="152"/>
        <v>food trucks</v>
      </c>
      <c r="S2593" s="13">
        <f>(((I2593/60)/60)/24)+DATE(S34561,1,1)</f>
        <v>16874.864861111109</v>
      </c>
      <c r="T2593" s="14">
        <f>(((J2593/60)/60)/24)+DATE(1970,1,1)</f>
        <v>42382.906527777777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150"/>
        <v>1.6666666666666668E-3</v>
      </c>
      <c r="P2594" s="7">
        <f>AVERAGE(E2594/L2594)</f>
        <v>50</v>
      </c>
      <c r="Q2594" t="str">
        <f t="shared" si="151"/>
        <v>food</v>
      </c>
      <c r="R2594" t="str">
        <f t="shared" si="152"/>
        <v>food trucks</v>
      </c>
      <c r="S2594" s="13">
        <f>(((I2594/60)/60)/24)+DATE(S34562,1,1)</f>
        <v>16349.801168981481</v>
      </c>
      <c r="T2594" s="14">
        <f>(((J2594/60)/60)/24)+DATE(1970,1,1)</f>
        <v>41887.801168981481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150"/>
        <v>0</v>
      </c>
      <c r="P2595" s="7" t="e">
        <f>AVERAGE(E2595/L2595)</f>
        <v>#DIV/0!</v>
      </c>
      <c r="Q2595" t="str">
        <f t="shared" si="151"/>
        <v>food</v>
      </c>
      <c r="R2595" t="str">
        <f t="shared" si="152"/>
        <v>food trucks</v>
      </c>
      <c r="S2595" s="13">
        <f>(((I2595/60)/60)/24)+DATE(S34563,1,1)</f>
        <v>16551.845208333336</v>
      </c>
      <c r="T2595" s="14">
        <f>(((J2595/60)/60)/24)+DATE(1970,1,1)</f>
        <v>42089.84520833334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150"/>
        <v>1.2500000000000001E-5</v>
      </c>
      <c r="P2596" s="7">
        <f>AVERAGE(E2596/L2596)</f>
        <v>1</v>
      </c>
      <c r="Q2596" t="str">
        <f t="shared" si="151"/>
        <v>food</v>
      </c>
      <c r="R2596" t="str">
        <f t="shared" si="152"/>
        <v>food trucks</v>
      </c>
      <c r="S2596" s="13">
        <f>(((I2596/60)/60)/24)+DATE(S34564,1,1)</f>
        <v>16290.967916666668</v>
      </c>
      <c r="T2596" s="14">
        <f>(((J2596/60)/60)/24)+DATE(1970,1,1)</f>
        <v>41828.967916666668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150"/>
        <v>0.12166666666666667</v>
      </c>
      <c r="P2597" s="7">
        <f>AVERAGE(E2597/L2597)</f>
        <v>96.05263157894737</v>
      </c>
      <c r="Q2597" t="str">
        <f t="shared" si="151"/>
        <v>food</v>
      </c>
      <c r="R2597" t="str">
        <f t="shared" si="152"/>
        <v>food trucks</v>
      </c>
      <c r="S2597" s="13">
        <f>(((I2597/60)/60)/24)+DATE(S34565,1,1)</f>
        <v>17222.244212962964</v>
      </c>
      <c r="T2597" s="14">
        <f>(((J2597/60)/60)/24)+DATE(1970,1,1)</f>
        <v>42760.244212962964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150"/>
        <v>0.23588571428571428</v>
      </c>
      <c r="P2598" s="7">
        <f>AVERAGE(E2598/L2598)</f>
        <v>305.77777777777777</v>
      </c>
      <c r="Q2598" t="str">
        <f t="shared" si="151"/>
        <v>food</v>
      </c>
      <c r="R2598" t="str">
        <f t="shared" si="152"/>
        <v>food trucks</v>
      </c>
      <c r="S2598" s="13">
        <f>(((I2598/60)/60)/24)+DATE(S34566,1,1)</f>
        <v>16290.664456018518</v>
      </c>
      <c r="T2598" s="14">
        <f>(((J2598/60)/60)/24)+DATE(1970,1,1)</f>
        <v>41828.664456018516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150"/>
        <v>5.6666666666666664E-2</v>
      </c>
      <c r="P2599" s="7">
        <f>AVERAGE(E2599/L2599)</f>
        <v>12.142857142857142</v>
      </c>
      <c r="Q2599" t="str">
        <f t="shared" si="151"/>
        <v>food</v>
      </c>
      <c r="R2599" t="str">
        <f t="shared" si="152"/>
        <v>food trucks</v>
      </c>
      <c r="S2599" s="13">
        <f>(((I2599/60)/60)/24)+DATE(S34567,1,1)</f>
        <v>16972.341631944444</v>
      </c>
      <c r="T2599" s="14">
        <f>(((J2599/60)/60)/24)+DATE(1970,1,1)</f>
        <v>42510.341631944444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150"/>
        <v>0.39</v>
      </c>
      <c r="P2600" s="7">
        <f>AVERAGE(E2600/L2600)</f>
        <v>83.571428571428569</v>
      </c>
      <c r="Q2600" t="str">
        <f t="shared" si="151"/>
        <v>food</v>
      </c>
      <c r="R2600" t="str">
        <f t="shared" si="152"/>
        <v>food trucks</v>
      </c>
      <c r="S2600" s="13">
        <f>(((I2600/60)/60)/24)+DATE(S34568,1,1)</f>
        <v>16702.840289351851</v>
      </c>
      <c r="T2600" s="14">
        <f>(((J2600/60)/60)/24)+DATE(1970,1,1)</f>
        <v>42240.840289351851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150"/>
        <v>9.9546510341776348E-3</v>
      </c>
      <c r="P2601" s="7">
        <f>AVERAGE(E2601/L2601)</f>
        <v>18</v>
      </c>
      <c r="Q2601" t="str">
        <f t="shared" si="151"/>
        <v>food</v>
      </c>
      <c r="R2601" t="str">
        <f t="shared" si="152"/>
        <v>food trucks</v>
      </c>
      <c r="S2601" s="13">
        <f>(((I2601/60)/60)/24)+DATE(S34569,1,1)</f>
        <v>16286.754016203704</v>
      </c>
      <c r="T2601" s="14">
        <f>(((J2601/60)/60)/24)+DATE(1970,1,1)</f>
        <v>41809.754016203704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150"/>
        <v>6.9320000000000007E-2</v>
      </c>
      <c r="P2602" s="7">
        <f>AVERAGE(E2602/L2602)</f>
        <v>115.53333333333333</v>
      </c>
      <c r="Q2602" t="str">
        <f t="shared" si="151"/>
        <v>food</v>
      </c>
      <c r="R2602" t="str">
        <f t="shared" si="152"/>
        <v>food trucks</v>
      </c>
      <c r="S2602" s="13">
        <f>(((I2602/60)/60)/24)+DATE(S34570,1,1)</f>
        <v>16886.858796296296</v>
      </c>
      <c r="T2602" s="14">
        <f>(((J2602/60)/60)/24)+DATE(1970,1,1)</f>
        <v>42394.900462962964</v>
      </c>
    </row>
    <row r="2603" spans="1:20" ht="48" hidden="1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150"/>
        <v>6.6139999999999999</v>
      </c>
      <c r="P2603" s="7">
        <f>AVERAGE(E2603/L2603)</f>
        <v>21.900662251655628</v>
      </c>
      <c r="Q2603" t="str">
        <f t="shared" si="151"/>
        <v>technology</v>
      </c>
      <c r="R2603" t="str">
        <f t="shared" si="152"/>
        <v>space exploration</v>
      </c>
      <c r="S2603" s="13">
        <f t="shared" ref="S2603:S2642" si="153">(((I2603/60)/60)/24)+DATE(1970,1,1)</f>
        <v>41165.165972222225</v>
      </c>
      <c r="T2603" s="14">
        <f>(((J2603/60)/60)/24)+DATE(1970,1,1)</f>
        <v>41150.902187499996</v>
      </c>
    </row>
    <row r="2604" spans="1:20" ht="48" hidden="1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150"/>
        <v>3.2609166666666667</v>
      </c>
      <c r="P2604" s="7">
        <f>AVERAGE(E2604/L2604)</f>
        <v>80.022494887525568</v>
      </c>
      <c r="Q2604" t="str">
        <f t="shared" si="151"/>
        <v>technology</v>
      </c>
      <c r="R2604" t="str">
        <f t="shared" si="152"/>
        <v>space exploration</v>
      </c>
      <c r="S2604" s="13">
        <f t="shared" si="153"/>
        <v>41955.888888888891</v>
      </c>
      <c r="T2604" s="14">
        <f>(((J2604/60)/60)/24)+DATE(1970,1,1)</f>
        <v>41915.747314814813</v>
      </c>
    </row>
    <row r="2605" spans="1:20" ht="32" hidden="1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150"/>
        <v>1.0148571428571429</v>
      </c>
      <c r="P2605" s="7">
        <f>AVERAGE(E2605/L2605)</f>
        <v>35.520000000000003</v>
      </c>
      <c r="Q2605" t="str">
        <f t="shared" si="151"/>
        <v>technology</v>
      </c>
      <c r="R2605" t="str">
        <f t="shared" si="152"/>
        <v>space exploration</v>
      </c>
      <c r="S2605" s="13">
        <f t="shared" si="153"/>
        <v>41631.912662037037</v>
      </c>
      <c r="T2605" s="14">
        <f>(((J2605/60)/60)/24)+DATE(1970,1,1)</f>
        <v>41617.912662037037</v>
      </c>
    </row>
    <row r="2606" spans="1:20" ht="48" hidden="1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150"/>
        <v>1.0421799999999999</v>
      </c>
      <c r="P2606" s="7">
        <f>AVERAGE(E2606/L2606)</f>
        <v>64.933333333333323</v>
      </c>
      <c r="Q2606" t="str">
        <f t="shared" si="151"/>
        <v>technology</v>
      </c>
      <c r="R2606" t="str">
        <f t="shared" si="152"/>
        <v>space exploration</v>
      </c>
      <c r="S2606" s="13">
        <f t="shared" si="153"/>
        <v>41028.051192129627</v>
      </c>
      <c r="T2606" s="14">
        <f>(((J2606/60)/60)/24)+DATE(1970,1,1)</f>
        <v>40998.051192129627</v>
      </c>
    </row>
    <row r="2607" spans="1:20" ht="48" hidden="1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150"/>
        <v>1.0742157000000001</v>
      </c>
      <c r="P2607" s="7">
        <f>AVERAGE(E2607/L2607)</f>
        <v>60.965703745743475</v>
      </c>
      <c r="Q2607" t="str">
        <f t="shared" si="151"/>
        <v>technology</v>
      </c>
      <c r="R2607" t="str">
        <f t="shared" si="152"/>
        <v>space exploration</v>
      </c>
      <c r="S2607" s="13">
        <f t="shared" si="153"/>
        <v>42538.541550925926</v>
      </c>
      <c r="T2607" s="14">
        <f>(((J2607/60)/60)/24)+DATE(1970,1,1)</f>
        <v>42508.541550925926</v>
      </c>
    </row>
    <row r="2608" spans="1:20" ht="64" hidden="1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150"/>
        <v>1.1005454545454545</v>
      </c>
      <c r="P2608" s="7">
        <f>AVERAGE(E2608/L2608)</f>
        <v>31.444155844155844</v>
      </c>
      <c r="Q2608" t="str">
        <f t="shared" si="151"/>
        <v>technology</v>
      </c>
      <c r="R2608" t="str">
        <f t="shared" si="152"/>
        <v>space exploration</v>
      </c>
      <c r="S2608" s="13">
        <f t="shared" si="153"/>
        <v>41758.712754629632</v>
      </c>
      <c r="T2608" s="14">
        <f>(((J2608/60)/60)/24)+DATE(1970,1,1)</f>
        <v>41726.712754629632</v>
      </c>
    </row>
    <row r="2609" spans="1:20" ht="48" hidden="1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150"/>
        <v>4.077</v>
      </c>
      <c r="P2609" s="7">
        <f>AVERAGE(E2609/L2609)</f>
        <v>81.949748743718587</v>
      </c>
      <c r="Q2609" t="str">
        <f t="shared" si="151"/>
        <v>technology</v>
      </c>
      <c r="R2609" t="str">
        <f t="shared" si="152"/>
        <v>space exploration</v>
      </c>
      <c r="S2609" s="13">
        <f t="shared" si="153"/>
        <v>42228.083333333328</v>
      </c>
      <c r="T2609" s="14">
        <f>(((J2609/60)/60)/24)+DATE(1970,1,1)</f>
        <v>42184.874675925923</v>
      </c>
    </row>
    <row r="2610" spans="1:20" ht="48" hidden="1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150"/>
        <v>2.2392500000000002</v>
      </c>
      <c r="P2610" s="7">
        <f>AVERAGE(E2610/L2610)</f>
        <v>58.92763157894737</v>
      </c>
      <c r="Q2610" t="str">
        <f t="shared" si="151"/>
        <v>technology</v>
      </c>
      <c r="R2610" t="str">
        <f t="shared" si="152"/>
        <v>space exploration</v>
      </c>
      <c r="S2610" s="13">
        <f t="shared" si="153"/>
        <v>42809</v>
      </c>
      <c r="T2610" s="14">
        <f>(((J2610/60)/60)/24)+DATE(1970,1,1)</f>
        <v>42767.801712962959</v>
      </c>
    </row>
    <row r="2611" spans="1:20" ht="48" hidden="1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150"/>
        <v>3.038011142857143</v>
      </c>
      <c r="P2611" s="7">
        <f>AVERAGE(E2611/L2611)</f>
        <v>157.29347633136095</v>
      </c>
      <c r="Q2611" t="str">
        <f t="shared" si="151"/>
        <v>technology</v>
      </c>
      <c r="R2611" t="str">
        <f t="shared" si="152"/>
        <v>space exploration</v>
      </c>
      <c r="S2611" s="13">
        <f t="shared" si="153"/>
        <v>41105.237858796296</v>
      </c>
      <c r="T2611" s="14">
        <f>(((J2611/60)/60)/24)+DATE(1970,1,1)</f>
        <v>41075.237858796296</v>
      </c>
    </row>
    <row r="2612" spans="1:20" ht="32" hidden="1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150"/>
        <v>1.4132510432681749</v>
      </c>
      <c r="P2612" s="7">
        <f>AVERAGE(E2612/L2612)</f>
        <v>55.758509532062391</v>
      </c>
      <c r="Q2612" t="str">
        <f t="shared" si="151"/>
        <v>technology</v>
      </c>
      <c r="R2612" t="str">
        <f t="shared" si="152"/>
        <v>space exploration</v>
      </c>
      <c r="S2612" s="13">
        <f t="shared" si="153"/>
        <v>42604.290972222225</v>
      </c>
      <c r="T2612" s="14">
        <f>(((J2612/60)/60)/24)+DATE(1970,1,1)</f>
        <v>42564.881076388891</v>
      </c>
    </row>
    <row r="2613" spans="1:20" ht="48" hidden="1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150"/>
        <v>27.906363636363636</v>
      </c>
      <c r="P2613" s="7">
        <f>AVERAGE(E2613/L2613)</f>
        <v>83.802893802893806</v>
      </c>
      <c r="Q2613" t="str">
        <f t="shared" si="151"/>
        <v>technology</v>
      </c>
      <c r="R2613" t="str">
        <f t="shared" si="152"/>
        <v>space exploration</v>
      </c>
      <c r="S2613" s="13">
        <f t="shared" si="153"/>
        <v>42737.957638888889</v>
      </c>
      <c r="T2613" s="14">
        <f>(((J2613/60)/60)/24)+DATE(1970,1,1)</f>
        <v>42704.335810185185</v>
      </c>
    </row>
    <row r="2614" spans="1:20" ht="48" hidden="1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150"/>
        <v>1.7176130000000001</v>
      </c>
      <c r="P2614" s="7">
        <f>AVERAGE(E2614/L2614)</f>
        <v>58.422210884353746</v>
      </c>
      <c r="Q2614" t="str">
        <f t="shared" si="151"/>
        <v>technology</v>
      </c>
      <c r="R2614" t="str">
        <f t="shared" si="152"/>
        <v>space exploration</v>
      </c>
      <c r="S2614" s="13">
        <f t="shared" si="153"/>
        <v>42013.143171296295</v>
      </c>
      <c r="T2614" s="14">
        <f>(((J2614/60)/60)/24)+DATE(1970,1,1)</f>
        <v>41982.143171296295</v>
      </c>
    </row>
    <row r="2615" spans="1:20" ht="48" hidden="1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150"/>
        <v>1.0101333333333333</v>
      </c>
      <c r="P2615" s="7">
        <f>AVERAGE(E2615/L2615)</f>
        <v>270.57142857142856</v>
      </c>
      <c r="Q2615" t="str">
        <f t="shared" si="151"/>
        <v>technology</v>
      </c>
      <c r="R2615" t="str">
        <f t="shared" si="152"/>
        <v>space exploration</v>
      </c>
      <c r="S2615" s="13">
        <f t="shared" si="153"/>
        <v>41173.81821759259</v>
      </c>
      <c r="T2615" s="14">
        <f>(((J2615/60)/60)/24)+DATE(1970,1,1)</f>
        <v>41143.81821759259</v>
      </c>
    </row>
    <row r="2616" spans="1:20" ht="48" hidden="1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150"/>
        <v>1.02</v>
      </c>
      <c r="P2616" s="7">
        <f>AVERAGE(E2616/L2616)</f>
        <v>107.1</v>
      </c>
      <c r="Q2616" t="str">
        <f t="shared" si="151"/>
        <v>technology</v>
      </c>
      <c r="R2616" t="str">
        <f t="shared" si="152"/>
        <v>space exploration</v>
      </c>
      <c r="S2616" s="13">
        <f t="shared" si="153"/>
        <v>41759.208333333336</v>
      </c>
      <c r="T2616" s="14">
        <f>(((J2616/60)/60)/24)+DATE(1970,1,1)</f>
        <v>41730.708472222221</v>
      </c>
    </row>
    <row r="2617" spans="1:20" ht="48" hidden="1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150"/>
        <v>1.6976511744127936</v>
      </c>
      <c r="P2617" s="7">
        <f>AVERAGE(E2617/L2617)</f>
        <v>47.180555555555557</v>
      </c>
      <c r="Q2617" t="str">
        <f t="shared" si="151"/>
        <v>technology</v>
      </c>
      <c r="R2617" t="str">
        <f t="shared" si="152"/>
        <v>space exploration</v>
      </c>
      <c r="S2617" s="13">
        <f t="shared" si="153"/>
        <v>42490.5</v>
      </c>
      <c r="T2617" s="14">
        <f>(((J2617/60)/60)/24)+DATE(1970,1,1)</f>
        <v>42453.49726851852</v>
      </c>
    </row>
    <row r="2618" spans="1:20" ht="48" hidden="1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150"/>
        <v>1.14534</v>
      </c>
      <c r="P2618" s="7">
        <f>AVERAGE(E2618/L2618)</f>
        <v>120.30882352941177</v>
      </c>
      <c r="Q2618" t="str">
        <f t="shared" si="151"/>
        <v>technology</v>
      </c>
      <c r="R2618" t="str">
        <f t="shared" si="152"/>
        <v>space exploration</v>
      </c>
      <c r="S2618" s="13">
        <f t="shared" si="153"/>
        <v>42241.99454861111</v>
      </c>
      <c r="T2618" s="14">
        <f>(((J2618/60)/60)/24)+DATE(1970,1,1)</f>
        <v>42211.99454861111</v>
      </c>
    </row>
    <row r="2619" spans="1:20" ht="48" hidden="1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150"/>
        <v>8.7759999999999998</v>
      </c>
      <c r="P2619" s="7">
        <f>AVERAGE(E2619/L2619)</f>
        <v>27.59748427672956</v>
      </c>
      <c r="Q2619" t="str">
        <f t="shared" si="151"/>
        <v>technology</v>
      </c>
      <c r="R2619" t="str">
        <f t="shared" si="152"/>
        <v>space exploration</v>
      </c>
      <c r="S2619" s="13">
        <f t="shared" si="153"/>
        <v>41932.874432870369</v>
      </c>
      <c r="T2619" s="14">
        <f>(((J2619/60)/60)/24)+DATE(1970,1,1)</f>
        <v>41902.874432870369</v>
      </c>
    </row>
    <row r="2620" spans="1:20" ht="32" hidden="1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150"/>
        <v>1.0538666666666667</v>
      </c>
      <c r="P2620" s="7">
        <f>AVERAGE(E2620/L2620)</f>
        <v>205.2987012987013</v>
      </c>
      <c r="Q2620" t="str">
        <f t="shared" si="151"/>
        <v>technology</v>
      </c>
      <c r="R2620" t="str">
        <f t="shared" si="152"/>
        <v>space exploration</v>
      </c>
      <c r="S2620" s="13">
        <f t="shared" si="153"/>
        <v>42339.834039351852</v>
      </c>
      <c r="T2620" s="14">
        <f>(((J2620/60)/60)/24)+DATE(1970,1,1)</f>
        <v>42279.792372685188</v>
      </c>
    </row>
    <row r="2621" spans="1:20" ht="48" hidden="1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150"/>
        <v>1.8839999999999999</v>
      </c>
      <c r="P2621" s="7">
        <f>AVERAGE(E2621/L2621)</f>
        <v>35.547169811320757</v>
      </c>
      <c r="Q2621" t="str">
        <f t="shared" si="151"/>
        <v>technology</v>
      </c>
      <c r="R2621" t="str">
        <f t="shared" si="152"/>
        <v>space exploration</v>
      </c>
      <c r="S2621" s="13">
        <f t="shared" si="153"/>
        <v>42300.458333333328</v>
      </c>
      <c r="T2621" s="14">
        <f>(((J2621/60)/60)/24)+DATE(1970,1,1)</f>
        <v>42273.884305555555</v>
      </c>
    </row>
    <row r="2622" spans="1:20" ht="48" hidden="1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150"/>
        <v>1.436523076923077</v>
      </c>
      <c r="P2622" s="7">
        <f>AVERAGE(E2622/L2622)</f>
        <v>74.639488409272587</v>
      </c>
      <c r="Q2622" t="str">
        <f t="shared" si="151"/>
        <v>technology</v>
      </c>
      <c r="R2622" t="str">
        <f t="shared" si="152"/>
        <v>space exploration</v>
      </c>
      <c r="S2622" s="13">
        <f t="shared" si="153"/>
        <v>42288.041666666672</v>
      </c>
      <c r="T2622" s="14">
        <f>(((J2622/60)/60)/24)+DATE(1970,1,1)</f>
        <v>42251.16715277778</v>
      </c>
    </row>
    <row r="2623" spans="1:20" ht="48" hidden="1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150"/>
        <v>1.4588000000000001</v>
      </c>
      <c r="P2623" s="7">
        <f>AVERAGE(E2623/L2623)</f>
        <v>47.058064516129029</v>
      </c>
      <c r="Q2623" t="str">
        <f t="shared" si="151"/>
        <v>technology</v>
      </c>
      <c r="R2623" t="str">
        <f t="shared" si="152"/>
        <v>space exploration</v>
      </c>
      <c r="S2623" s="13">
        <f t="shared" si="153"/>
        <v>42145.74754629629</v>
      </c>
      <c r="T2623" s="14">
        <f>(((J2623/60)/60)/24)+DATE(1970,1,1)</f>
        <v>42115.74754629629</v>
      </c>
    </row>
    <row r="2624" spans="1:20" ht="48" hidden="1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150"/>
        <v>1.3118399999999999</v>
      </c>
      <c r="P2624" s="7">
        <f>AVERAGE(E2624/L2624)</f>
        <v>26.591351351351353</v>
      </c>
      <c r="Q2624" t="str">
        <f t="shared" si="151"/>
        <v>technology</v>
      </c>
      <c r="R2624" t="str">
        <f t="shared" si="152"/>
        <v>space exploration</v>
      </c>
      <c r="S2624" s="13">
        <f t="shared" si="153"/>
        <v>42734.74324074074</v>
      </c>
      <c r="T2624" s="14">
        <f>(((J2624/60)/60)/24)+DATE(1970,1,1)</f>
        <v>42689.74324074074</v>
      </c>
    </row>
    <row r="2625" spans="1:20" ht="48" hidden="1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150"/>
        <v>1.1399999999999999</v>
      </c>
      <c r="P2625" s="7">
        <f>AVERAGE(E2625/L2625)</f>
        <v>36.774193548387096</v>
      </c>
      <c r="Q2625" t="str">
        <f t="shared" si="151"/>
        <v>technology</v>
      </c>
      <c r="R2625" t="str">
        <f t="shared" si="152"/>
        <v>space exploration</v>
      </c>
      <c r="S2625" s="13">
        <f t="shared" si="153"/>
        <v>42706.256550925929</v>
      </c>
      <c r="T2625" s="14">
        <f>(((J2625/60)/60)/24)+DATE(1970,1,1)</f>
        <v>42692.256550925929</v>
      </c>
    </row>
    <row r="2626" spans="1:20" ht="48" hidden="1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150"/>
        <v>13.794206249999998</v>
      </c>
      <c r="P2626" s="7">
        <f>AVERAGE(E2626/L2626)</f>
        <v>31.820544982698959</v>
      </c>
      <c r="Q2626" t="str">
        <f t="shared" si="151"/>
        <v>technology</v>
      </c>
      <c r="R2626" t="str">
        <f t="shared" si="152"/>
        <v>space exploration</v>
      </c>
      <c r="S2626" s="13">
        <f t="shared" si="153"/>
        <v>41165.42155092593</v>
      </c>
      <c r="T2626" s="14">
        <f>(((J2626/60)/60)/24)+DATE(1970,1,1)</f>
        <v>41144.42155092593</v>
      </c>
    </row>
    <row r="2627" spans="1:20" ht="48" hidden="1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ref="O2627:O2690" si="154">E2627/D2627</f>
        <v>9.56</v>
      </c>
      <c r="P2627" s="7">
        <f>AVERAGE(E2627/L2627)</f>
        <v>27.576923076923077</v>
      </c>
      <c r="Q2627" t="str">
        <f t="shared" ref="Q2627:Q2690" si="155">LEFT(N2627,FIND("/",N2627)-1)</f>
        <v>technology</v>
      </c>
      <c r="R2627" t="str">
        <f t="shared" ref="R2627:R2690" si="156">RIGHT(N2627, LEN(N2627)-FIND("/",N2627))</f>
        <v>space exploration</v>
      </c>
      <c r="S2627" s="13">
        <f t="shared" si="153"/>
        <v>42683.851944444439</v>
      </c>
      <c r="T2627" s="14">
        <f>(((J2627/60)/60)/24)+DATE(1970,1,1)</f>
        <v>42658.810277777782</v>
      </c>
    </row>
    <row r="2628" spans="1:20" ht="48" hidden="1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154"/>
        <v>1.1200000000000001</v>
      </c>
      <c r="P2628" s="7">
        <f>AVERAGE(E2628/L2628)</f>
        <v>56</v>
      </c>
      <c r="Q2628" t="str">
        <f t="shared" si="155"/>
        <v>technology</v>
      </c>
      <c r="R2628" t="str">
        <f t="shared" si="156"/>
        <v>space exploration</v>
      </c>
      <c r="S2628" s="13">
        <f t="shared" si="153"/>
        <v>42158.628113425926</v>
      </c>
      <c r="T2628" s="14">
        <f>(((J2628/60)/60)/24)+DATE(1970,1,1)</f>
        <v>42128.628113425926</v>
      </c>
    </row>
    <row r="2629" spans="1:20" ht="48" hidden="1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154"/>
        <v>6.4666666666666668</v>
      </c>
      <c r="P2629" s="7">
        <f>AVERAGE(E2629/L2629)</f>
        <v>21.555555555555557</v>
      </c>
      <c r="Q2629" t="str">
        <f t="shared" si="155"/>
        <v>technology</v>
      </c>
      <c r="R2629" t="str">
        <f t="shared" si="156"/>
        <v>space exploration</v>
      </c>
      <c r="S2629" s="13">
        <f t="shared" si="153"/>
        <v>42334.871076388896</v>
      </c>
      <c r="T2629" s="14">
        <f>(((J2629/60)/60)/24)+DATE(1970,1,1)</f>
        <v>42304.829409722224</v>
      </c>
    </row>
    <row r="2630" spans="1:20" ht="32" hidden="1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154"/>
        <v>1.1036948748510131</v>
      </c>
      <c r="P2630" s="7">
        <f>AVERAGE(E2630/L2630)</f>
        <v>44.095238095238095</v>
      </c>
      <c r="Q2630" t="str">
        <f t="shared" si="155"/>
        <v>technology</v>
      </c>
      <c r="R2630" t="str">
        <f t="shared" si="156"/>
        <v>space exploration</v>
      </c>
      <c r="S2630" s="13">
        <f t="shared" si="153"/>
        <v>41973.966053240743</v>
      </c>
      <c r="T2630" s="14">
        <f>(((J2630/60)/60)/24)+DATE(1970,1,1)</f>
        <v>41953.966053240743</v>
      </c>
    </row>
    <row r="2631" spans="1:20" ht="32" hidden="1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154"/>
        <v>1.2774000000000001</v>
      </c>
      <c r="P2631" s="7">
        <f>AVERAGE(E2631/L2631)</f>
        <v>63.87</v>
      </c>
      <c r="Q2631" t="str">
        <f t="shared" si="155"/>
        <v>technology</v>
      </c>
      <c r="R2631" t="str">
        <f t="shared" si="156"/>
        <v>space exploration</v>
      </c>
      <c r="S2631" s="13">
        <f t="shared" si="153"/>
        <v>42138.538449074069</v>
      </c>
      <c r="T2631" s="14">
        <f>(((J2631/60)/60)/24)+DATE(1970,1,1)</f>
        <v>42108.538449074069</v>
      </c>
    </row>
    <row r="2632" spans="1:20" ht="48" hidden="1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154"/>
        <v>1.579</v>
      </c>
      <c r="P2632" s="7">
        <f>AVERAGE(E2632/L2632)</f>
        <v>38.987654320987652</v>
      </c>
      <c r="Q2632" t="str">
        <f t="shared" si="155"/>
        <v>technology</v>
      </c>
      <c r="R2632" t="str">
        <f t="shared" si="156"/>
        <v>space exploration</v>
      </c>
      <c r="S2632" s="13">
        <f t="shared" si="153"/>
        <v>42551.416666666672</v>
      </c>
      <c r="T2632" s="14">
        <f>(((J2632/60)/60)/24)+DATE(1970,1,1)</f>
        <v>42524.105462962965</v>
      </c>
    </row>
    <row r="2633" spans="1:20" ht="48" hidden="1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154"/>
        <v>1.1466525000000001</v>
      </c>
      <c r="P2633" s="7">
        <f>AVERAGE(E2633/L2633)</f>
        <v>80.185489510489504</v>
      </c>
      <c r="Q2633" t="str">
        <f t="shared" si="155"/>
        <v>technology</v>
      </c>
      <c r="R2633" t="str">
        <f t="shared" si="156"/>
        <v>space exploration</v>
      </c>
      <c r="S2633" s="13">
        <f t="shared" si="153"/>
        <v>42246.169293981482</v>
      </c>
      <c r="T2633" s="14">
        <f>(((J2633/60)/60)/24)+DATE(1970,1,1)</f>
        <v>42218.169293981482</v>
      </c>
    </row>
    <row r="2634" spans="1:20" ht="48" hidden="1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154"/>
        <v>1.3700934579439252</v>
      </c>
      <c r="P2634" s="7">
        <f>AVERAGE(E2634/L2634)</f>
        <v>34.904761904761905</v>
      </c>
      <c r="Q2634" t="str">
        <f t="shared" si="155"/>
        <v>technology</v>
      </c>
      <c r="R2634" t="str">
        <f t="shared" si="156"/>
        <v>space exploration</v>
      </c>
      <c r="S2634" s="13">
        <f t="shared" si="153"/>
        <v>42519.061793981484</v>
      </c>
      <c r="T2634" s="14">
        <f>(((J2634/60)/60)/24)+DATE(1970,1,1)</f>
        <v>42494.061793981484</v>
      </c>
    </row>
    <row r="2635" spans="1:20" ht="48" hidden="1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154"/>
        <v>3.5461999999999998</v>
      </c>
      <c r="P2635" s="7">
        <f>AVERAGE(E2635/L2635)</f>
        <v>89.100502512562812</v>
      </c>
      <c r="Q2635" t="str">
        <f t="shared" si="155"/>
        <v>technology</v>
      </c>
      <c r="R2635" t="str">
        <f t="shared" si="156"/>
        <v>space exploration</v>
      </c>
      <c r="S2635" s="13">
        <f t="shared" si="153"/>
        <v>41697.958333333336</v>
      </c>
      <c r="T2635" s="14">
        <f>(((J2635/60)/60)/24)+DATE(1970,1,1)</f>
        <v>41667.823287037041</v>
      </c>
    </row>
    <row r="2636" spans="1:20" ht="48" hidden="1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154"/>
        <v>1.0602150537634409</v>
      </c>
      <c r="P2636" s="7">
        <f>AVERAGE(E2636/L2636)</f>
        <v>39.44</v>
      </c>
      <c r="Q2636" t="str">
        <f t="shared" si="155"/>
        <v>technology</v>
      </c>
      <c r="R2636" t="str">
        <f t="shared" si="156"/>
        <v>space exploration</v>
      </c>
      <c r="S2636" s="13">
        <f t="shared" si="153"/>
        <v>42642.656493055561</v>
      </c>
      <c r="T2636" s="14">
        <f>(((J2636/60)/60)/24)+DATE(1970,1,1)</f>
        <v>42612.656493055561</v>
      </c>
    </row>
    <row r="2637" spans="1:20" ht="48" hidden="1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154"/>
        <v>1</v>
      </c>
      <c r="P2637" s="7">
        <f>AVERAGE(E2637/L2637)</f>
        <v>136.9047619047619</v>
      </c>
      <c r="Q2637" t="str">
        <f t="shared" si="155"/>
        <v>technology</v>
      </c>
      <c r="R2637" t="str">
        <f t="shared" si="156"/>
        <v>space exploration</v>
      </c>
      <c r="S2637" s="13">
        <f t="shared" si="153"/>
        <v>42072.909270833334</v>
      </c>
      <c r="T2637" s="14">
        <f>(((J2637/60)/60)/24)+DATE(1970,1,1)</f>
        <v>42037.950937500005</v>
      </c>
    </row>
    <row r="2638" spans="1:20" ht="48" hidden="1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154"/>
        <v>1.873</v>
      </c>
      <c r="P2638" s="7">
        <f>AVERAGE(E2638/L2638)</f>
        <v>37.46</v>
      </c>
      <c r="Q2638" t="str">
        <f t="shared" si="155"/>
        <v>technology</v>
      </c>
      <c r="R2638" t="str">
        <f t="shared" si="156"/>
        <v>space exploration</v>
      </c>
      <c r="S2638" s="13">
        <f t="shared" si="153"/>
        <v>42659.041666666672</v>
      </c>
      <c r="T2638" s="14">
        <f>(((J2638/60)/60)/24)+DATE(1970,1,1)</f>
        <v>42636.614745370374</v>
      </c>
    </row>
    <row r="2639" spans="1:20" ht="32" hidden="1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154"/>
        <v>1.6619999999999999</v>
      </c>
      <c r="P2639" s="7">
        <f>AVERAGE(E2639/L2639)</f>
        <v>31.96153846153846</v>
      </c>
      <c r="Q2639" t="str">
        <f t="shared" si="155"/>
        <v>technology</v>
      </c>
      <c r="R2639" t="str">
        <f t="shared" si="156"/>
        <v>space exploration</v>
      </c>
      <c r="S2639" s="13">
        <f t="shared" si="153"/>
        <v>42655.549479166672</v>
      </c>
      <c r="T2639" s="14">
        <f>(((J2639/60)/60)/24)+DATE(1970,1,1)</f>
        <v>42639.549479166672</v>
      </c>
    </row>
    <row r="2640" spans="1:20" ht="48" hidden="1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154"/>
        <v>1.0172910662824208</v>
      </c>
      <c r="P2640" s="7">
        <f>AVERAGE(E2640/L2640)</f>
        <v>25.214285714285715</v>
      </c>
      <c r="Q2640" t="str">
        <f t="shared" si="155"/>
        <v>technology</v>
      </c>
      <c r="R2640" t="str">
        <f t="shared" si="156"/>
        <v>space exploration</v>
      </c>
      <c r="S2640" s="13">
        <f t="shared" si="153"/>
        <v>42019.913136574076</v>
      </c>
      <c r="T2640" s="14">
        <f>(((J2640/60)/60)/24)+DATE(1970,1,1)</f>
        <v>41989.913136574076</v>
      </c>
    </row>
    <row r="2641" spans="1:20" ht="48" hidden="1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154"/>
        <v>1.64</v>
      </c>
      <c r="P2641" s="7">
        <f>AVERAGE(E2641/L2641)</f>
        <v>10.040816326530612</v>
      </c>
      <c r="Q2641" t="str">
        <f t="shared" si="155"/>
        <v>technology</v>
      </c>
      <c r="R2641" t="str">
        <f t="shared" si="156"/>
        <v>space exploration</v>
      </c>
      <c r="S2641" s="13">
        <f t="shared" si="153"/>
        <v>42054.86513888889</v>
      </c>
      <c r="T2641" s="14">
        <f>(((J2641/60)/60)/24)+DATE(1970,1,1)</f>
        <v>42024.86513888889</v>
      </c>
    </row>
    <row r="2642" spans="1:20" ht="64" hidden="1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154"/>
        <v>1.0566666666666666</v>
      </c>
      <c r="P2642" s="7">
        <f>AVERAGE(E2642/L2642)</f>
        <v>45.94202898550725</v>
      </c>
      <c r="Q2642" t="str">
        <f t="shared" si="155"/>
        <v>technology</v>
      </c>
      <c r="R2642" t="str">
        <f t="shared" si="156"/>
        <v>space exploration</v>
      </c>
      <c r="S2642" s="13">
        <f t="shared" si="153"/>
        <v>42163.160578703704</v>
      </c>
      <c r="T2642" s="14">
        <f>(((J2642/60)/60)/24)+DATE(1970,1,1)</f>
        <v>42103.160578703704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154"/>
        <v>0.01</v>
      </c>
      <c r="P2643" s="7">
        <f>AVERAGE(E2643/L2643)</f>
        <v>15</v>
      </c>
      <c r="Q2643" t="str">
        <f t="shared" si="155"/>
        <v>technology</v>
      </c>
      <c r="R2643" t="str">
        <f t="shared" si="156"/>
        <v>space exploration</v>
      </c>
      <c r="S2643" s="13">
        <f>(((I2643/60)/60)/24)+DATE(S34611,1,1)</f>
        <v>16329.839583333334</v>
      </c>
      <c r="T2643" s="14">
        <f>(((J2643/60)/60)/24)+DATE(1970,1,1)</f>
        <v>41880.827118055553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154"/>
        <v>0</v>
      </c>
      <c r="P2644" s="7" t="e">
        <f>AVERAGE(E2644/L2644)</f>
        <v>#DIV/0!</v>
      </c>
      <c r="Q2644" t="str">
        <f t="shared" si="155"/>
        <v>technology</v>
      </c>
      <c r="R2644" t="str">
        <f t="shared" si="156"/>
        <v>space exploration</v>
      </c>
      <c r="S2644" s="13">
        <f>(((I2644/60)/60)/24)+DATE(S34612,1,1)</f>
        <v>16998.289583333335</v>
      </c>
      <c r="T2644" s="14">
        <f>(((J2644/60)/60)/24)+DATE(1970,1,1)</f>
        <v>42536.246620370366</v>
      </c>
    </row>
    <row r="2645" spans="1:20" ht="48" hidden="1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154"/>
        <v>0.33559730999999998</v>
      </c>
      <c r="P2645" s="7">
        <f>AVERAGE(E2645/L2645)</f>
        <v>223.58248500999335</v>
      </c>
      <c r="Q2645" t="str">
        <f t="shared" si="155"/>
        <v>technology</v>
      </c>
      <c r="R2645" t="str">
        <f t="shared" si="156"/>
        <v>space exploration</v>
      </c>
      <c r="S2645" s="13">
        <f>(((I2645/60)/60)/24)+DATE(S34613,1,1)</f>
        <v>17157.332638888889</v>
      </c>
      <c r="T2645" s="14">
        <f>(((J2645/60)/60)/24)+DATE(1970,1,1)</f>
        <v>42689.582349537035</v>
      </c>
    </row>
    <row r="2646" spans="1:20" ht="48" hidden="1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154"/>
        <v>2.053E-2</v>
      </c>
      <c r="P2646" s="7">
        <f>AVERAGE(E2646/L2646)</f>
        <v>39.480769230769234</v>
      </c>
      <c r="Q2646" t="str">
        <f t="shared" si="155"/>
        <v>technology</v>
      </c>
      <c r="R2646" t="str">
        <f t="shared" si="156"/>
        <v>space exploration</v>
      </c>
      <c r="S2646" s="13">
        <f>(((I2646/60)/60)/24)+DATE(S34614,1,1)</f>
        <v>17236.792071759261</v>
      </c>
      <c r="T2646" s="14">
        <f>(((J2646/60)/60)/24)+DATE(1970,1,1)</f>
        <v>42774.792071759264</v>
      </c>
    </row>
    <row r="2647" spans="1:20" ht="48" hidden="1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154"/>
        <v>0.105</v>
      </c>
      <c r="P2647" s="7">
        <f>AVERAGE(E2647/L2647)</f>
        <v>91.304347826086953</v>
      </c>
      <c r="Q2647" t="str">
        <f t="shared" si="155"/>
        <v>technology</v>
      </c>
      <c r="R2647" t="str">
        <f t="shared" si="156"/>
        <v>space exploration</v>
      </c>
      <c r="S2647" s="13">
        <f>(((I2647/60)/60)/24)+DATE(S34615,1,1)</f>
        <v>16383.88429398148</v>
      </c>
      <c r="T2647" s="14">
        <f>(((J2647/60)/60)/24)+DATE(1970,1,1)</f>
        <v>41921.842627314814</v>
      </c>
    </row>
    <row r="2648" spans="1:20" ht="48" hidden="1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154"/>
        <v>8.4172839999999999E-2</v>
      </c>
      <c r="P2648" s="7">
        <f>AVERAGE(E2648/L2648)</f>
        <v>78.666205607476627</v>
      </c>
      <c r="Q2648" t="str">
        <f t="shared" si="155"/>
        <v>technology</v>
      </c>
      <c r="R2648" t="str">
        <f t="shared" si="156"/>
        <v>space exploration</v>
      </c>
      <c r="S2648" s="13">
        <f>(((I2648/60)/60)/24)+DATE(S34616,1,1)</f>
        <v>16688.313298611112</v>
      </c>
      <c r="T2648" s="14">
        <f>(((J2648/60)/60)/24)+DATE(1970,1,1)</f>
        <v>42226.313298611116</v>
      </c>
    </row>
    <row r="2649" spans="1:20" ht="48" hidden="1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154"/>
        <v>1.44E-2</v>
      </c>
      <c r="P2649" s="7">
        <f>AVERAGE(E2649/L2649)</f>
        <v>12</v>
      </c>
      <c r="Q2649" t="str">
        <f t="shared" si="155"/>
        <v>technology</v>
      </c>
      <c r="R2649" t="str">
        <f t="shared" si="156"/>
        <v>space exploration</v>
      </c>
      <c r="S2649" s="13">
        <f>(((I2649/60)/60)/24)+DATE(S34617,1,1)</f>
        <v>16662.261793981485</v>
      </c>
      <c r="T2649" s="14">
        <f>(((J2649/60)/60)/24)+DATE(1970,1,1)</f>
        <v>42200.261793981481</v>
      </c>
    </row>
    <row r="2650" spans="1:20" ht="48" hidden="1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154"/>
        <v>8.8333333333333337E-3</v>
      </c>
      <c r="P2650" s="7">
        <f>AVERAGE(E2650/L2650)</f>
        <v>17.666666666666668</v>
      </c>
      <c r="Q2650" t="str">
        <f t="shared" si="155"/>
        <v>technology</v>
      </c>
      <c r="R2650" t="str">
        <f t="shared" si="156"/>
        <v>space exploration</v>
      </c>
      <c r="S2650" s="13">
        <f>(((I2650/60)/60)/24)+DATE(S34618,1,1)</f>
        <v>16870.714814814815</v>
      </c>
      <c r="T2650" s="14">
        <f>(((J2650/60)/60)/24)+DATE(1970,1,1)</f>
        <v>42408.714814814812</v>
      </c>
    </row>
    <row r="2651" spans="1:20" ht="16" hidden="1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154"/>
        <v>9.9200000000000004E-4</v>
      </c>
      <c r="P2651" s="7">
        <f>AVERAGE(E2651/L2651)</f>
        <v>41.333333333333336</v>
      </c>
      <c r="Q2651" t="str">
        <f t="shared" si="155"/>
        <v>technology</v>
      </c>
      <c r="R2651" t="str">
        <f t="shared" si="156"/>
        <v>space exploration</v>
      </c>
      <c r="S2651" s="13">
        <f>(((I2651/60)/60)/24)+DATE(S34619,1,1)</f>
        <v>16833.997002314816</v>
      </c>
      <c r="T2651" s="14">
        <f>(((J2651/60)/60)/24)+DATE(1970,1,1)</f>
        <v>42341.99700231482</v>
      </c>
    </row>
    <row r="2652" spans="1:20" ht="48" hidden="1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154"/>
        <v>5.966666666666667E-3</v>
      </c>
      <c r="P2652" s="7">
        <f>AVERAGE(E2652/L2652)</f>
        <v>71.599999999999994</v>
      </c>
      <c r="Q2652" t="str">
        <f t="shared" si="155"/>
        <v>technology</v>
      </c>
      <c r="R2652" t="str">
        <f t="shared" si="156"/>
        <v>space exploration</v>
      </c>
      <c r="S2652" s="13">
        <f>(((I2652/60)/60)/24)+DATE(S34620,1,1)</f>
        <v>17157.62434027778</v>
      </c>
      <c r="T2652" s="14">
        <f>(((J2652/60)/60)/24)+DATE(1970,1,1)</f>
        <v>42695.624340277776</v>
      </c>
    </row>
    <row r="2653" spans="1:20" ht="48" hidden="1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154"/>
        <v>1.8689285714285714E-2</v>
      </c>
      <c r="P2653" s="7">
        <f>AVERAGE(E2653/L2653)</f>
        <v>307.8235294117647</v>
      </c>
      <c r="Q2653" t="str">
        <f t="shared" si="155"/>
        <v>technology</v>
      </c>
      <c r="R2653" t="str">
        <f t="shared" si="156"/>
        <v>space exploration</v>
      </c>
      <c r="S2653" s="13">
        <f>(((I2653/60)/60)/24)+DATE(S34621,1,1)</f>
        <v>16787.80565972222</v>
      </c>
      <c r="T2653" s="14">
        <f>(((J2653/60)/60)/24)+DATE(1970,1,1)</f>
        <v>42327.805659722217</v>
      </c>
    </row>
    <row r="2654" spans="1:20" ht="48" hidden="1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154"/>
        <v>8.8500000000000002E-3</v>
      </c>
      <c r="P2654" s="7">
        <f>AVERAGE(E2654/L2654)</f>
        <v>80.454545454545453</v>
      </c>
      <c r="Q2654" t="str">
        <f t="shared" si="155"/>
        <v>technology</v>
      </c>
      <c r="R2654" t="str">
        <f t="shared" si="156"/>
        <v>space exploration</v>
      </c>
      <c r="S2654" s="13">
        <f>(((I2654/60)/60)/24)+DATE(S34622,1,1)</f>
        <v>16415.158854166668</v>
      </c>
      <c r="T2654" s="14">
        <f>(((J2654/60)/60)/24)+DATE(1970,1,1)</f>
        <v>41953.158854166672</v>
      </c>
    </row>
    <row r="2655" spans="1:20" ht="48" hidden="1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154"/>
        <v>0.1152156862745098</v>
      </c>
      <c r="P2655" s="7">
        <f>AVERAGE(E2655/L2655)</f>
        <v>83.942857142857136</v>
      </c>
      <c r="Q2655" t="str">
        <f t="shared" si="155"/>
        <v>technology</v>
      </c>
      <c r="R2655" t="str">
        <f t="shared" si="156"/>
        <v>space exploration</v>
      </c>
      <c r="S2655" s="13">
        <f>(((I2655/60)/60)/24)+DATE(S34623,1,1)</f>
        <v>16235.166666666666</v>
      </c>
      <c r="T2655" s="14">
        <f>(((J2655/60)/60)/24)+DATE(1970,1,1)</f>
        <v>41771.651932870373</v>
      </c>
    </row>
    <row r="2656" spans="1:20" ht="48" hidden="1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154"/>
        <v>5.1000000000000004E-4</v>
      </c>
      <c r="P2656" s="7">
        <f>AVERAGE(E2656/L2656)</f>
        <v>8.5</v>
      </c>
      <c r="Q2656" t="str">
        <f t="shared" si="155"/>
        <v>technology</v>
      </c>
      <c r="R2656" t="str">
        <f t="shared" si="156"/>
        <v>space exploration</v>
      </c>
      <c r="S2656" s="13">
        <f>(((I2656/60)/60)/24)+DATE(S34624,1,1)</f>
        <v>16547.559328703705</v>
      </c>
      <c r="T2656" s="14">
        <f>(((J2656/60)/60)/24)+DATE(1970,1,1)</f>
        <v>42055.600995370376</v>
      </c>
    </row>
    <row r="2657" spans="1:20" ht="16" hidden="1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154"/>
        <v>0.21033333333333334</v>
      </c>
      <c r="P2657" s="7">
        <f>AVERAGE(E2657/L2657)</f>
        <v>73.372093023255815</v>
      </c>
      <c r="Q2657" t="str">
        <f t="shared" si="155"/>
        <v>technology</v>
      </c>
      <c r="R2657" t="str">
        <f t="shared" si="156"/>
        <v>space exploration</v>
      </c>
      <c r="S2657" s="13">
        <f>(((I2657/60)/60)/24)+DATE(S34625,1,1)</f>
        <v>16841.833333333332</v>
      </c>
      <c r="T2657" s="14">
        <f>(((J2657/60)/60)/24)+DATE(1970,1,1)</f>
        <v>42381.866284722222</v>
      </c>
    </row>
    <row r="2658" spans="1:20" ht="32" hidden="1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154"/>
        <v>0.11436666666666667</v>
      </c>
      <c r="P2658" s="7">
        <f>AVERAGE(E2658/L2658)</f>
        <v>112.86184210526316</v>
      </c>
      <c r="Q2658" t="str">
        <f t="shared" si="155"/>
        <v>technology</v>
      </c>
      <c r="R2658" t="str">
        <f t="shared" si="156"/>
        <v>space exploration</v>
      </c>
      <c r="S2658" s="13">
        <f>(((I2658/60)/60)/24)+DATE(S34626,1,1)</f>
        <v>17238.791666666668</v>
      </c>
      <c r="T2658" s="14">
        <f>(((J2658/60)/60)/24)+DATE(1970,1,1)</f>
        <v>42767.688518518517</v>
      </c>
    </row>
    <row r="2659" spans="1:20" ht="48" hidden="1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154"/>
        <v>0.18737933333333334</v>
      </c>
      <c r="P2659" s="7">
        <f>AVERAGE(E2659/L2659)</f>
        <v>95.277627118644077</v>
      </c>
      <c r="Q2659" t="str">
        <f t="shared" si="155"/>
        <v>technology</v>
      </c>
      <c r="R2659" t="str">
        <f t="shared" si="156"/>
        <v>space exploration</v>
      </c>
      <c r="S2659" s="13">
        <f>(((I2659/60)/60)/24)+DATE(S34627,1,1)</f>
        <v>17017.0625</v>
      </c>
      <c r="T2659" s="14">
        <f>(((J2659/60)/60)/24)+DATE(1970,1,1)</f>
        <v>42551.928854166668</v>
      </c>
    </row>
    <row r="2660" spans="1:20" ht="48" hidden="1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154"/>
        <v>9.2857142857142856E-4</v>
      </c>
      <c r="P2660" s="7">
        <f>AVERAGE(E2660/L2660)</f>
        <v>22.75</v>
      </c>
      <c r="Q2660" t="str">
        <f t="shared" si="155"/>
        <v>technology</v>
      </c>
      <c r="R2660" t="str">
        <f t="shared" si="156"/>
        <v>space exploration</v>
      </c>
      <c r="S2660" s="13">
        <f>(((I2660/60)/60)/24)+DATE(S34628,1,1)</f>
        <v>17013.884189814817</v>
      </c>
      <c r="T2660" s="14">
        <f>(((J2660/60)/60)/24)+DATE(1970,1,1)</f>
        <v>42551.884189814817</v>
      </c>
    </row>
    <row r="2661" spans="1:20" ht="16" hidden="1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154"/>
        <v>2.720408163265306E-2</v>
      </c>
      <c r="P2661" s="7">
        <f>AVERAGE(E2661/L2661)</f>
        <v>133.30000000000001</v>
      </c>
      <c r="Q2661" t="str">
        <f t="shared" si="155"/>
        <v>technology</v>
      </c>
      <c r="R2661" t="str">
        <f t="shared" si="156"/>
        <v>space exploration</v>
      </c>
      <c r="S2661" s="13">
        <f>(((I2661/60)/60)/24)+DATE(S34629,1,1)</f>
        <v>16544.069560185188</v>
      </c>
      <c r="T2661" s="14">
        <f>(((J2661/60)/60)/24)+DATE(1970,1,1)</f>
        <v>42082.069560185191</v>
      </c>
    </row>
    <row r="2662" spans="1:20" ht="48" hidden="1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154"/>
        <v>9.5E-4</v>
      </c>
      <c r="P2662" s="7">
        <f>AVERAGE(E2662/L2662)</f>
        <v>3.8</v>
      </c>
      <c r="Q2662" t="str">
        <f t="shared" si="155"/>
        <v>technology</v>
      </c>
      <c r="R2662" t="str">
        <f t="shared" si="156"/>
        <v>space exploration</v>
      </c>
      <c r="S2662" s="13">
        <f>(((I2662/60)/60)/24)+DATE(S34630,1,1)</f>
        <v>16764.754837962962</v>
      </c>
      <c r="T2662" s="14">
        <f>(((J2662/60)/60)/24)+DATE(1970,1,1)</f>
        <v>42272.713171296295</v>
      </c>
    </row>
    <row r="2663" spans="1:20" ht="48" hidden="1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154"/>
        <v>1.0289999999999999</v>
      </c>
      <c r="P2663" s="7">
        <f>AVERAGE(E2663/L2663)</f>
        <v>85.75</v>
      </c>
      <c r="Q2663" t="str">
        <f t="shared" si="155"/>
        <v>technology</v>
      </c>
      <c r="R2663" t="str">
        <f t="shared" si="156"/>
        <v>makerspaces</v>
      </c>
      <c r="S2663" s="13">
        <f t="shared" ref="S2663:S2671" si="157">(((I2663/60)/60)/24)+DATE(1970,1,1)</f>
        <v>41572.958449074074</v>
      </c>
      <c r="T2663" s="14">
        <f>(((J2663/60)/60)/24)+DATE(1970,1,1)</f>
        <v>41542.958449074074</v>
      </c>
    </row>
    <row r="2664" spans="1:20" ht="48" hidden="1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154"/>
        <v>1.0680000000000001</v>
      </c>
      <c r="P2664" s="7">
        <f>AVERAGE(E2664/L2664)</f>
        <v>267</v>
      </c>
      <c r="Q2664" t="str">
        <f t="shared" si="155"/>
        <v>technology</v>
      </c>
      <c r="R2664" t="str">
        <f t="shared" si="156"/>
        <v>makerspaces</v>
      </c>
      <c r="S2664" s="13">
        <f t="shared" si="157"/>
        <v>42237.746678240743</v>
      </c>
      <c r="T2664" s="14">
        <f>(((J2664/60)/60)/24)+DATE(1970,1,1)</f>
        <v>42207.746678240743</v>
      </c>
    </row>
    <row r="2665" spans="1:20" ht="48" hidden="1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154"/>
        <v>1.0459624999999999</v>
      </c>
      <c r="P2665" s="7">
        <f>AVERAGE(E2665/L2665)</f>
        <v>373.55803571428572</v>
      </c>
      <c r="Q2665" t="str">
        <f t="shared" si="155"/>
        <v>technology</v>
      </c>
      <c r="R2665" t="str">
        <f t="shared" si="156"/>
        <v>makerspaces</v>
      </c>
      <c r="S2665" s="13">
        <f t="shared" si="157"/>
        <v>42251.625</v>
      </c>
      <c r="T2665" s="14">
        <f>(((J2665/60)/60)/24)+DATE(1970,1,1)</f>
        <v>42222.622766203705</v>
      </c>
    </row>
    <row r="2666" spans="1:20" ht="48" hidden="1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154"/>
        <v>1.0342857142857143</v>
      </c>
      <c r="P2666" s="7">
        <f>AVERAGE(E2666/L2666)</f>
        <v>174.03846153846155</v>
      </c>
      <c r="Q2666" t="str">
        <f t="shared" si="155"/>
        <v>technology</v>
      </c>
      <c r="R2666" t="str">
        <f t="shared" si="156"/>
        <v>makerspaces</v>
      </c>
      <c r="S2666" s="13">
        <f t="shared" si="157"/>
        <v>42347.290972222225</v>
      </c>
      <c r="T2666" s="14">
        <f>(((J2666/60)/60)/24)+DATE(1970,1,1)</f>
        <v>42313.02542824074</v>
      </c>
    </row>
    <row r="2667" spans="1:20" ht="48" hidden="1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154"/>
        <v>1.2314285714285715</v>
      </c>
      <c r="P2667" s="7">
        <f>AVERAGE(E2667/L2667)</f>
        <v>93.695652173913047</v>
      </c>
      <c r="Q2667" t="str">
        <f t="shared" si="155"/>
        <v>technology</v>
      </c>
      <c r="R2667" t="str">
        <f t="shared" si="156"/>
        <v>makerspaces</v>
      </c>
      <c r="S2667" s="13">
        <f t="shared" si="157"/>
        <v>42128.895532407405</v>
      </c>
      <c r="T2667" s="14">
        <f>(((J2667/60)/60)/24)+DATE(1970,1,1)</f>
        <v>42083.895532407405</v>
      </c>
    </row>
    <row r="2668" spans="1:20" ht="48" hidden="1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154"/>
        <v>1.592951</v>
      </c>
      <c r="P2668" s="7">
        <f>AVERAGE(E2668/L2668)</f>
        <v>77.327718446601949</v>
      </c>
      <c r="Q2668" t="str">
        <f t="shared" si="155"/>
        <v>technology</v>
      </c>
      <c r="R2668" t="str">
        <f t="shared" si="156"/>
        <v>makerspaces</v>
      </c>
      <c r="S2668" s="13">
        <f t="shared" si="157"/>
        <v>42272.875</v>
      </c>
      <c r="T2668" s="14">
        <f>(((J2668/60)/60)/24)+DATE(1970,1,1)</f>
        <v>42235.764340277776</v>
      </c>
    </row>
    <row r="2669" spans="1:20" ht="48" hidden="1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154"/>
        <v>1.1066666666666667</v>
      </c>
      <c r="P2669" s="7">
        <f>AVERAGE(E2669/L2669)</f>
        <v>92.222222222222229</v>
      </c>
      <c r="Q2669" t="str">
        <f t="shared" si="155"/>
        <v>technology</v>
      </c>
      <c r="R2669" t="str">
        <f t="shared" si="156"/>
        <v>makerspaces</v>
      </c>
      <c r="S2669" s="13">
        <f t="shared" si="157"/>
        <v>42410.926111111112</v>
      </c>
      <c r="T2669" s="14">
        <f>(((J2669/60)/60)/24)+DATE(1970,1,1)</f>
        <v>42380.926111111112</v>
      </c>
    </row>
    <row r="2670" spans="1:20" ht="32" hidden="1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154"/>
        <v>1.7070000000000001</v>
      </c>
      <c r="P2670" s="7">
        <f>AVERAGE(E2670/L2670)</f>
        <v>60.964285714285715</v>
      </c>
      <c r="Q2670" t="str">
        <f t="shared" si="155"/>
        <v>technology</v>
      </c>
      <c r="R2670" t="str">
        <f t="shared" si="156"/>
        <v>makerspaces</v>
      </c>
      <c r="S2670" s="13">
        <f t="shared" si="157"/>
        <v>42317.60555555555</v>
      </c>
      <c r="T2670" s="14">
        <f>(((J2670/60)/60)/24)+DATE(1970,1,1)</f>
        <v>42275.588715277772</v>
      </c>
    </row>
    <row r="2671" spans="1:20" ht="48" hidden="1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154"/>
        <v>1.25125</v>
      </c>
      <c r="P2671" s="7">
        <f>AVERAGE(E2671/L2671)</f>
        <v>91</v>
      </c>
      <c r="Q2671" t="str">
        <f t="shared" si="155"/>
        <v>technology</v>
      </c>
      <c r="R2671" t="str">
        <f t="shared" si="156"/>
        <v>makerspaces</v>
      </c>
      <c r="S2671" s="13">
        <f t="shared" si="157"/>
        <v>42379.035833333335</v>
      </c>
      <c r="T2671" s="14">
        <f>(((J2671/60)/60)/24)+DATE(1970,1,1)</f>
        <v>42319.035833333335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154"/>
        <v>6.4158609339642042E-2</v>
      </c>
      <c r="P2672" s="7">
        <f>AVERAGE(E2672/L2672)</f>
        <v>41.583333333333336</v>
      </c>
      <c r="Q2672" t="str">
        <f t="shared" si="155"/>
        <v>technology</v>
      </c>
      <c r="R2672" t="str">
        <f t="shared" si="156"/>
        <v>makerspaces</v>
      </c>
      <c r="S2672" s="13">
        <f>(((I2672/60)/60)/24)+DATE(S34640,1,1)</f>
        <v>16281.020601851853</v>
      </c>
      <c r="T2672" s="14">
        <f>(((J2672/60)/60)/24)+DATE(1970,1,1)</f>
        <v>41821.020601851851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154"/>
        <v>0.11344</v>
      </c>
      <c r="P2673" s="7">
        <f>AVERAGE(E2673/L2673)</f>
        <v>33.761904761904759</v>
      </c>
      <c r="Q2673" t="str">
        <f t="shared" si="155"/>
        <v>technology</v>
      </c>
      <c r="R2673" t="str">
        <f t="shared" si="156"/>
        <v>makerspaces</v>
      </c>
      <c r="S2673" s="13">
        <f>(((I2673/60)/60)/24)+DATE(S34641,1,1)</f>
        <v>16424.818055555555</v>
      </c>
      <c r="T2673" s="14">
        <f>(((J2673/60)/60)/24)+DATE(1970,1,1)</f>
        <v>41962.749027777783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154"/>
        <v>0.33189999999999997</v>
      </c>
      <c r="P2674" s="7">
        <f>AVERAGE(E2674/L2674)</f>
        <v>70.61702127659575</v>
      </c>
      <c r="Q2674" t="str">
        <f t="shared" si="155"/>
        <v>technology</v>
      </c>
      <c r="R2674" t="str">
        <f t="shared" si="156"/>
        <v>makerspaces</v>
      </c>
      <c r="S2674" s="13">
        <f>(((I2674/60)/60)/24)+DATE(S34642,1,1)</f>
        <v>16798.25</v>
      </c>
      <c r="T2674" s="14">
        <f>(((J2674/60)/60)/24)+DATE(1970,1,1)</f>
        <v>42344.884143518517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154"/>
        <v>0.27579999999999999</v>
      </c>
      <c r="P2675" s="7">
        <f>AVERAGE(E2675/L2675)</f>
        <v>167.15151515151516</v>
      </c>
      <c r="Q2675" t="str">
        <f t="shared" si="155"/>
        <v>technology</v>
      </c>
      <c r="R2675" t="str">
        <f t="shared" si="156"/>
        <v>makerspaces</v>
      </c>
      <c r="S2675" s="13">
        <f>(((I2675/60)/60)/24)+DATE(S34643,1,1)</f>
        <v>16373.947916666666</v>
      </c>
      <c r="T2675" s="14">
        <f>(((J2675/60)/60)/24)+DATE(1970,1,1)</f>
        <v>41912.541655092595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154"/>
        <v>0.62839999999999996</v>
      </c>
      <c r="P2676" s="7">
        <f>AVERAGE(E2676/L2676)</f>
        <v>128.61988304093566</v>
      </c>
      <c r="Q2676" t="str">
        <f t="shared" si="155"/>
        <v>technology</v>
      </c>
      <c r="R2676" t="str">
        <f t="shared" si="156"/>
        <v>makerspaces</v>
      </c>
      <c r="S2676" s="13">
        <f>(((I2676/60)/60)/24)+DATE(S34644,1,1)</f>
        <v>16988.207638888889</v>
      </c>
      <c r="T2676" s="14">
        <f>(((J2676/60)/60)/24)+DATE(1970,1,1)</f>
        <v>42529.632754629631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154"/>
        <v>7.5880000000000003E-2</v>
      </c>
      <c r="P2677" s="7">
        <f>AVERAGE(E2677/L2677)</f>
        <v>65.41379310344827</v>
      </c>
      <c r="Q2677" t="str">
        <f t="shared" si="155"/>
        <v>technology</v>
      </c>
      <c r="R2677" t="str">
        <f t="shared" si="156"/>
        <v>makerspaces</v>
      </c>
      <c r="S2677" s="13">
        <f>(((I2677/60)/60)/24)+DATE(S34645,1,1)</f>
        <v>16385.899178240743</v>
      </c>
      <c r="T2677" s="14">
        <f>(((J2677/60)/60)/24)+DATE(1970,1,1)</f>
        <v>41923.857511574075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154"/>
        <v>0.50380952380952382</v>
      </c>
      <c r="P2678" s="7">
        <f>AVERAGE(E2678/L2678)</f>
        <v>117.55555555555556</v>
      </c>
      <c r="Q2678" t="str">
        <f t="shared" si="155"/>
        <v>technology</v>
      </c>
      <c r="R2678" t="str">
        <f t="shared" si="156"/>
        <v>makerspaces</v>
      </c>
      <c r="S2678" s="13">
        <f>(((I2678/60)/60)/24)+DATE(S34646,1,1)</f>
        <v>16944.624699074073</v>
      </c>
      <c r="T2678" s="14">
        <f>(((J2678/60)/60)/24)+DATE(1970,1,1)</f>
        <v>42482.624699074076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154"/>
        <v>0.17512820512820512</v>
      </c>
      <c r="P2679" s="7">
        <f>AVERAGE(E2679/L2679)</f>
        <v>126.48148148148148</v>
      </c>
      <c r="Q2679" t="str">
        <f t="shared" si="155"/>
        <v>technology</v>
      </c>
      <c r="R2679" t="str">
        <f t="shared" si="156"/>
        <v>makerspaces</v>
      </c>
      <c r="S2679" s="13">
        <f>(((I2679/60)/60)/24)+DATE(S34647,1,1)</f>
        <v>16255.029432870369</v>
      </c>
      <c r="T2679" s="14">
        <f>(((J2679/60)/60)/24)+DATE(1970,1,1)</f>
        <v>41793.029432870368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154"/>
        <v>1.3750000000000001E-4</v>
      </c>
      <c r="P2680" s="7">
        <f>AVERAGE(E2680/L2680)</f>
        <v>550</v>
      </c>
      <c r="Q2680" t="str">
        <f t="shared" si="155"/>
        <v>technology</v>
      </c>
      <c r="R2680" t="str">
        <f t="shared" si="156"/>
        <v>makerspaces</v>
      </c>
      <c r="S2680" s="13">
        <f>(((I2680/60)/60)/24)+DATE(S34648,1,1)</f>
        <v>16703.79820601852</v>
      </c>
      <c r="T2680" s="14">
        <f>(((J2680/60)/60)/24)+DATE(1970,1,1)</f>
        <v>42241.798206018517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154"/>
        <v>3.3E-3</v>
      </c>
      <c r="P2681" s="7">
        <f>AVERAGE(E2681/L2681)</f>
        <v>44</v>
      </c>
      <c r="Q2681" t="str">
        <f t="shared" si="155"/>
        <v>technology</v>
      </c>
      <c r="R2681" t="str">
        <f t="shared" si="156"/>
        <v>makerspaces</v>
      </c>
      <c r="S2681" s="13">
        <f>(((I2681/60)/60)/24)+DATE(S34649,1,1)</f>
        <v>16495.001087962963</v>
      </c>
      <c r="T2681" s="14">
        <f>(((J2681/60)/60)/24)+DATE(1970,1,1)</f>
        <v>42033.001087962963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154"/>
        <v>8.6250000000000007E-3</v>
      </c>
      <c r="P2682" s="7">
        <f>AVERAGE(E2682/L2682)</f>
        <v>69</v>
      </c>
      <c r="Q2682" t="str">
        <f t="shared" si="155"/>
        <v>technology</v>
      </c>
      <c r="R2682" t="str">
        <f t="shared" si="156"/>
        <v>makerspaces</v>
      </c>
      <c r="S2682" s="13">
        <f>(((I2682/60)/60)/24)+DATE(S34650,1,1)</f>
        <v>16898.170034722225</v>
      </c>
      <c r="T2682" s="14">
        <f>(((J2682/60)/60)/24)+DATE(1970,1,1)</f>
        <v>42436.211701388893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154"/>
        <v>6.875E-3</v>
      </c>
      <c r="P2683" s="7">
        <f>AVERAGE(E2683/L2683)</f>
        <v>27.5</v>
      </c>
      <c r="Q2683" t="str">
        <f t="shared" si="155"/>
        <v>food</v>
      </c>
      <c r="R2683" t="str">
        <f t="shared" si="156"/>
        <v>food trucks</v>
      </c>
      <c r="S2683" s="13">
        <f>(((I2683/60)/60)/24)+DATE(S34651,1,1)</f>
        <v>16262.89525462963</v>
      </c>
      <c r="T2683" s="14">
        <f>(((J2683/60)/60)/24)+DATE(1970,1,1)</f>
        <v>41805.895254629628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154"/>
        <v>0.28299999999999997</v>
      </c>
      <c r="P2684" s="7">
        <f>AVERAGE(E2684/L2684)</f>
        <v>84.9</v>
      </c>
      <c r="Q2684" t="str">
        <f t="shared" si="155"/>
        <v>food</v>
      </c>
      <c r="R2684" t="str">
        <f t="shared" si="156"/>
        <v>food trucks</v>
      </c>
      <c r="S2684" s="13">
        <f>(((I2684/60)/60)/24)+DATE(S34652,1,1)</f>
        <v>16397.249305555557</v>
      </c>
      <c r="T2684" s="14">
        <f>(((J2684/60)/60)/24)+DATE(1970,1,1)</f>
        <v>41932.871990740743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154"/>
        <v>2.3999999999999998E-3</v>
      </c>
      <c r="P2685" s="7">
        <f>AVERAGE(E2685/L2685)</f>
        <v>12</v>
      </c>
      <c r="Q2685" t="str">
        <f t="shared" si="155"/>
        <v>food</v>
      </c>
      <c r="R2685" t="str">
        <f t="shared" si="156"/>
        <v>food trucks</v>
      </c>
      <c r="S2685" s="13">
        <f>(((I2685/60)/60)/24)+DATE(S34653,1,1)</f>
        <v>16496.755092592593</v>
      </c>
      <c r="T2685" s="14">
        <f>(((J2685/60)/60)/24)+DATE(1970,1,1)</f>
        <v>42034.75509259259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154"/>
        <v>1.1428571428571429E-2</v>
      </c>
      <c r="P2686" s="7">
        <f>AVERAGE(E2686/L2686)</f>
        <v>200</v>
      </c>
      <c r="Q2686" t="str">
        <f t="shared" si="155"/>
        <v>food</v>
      </c>
      <c r="R2686" t="str">
        <f t="shared" si="156"/>
        <v>food trucks</v>
      </c>
      <c r="S2686" s="13">
        <f>(((I2686/60)/60)/24)+DATE(S34654,1,1)</f>
        <v>16292.914641203703</v>
      </c>
      <c r="T2686" s="14">
        <f>(((J2686/60)/60)/24)+DATE(1970,1,1)</f>
        <v>41820.914641203701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154"/>
        <v>2.0000000000000001E-4</v>
      </c>
      <c r="P2687" s="7">
        <f>AVERAGE(E2687/L2687)</f>
        <v>10</v>
      </c>
      <c r="Q2687" t="str">
        <f t="shared" si="155"/>
        <v>food</v>
      </c>
      <c r="R2687" t="str">
        <f t="shared" si="156"/>
        <v>food trucks</v>
      </c>
      <c r="S2687" s="13">
        <f>(((I2687/60)/60)/24)+DATE(S34655,1,1)</f>
        <v>16553.654282407409</v>
      </c>
      <c r="T2687" s="14">
        <f>(((J2687/60)/60)/24)+DATE(1970,1,1)</f>
        <v>42061.69594907407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154"/>
        <v>0</v>
      </c>
      <c r="P2688" s="7" t="e">
        <f>AVERAGE(E2688/L2688)</f>
        <v>#DIV/0!</v>
      </c>
      <c r="Q2688" t="str">
        <f t="shared" si="155"/>
        <v>food</v>
      </c>
      <c r="R2688" t="str">
        <f t="shared" si="156"/>
        <v>food trucks</v>
      </c>
      <c r="S2688" s="13">
        <f>(((I2688/60)/60)/24)+DATE(S34656,1,1)</f>
        <v>16344.974803240739</v>
      </c>
      <c r="T2688" s="14">
        <f>(((J2688/60)/60)/24)+DATE(1970,1,1)</f>
        <v>41892.974803240737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154"/>
        <v>0</v>
      </c>
      <c r="P2689" s="7" t="e">
        <f>AVERAGE(E2689/L2689)</f>
        <v>#DIV/0!</v>
      </c>
      <c r="Q2689" t="str">
        <f t="shared" si="155"/>
        <v>food</v>
      </c>
      <c r="R2689" t="str">
        <f t="shared" si="156"/>
        <v>food trucks</v>
      </c>
      <c r="S2689" s="13">
        <f>(((I2689/60)/60)/24)+DATE(S34657,1,1)</f>
        <v>16616.640254629627</v>
      </c>
      <c r="T2689" s="14">
        <f>(((J2689/60)/60)/24)+DATE(1970,1,1)</f>
        <v>42154.64025462963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154"/>
        <v>1.48E-3</v>
      </c>
      <c r="P2690" s="7">
        <f>AVERAGE(E2690/L2690)</f>
        <v>5.2857142857142856</v>
      </c>
      <c r="Q2690" t="str">
        <f t="shared" si="155"/>
        <v>food</v>
      </c>
      <c r="R2690" t="str">
        <f t="shared" si="156"/>
        <v>food trucks</v>
      </c>
      <c r="S2690" s="13">
        <f>(((I2690/60)/60)/24)+DATE(S34658,1,1)</f>
        <v>16491.125</v>
      </c>
      <c r="T2690" s="14">
        <f>(((J2690/60)/60)/24)+DATE(1970,1,1)</f>
        <v>42028.118865740747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ref="O2691:O2754" si="158">E2691/D2691</f>
        <v>2.8571428571428571E-5</v>
      </c>
      <c r="P2691" s="7">
        <f>AVERAGE(E2691/L2691)</f>
        <v>1</v>
      </c>
      <c r="Q2691" t="str">
        <f t="shared" ref="Q2691:Q2754" si="159">LEFT(N2691,FIND("/",N2691)-1)</f>
        <v>food</v>
      </c>
      <c r="R2691" t="str">
        <f t="shared" ref="R2691:R2754" si="160">RIGHT(N2691, LEN(N2691)-FIND("/",N2691))</f>
        <v>food trucks</v>
      </c>
      <c r="S2691" s="13">
        <f>(((I2691/60)/60)/24)+DATE(S34659,1,1)</f>
        <v>17013.961689814812</v>
      </c>
      <c r="T2691" s="14">
        <f>(((J2691/60)/60)/24)+DATE(1970,1,1)</f>
        <v>42551.961689814809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158"/>
        <v>0.107325</v>
      </c>
      <c r="P2692" s="7">
        <f>AVERAGE(E2692/L2692)</f>
        <v>72.762711864406782</v>
      </c>
      <c r="Q2692" t="str">
        <f t="shared" si="159"/>
        <v>food</v>
      </c>
      <c r="R2692" t="str">
        <f t="shared" si="160"/>
        <v>food trucks</v>
      </c>
      <c r="S2692" s="13">
        <f>(((I2692/60)/60)/24)+DATE(S34660,1,1)</f>
        <v>16590.105046296296</v>
      </c>
      <c r="T2692" s="14">
        <f>(((J2692/60)/60)/24)+DATE(1970,1,1)</f>
        <v>42113.105046296296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158"/>
        <v>5.3846153846153844E-4</v>
      </c>
      <c r="P2693" s="7">
        <f>AVERAGE(E2693/L2693)</f>
        <v>17.5</v>
      </c>
      <c r="Q2693" t="str">
        <f t="shared" si="159"/>
        <v>food</v>
      </c>
      <c r="R2693" t="str">
        <f t="shared" si="160"/>
        <v>food trucks</v>
      </c>
      <c r="S2693" s="13">
        <f>(((I2693/60)/60)/24)+DATE(S34661,1,1)</f>
        <v>16566.724039351851</v>
      </c>
      <c r="T2693" s="14">
        <f>(((J2693/60)/60)/24)+DATE(1970,1,1)</f>
        <v>42089.724039351851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158"/>
        <v>7.1428571428571426E-3</v>
      </c>
      <c r="P2694" s="7">
        <f>AVERAGE(E2694/L2694)</f>
        <v>25</v>
      </c>
      <c r="Q2694" t="str">
        <f t="shared" si="159"/>
        <v>food</v>
      </c>
      <c r="R2694" t="str">
        <f t="shared" si="160"/>
        <v>food trucks</v>
      </c>
      <c r="S2694" s="13">
        <f>(((I2694/60)/60)/24)+DATE(S34662,1,1)</f>
        <v>16520.292361111111</v>
      </c>
      <c r="T2694" s="14">
        <f>(((J2694/60)/60)/24)+DATE(1970,1,1)</f>
        <v>42058.334027777775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158"/>
        <v>8.0000000000000002E-3</v>
      </c>
      <c r="P2695" s="7">
        <f>AVERAGE(E2695/L2695)</f>
        <v>13.333333333333334</v>
      </c>
      <c r="Q2695" t="str">
        <f t="shared" si="159"/>
        <v>food</v>
      </c>
      <c r="R2695" t="str">
        <f t="shared" si="160"/>
        <v>food trucks</v>
      </c>
      <c r="S2695" s="13">
        <f>(((I2695/60)/60)/24)+DATE(S34663,1,1)</f>
        <v>16296.138495370369</v>
      </c>
      <c r="T2695" s="14">
        <f>(((J2695/60)/60)/24)+DATE(1970,1,1)</f>
        <v>41834.138495370367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158"/>
        <v>3.3333333333333335E-5</v>
      </c>
      <c r="P2696" s="7">
        <f>AVERAGE(E2696/L2696)</f>
        <v>1</v>
      </c>
      <c r="Q2696" t="str">
        <f t="shared" si="159"/>
        <v>food</v>
      </c>
      <c r="R2696" t="str">
        <f t="shared" si="160"/>
        <v>food trucks</v>
      </c>
      <c r="S2696" s="13">
        <f>(((I2696/60)/60)/24)+DATE(S34664,1,1)</f>
        <v>16340.140497685185</v>
      </c>
      <c r="T2696" s="14">
        <f>(((J2696/60)/60)/24)+DATE(1970,1,1)</f>
        <v>41878.140497685185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158"/>
        <v>4.7333333333333333E-3</v>
      </c>
      <c r="P2697" s="7">
        <f>AVERAGE(E2697/L2697)</f>
        <v>23.666666666666668</v>
      </c>
      <c r="Q2697" t="str">
        <f t="shared" si="159"/>
        <v>food</v>
      </c>
      <c r="R2697" t="str">
        <f t="shared" si="160"/>
        <v>food trucks</v>
      </c>
      <c r="S2697" s="13">
        <f>(((I2697/60)/60)/24)+DATE(S34665,1,1)</f>
        <v>16540.140254629627</v>
      </c>
      <c r="T2697" s="14">
        <f>(((J2697/60)/60)/24)+DATE(1970,1,1)</f>
        <v>42048.181921296295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158"/>
        <v>5.6500000000000002E-2</v>
      </c>
      <c r="P2698" s="7">
        <f>AVERAGE(E2698/L2698)</f>
        <v>89.21052631578948</v>
      </c>
      <c r="Q2698" t="str">
        <f t="shared" si="159"/>
        <v>food</v>
      </c>
      <c r="R2698" t="str">
        <f t="shared" si="160"/>
        <v>food trucks</v>
      </c>
      <c r="S2698" s="13">
        <f>(((I2698/60)/60)/24)+DATE(S34666,1,1)</f>
        <v>16430.844444444443</v>
      </c>
      <c r="T2698" s="14">
        <f>(((J2698/60)/60)/24)+DATE(1970,1,1)</f>
        <v>41964.844444444447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158"/>
        <v>0.26352173913043481</v>
      </c>
      <c r="P2699" s="7">
        <f>AVERAGE(E2699/L2699)</f>
        <v>116.55769230769231</v>
      </c>
      <c r="Q2699" t="str">
        <f t="shared" si="159"/>
        <v>food</v>
      </c>
      <c r="R2699" t="str">
        <f t="shared" si="160"/>
        <v>food trucks</v>
      </c>
      <c r="S2699" s="13">
        <f>(((I2699/60)/60)/24)+DATE(S34667,1,1)</f>
        <v>16650.916666666668</v>
      </c>
      <c r="T2699" s="14">
        <f>(((J2699/60)/60)/24)+DATE(1970,1,1)</f>
        <v>42187.940081018518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158"/>
        <v>3.2512500000000002E-3</v>
      </c>
      <c r="P2700" s="7">
        <f>AVERAGE(E2700/L2700)</f>
        <v>13.005000000000001</v>
      </c>
      <c r="Q2700" t="str">
        <f t="shared" si="159"/>
        <v>food</v>
      </c>
      <c r="R2700" t="str">
        <f t="shared" si="160"/>
        <v>food trucks</v>
      </c>
      <c r="S2700" s="13">
        <f>(((I2700/60)/60)/24)+DATE(S34668,1,1)</f>
        <v>16249.898240740738</v>
      </c>
      <c r="T2700" s="14">
        <f>(((J2700/60)/60)/24)+DATE(1970,1,1)</f>
        <v>41787.898240740738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158"/>
        <v>0</v>
      </c>
      <c r="P2701" s="7" t="e">
        <f>AVERAGE(E2701/L2701)</f>
        <v>#DIV/0!</v>
      </c>
      <c r="Q2701" t="str">
        <f t="shared" si="159"/>
        <v>food</v>
      </c>
      <c r="R2701" t="str">
        <f t="shared" si="160"/>
        <v>food trucks</v>
      </c>
      <c r="S2701" s="13">
        <f>(((I2701/60)/60)/24)+DATE(S34669,1,1)</f>
        <v>16291.8965625</v>
      </c>
      <c r="T2701" s="14">
        <f>(((J2701/60)/60)/24)+DATE(1970,1,1)</f>
        <v>41829.896562499998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158"/>
        <v>7.0007000700070005E-3</v>
      </c>
      <c r="P2702" s="7">
        <f>AVERAGE(E2702/L2702)</f>
        <v>17.5</v>
      </c>
      <c r="Q2702" t="str">
        <f t="shared" si="159"/>
        <v>food</v>
      </c>
      <c r="R2702" t="str">
        <f t="shared" si="160"/>
        <v>food trucks</v>
      </c>
      <c r="S2702" s="13">
        <f>(((I2702/60)/60)/24)+DATE(S34670,1,1)</f>
        <v>16332.874675925928</v>
      </c>
      <c r="T2702" s="14">
        <f>(((J2702/60)/60)/24)+DATE(1970,1,1)</f>
        <v>41870.87467592593</v>
      </c>
    </row>
    <row r="2703" spans="1:20" ht="48" hidden="1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158"/>
        <v>0.46176470588235297</v>
      </c>
      <c r="P2703" s="7">
        <f>AVERAGE(E2703/L2703)</f>
        <v>34.130434782608695</v>
      </c>
      <c r="Q2703" t="str">
        <f t="shared" si="159"/>
        <v>theater</v>
      </c>
      <c r="R2703" t="str">
        <f t="shared" si="160"/>
        <v>spaces</v>
      </c>
      <c r="S2703" s="13">
        <f>(((I2703/60)/60)/24)+DATE(S34671,1,1)</f>
        <v>17264.733032407406</v>
      </c>
      <c r="T2703" s="14">
        <f>(((J2703/60)/60)/24)+DATE(1970,1,1)</f>
        <v>42801.774699074071</v>
      </c>
    </row>
    <row r="2704" spans="1:20" ht="48" hidden="1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158"/>
        <v>0.34410000000000002</v>
      </c>
      <c r="P2704" s="7">
        <f>AVERAGE(E2704/L2704)</f>
        <v>132.34615384615384</v>
      </c>
      <c r="Q2704" t="str">
        <f t="shared" si="159"/>
        <v>theater</v>
      </c>
      <c r="R2704" t="str">
        <f t="shared" si="160"/>
        <v>spaces</v>
      </c>
      <c r="S2704" s="13">
        <f>(((I2704/60)/60)/24)+DATE(S34672,1,1)</f>
        <v>17262.760150462964</v>
      </c>
      <c r="T2704" s="14">
        <f>(((J2704/60)/60)/24)+DATE(1970,1,1)</f>
        <v>42800.801817129628</v>
      </c>
    </row>
    <row r="2705" spans="1:20" ht="32" hidden="1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158"/>
        <v>1.0375000000000001</v>
      </c>
      <c r="P2705" s="7">
        <f>AVERAGE(E2705/L2705)</f>
        <v>922.22222222222217</v>
      </c>
      <c r="Q2705" t="str">
        <f t="shared" si="159"/>
        <v>theater</v>
      </c>
      <c r="R2705" t="str">
        <f t="shared" si="160"/>
        <v>spaces</v>
      </c>
      <c r="S2705" s="13">
        <f>(((I2705/60)/60)/24)+DATE(S34673,1,1)</f>
        <v>17248.648495370369</v>
      </c>
      <c r="T2705" s="14">
        <f>(((J2705/60)/60)/24)+DATE(1970,1,1)</f>
        <v>42756.690162037034</v>
      </c>
    </row>
    <row r="2706" spans="1:20" ht="48" hidden="1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158"/>
        <v>6.0263157894736845E-2</v>
      </c>
      <c r="P2706" s="7">
        <f>AVERAGE(E2706/L2706)</f>
        <v>163.57142857142858</v>
      </c>
      <c r="Q2706" t="str">
        <f t="shared" si="159"/>
        <v>theater</v>
      </c>
      <c r="R2706" t="str">
        <f t="shared" si="160"/>
        <v>spaces</v>
      </c>
      <c r="S2706" s="13">
        <f>(((I2706/60)/60)/24)+DATE(S34674,1,1)</f>
        <v>17262.820763888889</v>
      </c>
      <c r="T2706" s="14">
        <f>(((J2706/60)/60)/24)+DATE(1970,1,1)</f>
        <v>42787.862430555557</v>
      </c>
    </row>
    <row r="2707" spans="1:20" ht="32" hidden="1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158"/>
        <v>0.10539393939393939</v>
      </c>
      <c r="P2707" s="7">
        <f>AVERAGE(E2707/L2707)</f>
        <v>217.375</v>
      </c>
      <c r="Q2707" t="str">
        <f t="shared" si="159"/>
        <v>theater</v>
      </c>
      <c r="R2707" t="str">
        <f t="shared" si="160"/>
        <v>spaces</v>
      </c>
      <c r="S2707" s="13">
        <f>(((I2707/60)/60)/24)+DATE(S34675,1,1)</f>
        <v>17250.874513888888</v>
      </c>
      <c r="T2707" s="14">
        <f>(((J2707/60)/60)/24)+DATE(1970,1,1)</f>
        <v>42773.916180555556</v>
      </c>
    </row>
    <row r="2708" spans="1:20" ht="48" hidden="1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158"/>
        <v>1.1229714285714285</v>
      </c>
      <c r="P2708" s="7">
        <f>AVERAGE(E2708/L2708)</f>
        <v>149.44486692015209</v>
      </c>
      <c r="Q2708" t="str">
        <f t="shared" si="159"/>
        <v>theater</v>
      </c>
      <c r="R2708" t="str">
        <f t="shared" si="160"/>
        <v>spaces</v>
      </c>
      <c r="S2708" s="13">
        <f t="shared" ref="S2708:S2742" si="161">(((I2708/60)/60)/24)+DATE(1970,1,1)</f>
        <v>41928.290972222225</v>
      </c>
      <c r="T2708" s="14">
        <f>(((J2708/60)/60)/24)+DATE(1970,1,1)</f>
        <v>41899.294942129629</v>
      </c>
    </row>
    <row r="2709" spans="1:20" ht="48" hidden="1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158"/>
        <v>3.50844625</v>
      </c>
      <c r="P2709" s="7">
        <f>AVERAGE(E2709/L2709)</f>
        <v>71.237487309644663</v>
      </c>
      <c r="Q2709" t="str">
        <f t="shared" si="159"/>
        <v>theater</v>
      </c>
      <c r="R2709" t="str">
        <f t="shared" si="160"/>
        <v>spaces</v>
      </c>
      <c r="S2709" s="13">
        <f t="shared" si="161"/>
        <v>41421.290972222225</v>
      </c>
      <c r="T2709" s="14">
        <f>(((J2709/60)/60)/24)+DATE(1970,1,1)</f>
        <v>41391.782905092594</v>
      </c>
    </row>
    <row r="2710" spans="1:20" ht="48" hidden="1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158"/>
        <v>2.3321535</v>
      </c>
      <c r="P2710" s="7">
        <f>AVERAGE(E2710/L2710)</f>
        <v>44.464318398474738</v>
      </c>
      <c r="Q2710" t="str">
        <f t="shared" si="159"/>
        <v>theater</v>
      </c>
      <c r="R2710" t="str">
        <f t="shared" si="160"/>
        <v>spaces</v>
      </c>
      <c r="S2710" s="13">
        <f t="shared" si="161"/>
        <v>42572.698217592595</v>
      </c>
      <c r="T2710" s="14">
        <f>(((J2710/60)/60)/24)+DATE(1970,1,1)</f>
        <v>42512.698217592595</v>
      </c>
    </row>
    <row r="2711" spans="1:20" ht="48" hidden="1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158"/>
        <v>1.01606</v>
      </c>
      <c r="P2711" s="7">
        <f>AVERAGE(E2711/L2711)</f>
        <v>164.94480519480518</v>
      </c>
      <c r="Q2711" t="str">
        <f t="shared" si="159"/>
        <v>theater</v>
      </c>
      <c r="R2711" t="str">
        <f t="shared" si="160"/>
        <v>spaces</v>
      </c>
      <c r="S2711" s="13">
        <f t="shared" si="161"/>
        <v>42647.165972222225</v>
      </c>
      <c r="T2711" s="14">
        <f>(((J2711/60)/60)/24)+DATE(1970,1,1)</f>
        <v>42612.149780092594</v>
      </c>
    </row>
    <row r="2712" spans="1:20" ht="32" hidden="1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158"/>
        <v>1.5390035000000002</v>
      </c>
      <c r="P2712" s="7">
        <f>AVERAGE(E2712/L2712)</f>
        <v>84.871516544117654</v>
      </c>
      <c r="Q2712" t="str">
        <f t="shared" si="159"/>
        <v>theater</v>
      </c>
      <c r="R2712" t="str">
        <f t="shared" si="160"/>
        <v>spaces</v>
      </c>
      <c r="S2712" s="13">
        <f t="shared" si="161"/>
        <v>41860.083333333336</v>
      </c>
      <c r="T2712" s="14">
        <f>(((J2712/60)/60)/24)+DATE(1970,1,1)</f>
        <v>41828.229490740741</v>
      </c>
    </row>
    <row r="2713" spans="1:20" ht="48" hidden="1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158"/>
        <v>1.007161125319693</v>
      </c>
      <c r="P2713" s="7">
        <f>AVERAGE(E2713/L2713)</f>
        <v>53.945205479452056</v>
      </c>
      <c r="Q2713" t="str">
        <f t="shared" si="159"/>
        <v>theater</v>
      </c>
      <c r="R2713" t="str">
        <f t="shared" si="160"/>
        <v>spaces</v>
      </c>
      <c r="S2713" s="13">
        <f t="shared" si="161"/>
        <v>41810.917361111111</v>
      </c>
      <c r="T2713" s="14">
        <f>(((J2713/60)/60)/24)+DATE(1970,1,1)</f>
        <v>41780.745254629634</v>
      </c>
    </row>
    <row r="2714" spans="1:20" ht="48" hidden="1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158"/>
        <v>1.3138181818181818</v>
      </c>
      <c r="P2714" s="7">
        <f>AVERAGE(E2714/L2714)</f>
        <v>50.531468531468533</v>
      </c>
      <c r="Q2714" t="str">
        <f t="shared" si="159"/>
        <v>theater</v>
      </c>
      <c r="R2714" t="str">
        <f t="shared" si="160"/>
        <v>spaces</v>
      </c>
      <c r="S2714" s="13">
        <f t="shared" si="161"/>
        <v>41468.75</v>
      </c>
      <c r="T2714" s="14">
        <f>(((J2714/60)/60)/24)+DATE(1970,1,1)</f>
        <v>41432.062037037038</v>
      </c>
    </row>
    <row r="2715" spans="1:20" ht="48" hidden="1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158"/>
        <v>1.0224133333333334</v>
      </c>
      <c r="P2715" s="7">
        <f>AVERAGE(E2715/L2715)</f>
        <v>108.00140845070422</v>
      </c>
      <c r="Q2715" t="str">
        <f t="shared" si="159"/>
        <v>theater</v>
      </c>
      <c r="R2715" t="str">
        <f t="shared" si="160"/>
        <v>spaces</v>
      </c>
      <c r="S2715" s="13">
        <f t="shared" si="161"/>
        <v>42362.653749999998</v>
      </c>
      <c r="T2715" s="14">
        <f>(((J2715/60)/60)/24)+DATE(1970,1,1)</f>
        <v>42322.653749999998</v>
      </c>
    </row>
    <row r="2716" spans="1:20" ht="32" hidden="1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158"/>
        <v>1.1635599999999999</v>
      </c>
      <c r="P2716" s="7">
        <f>AVERAGE(E2716/L2716)</f>
        <v>95.373770491803285</v>
      </c>
      <c r="Q2716" t="str">
        <f t="shared" si="159"/>
        <v>theater</v>
      </c>
      <c r="R2716" t="str">
        <f t="shared" si="160"/>
        <v>spaces</v>
      </c>
      <c r="S2716" s="13">
        <f t="shared" si="161"/>
        <v>42657.958333333328</v>
      </c>
      <c r="T2716" s="14">
        <f>(((J2716/60)/60)/24)+DATE(1970,1,1)</f>
        <v>42629.655046296291</v>
      </c>
    </row>
    <row r="2717" spans="1:20" ht="48" hidden="1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158"/>
        <v>2.6462241666666664</v>
      </c>
      <c r="P2717" s="7">
        <f>AVERAGE(E2717/L2717)</f>
        <v>57.631016333938291</v>
      </c>
      <c r="Q2717" t="str">
        <f t="shared" si="159"/>
        <v>theater</v>
      </c>
      <c r="R2717" t="str">
        <f t="shared" si="160"/>
        <v>spaces</v>
      </c>
      <c r="S2717" s="13">
        <f t="shared" si="161"/>
        <v>42421.398472222223</v>
      </c>
      <c r="T2717" s="14">
        <f>(((J2717/60)/60)/24)+DATE(1970,1,1)</f>
        <v>42387.398472222223</v>
      </c>
    </row>
    <row r="2718" spans="1:20" ht="64" hidden="1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158"/>
        <v>1.1998010000000001</v>
      </c>
      <c r="P2718" s="7">
        <f>AVERAGE(E2718/L2718)</f>
        <v>64.160481283422456</v>
      </c>
      <c r="Q2718" t="str">
        <f t="shared" si="159"/>
        <v>theater</v>
      </c>
      <c r="R2718" t="str">
        <f t="shared" si="160"/>
        <v>spaces</v>
      </c>
      <c r="S2718" s="13">
        <f t="shared" si="161"/>
        <v>42285.333252314813</v>
      </c>
      <c r="T2718" s="14">
        <f>(((J2718/60)/60)/24)+DATE(1970,1,1)</f>
        <v>42255.333252314813</v>
      </c>
    </row>
    <row r="2719" spans="1:20" ht="48" hidden="1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158"/>
        <v>1.2010400000000001</v>
      </c>
      <c r="P2719" s="7">
        <f>AVERAGE(E2719/L2719)</f>
        <v>92.387692307692305</v>
      </c>
      <c r="Q2719" t="str">
        <f t="shared" si="159"/>
        <v>theater</v>
      </c>
      <c r="R2719" t="str">
        <f t="shared" si="160"/>
        <v>spaces</v>
      </c>
      <c r="S2719" s="13">
        <f t="shared" si="161"/>
        <v>41979.956585648149</v>
      </c>
      <c r="T2719" s="14">
        <f>(((J2719/60)/60)/24)+DATE(1970,1,1)</f>
        <v>41934.914918981485</v>
      </c>
    </row>
    <row r="2720" spans="1:20" ht="48" hidden="1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158"/>
        <v>1.0358333333333334</v>
      </c>
      <c r="P2720" s="7">
        <f>AVERAGE(E2720/L2720)</f>
        <v>125.97972972972973</v>
      </c>
      <c r="Q2720" t="str">
        <f t="shared" si="159"/>
        <v>theater</v>
      </c>
      <c r="R2720" t="str">
        <f t="shared" si="160"/>
        <v>spaces</v>
      </c>
      <c r="S2720" s="13">
        <f t="shared" si="161"/>
        <v>42493.958333333328</v>
      </c>
      <c r="T2720" s="14">
        <f>(((J2720/60)/60)/24)+DATE(1970,1,1)</f>
        <v>42465.596585648149</v>
      </c>
    </row>
    <row r="2721" spans="1:20" ht="48" hidden="1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158"/>
        <v>1.0883333333333334</v>
      </c>
      <c r="P2721" s="7">
        <f>AVERAGE(E2721/L2721)</f>
        <v>94.637681159420296</v>
      </c>
      <c r="Q2721" t="str">
        <f t="shared" si="159"/>
        <v>theater</v>
      </c>
      <c r="R2721" t="str">
        <f t="shared" si="160"/>
        <v>spaces</v>
      </c>
      <c r="S2721" s="13">
        <f t="shared" si="161"/>
        <v>42477.989513888882</v>
      </c>
      <c r="T2721" s="14">
        <f>(((J2721/60)/60)/24)+DATE(1970,1,1)</f>
        <v>42418.031180555554</v>
      </c>
    </row>
    <row r="2722" spans="1:20" ht="48" hidden="1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158"/>
        <v>1.1812400000000001</v>
      </c>
      <c r="P2722" s="7">
        <f>AVERAGE(E2722/L2722)</f>
        <v>170.69942196531792</v>
      </c>
      <c r="Q2722" t="str">
        <f t="shared" si="159"/>
        <v>theater</v>
      </c>
      <c r="R2722" t="str">
        <f t="shared" si="160"/>
        <v>spaces</v>
      </c>
      <c r="S2722" s="13">
        <f t="shared" si="161"/>
        <v>42685.507557870369</v>
      </c>
      <c r="T2722" s="14">
        <f>(((J2722/60)/60)/24)+DATE(1970,1,1)</f>
        <v>42655.465891203698</v>
      </c>
    </row>
    <row r="2723" spans="1:20" ht="48" hidden="1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158"/>
        <v>14.62</v>
      </c>
      <c r="P2723" s="7">
        <f>AVERAGE(E2723/L2723)</f>
        <v>40.762081784386616</v>
      </c>
      <c r="Q2723" t="str">
        <f t="shared" si="159"/>
        <v>technology</v>
      </c>
      <c r="R2723" t="str">
        <f t="shared" si="160"/>
        <v>hardware</v>
      </c>
      <c r="S2723" s="13">
        <f t="shared" si="161"/>
        <v>41523.791666666664</v>
      </c>
      <c r="T2723" s="14">
        <f>(((J2723/60)/60)/24)+DATE(1970,1,1)</f>
        <v>41493.543958333335</v>
      </c>
    </row>
    <row r="2724" spans="1:20" ht="48" hidden="1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158"/>
        <v>2.5253999999999999</v>
      </c>
      <c r="P2724" s="7">
        <f>AVERAGE(E2724/L2724)</f>
        <v>68.254054054054052</v>
      </c>
      <c r="Q2724" t="str">
        <f t="shared" si="159"/>
        <v>technology</v>
      </c>
      <c r="R2724" t="str">
        <f t="shared" si="160"/>
        <v>hardware</v>
      </c>
      <c r="S2724" s="13">
        <f t="shared" si="161"/>
        <v>42764.857094907406</v>
      </c>
      <c r="T2724" s="14">
        <f>(((J2724/60)/60)/24)+DATE(1970,1,1)</f>
        <v>42704.857094907406</v>
      </c>
    </row>
    <row r="2725" spans="1:20" ht="48" hidden="1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158"/>
        <v>1.4005000000000001</v>
      </c>
      <c r="P2725" s="7">
        <f>AVERAGE(E2725/L2725)</f>
        <v>95.48863636363636</v>
      </c>
      <c r="Q2725" t="str">
        <f t="shared" si="159"/>
        <v>technology</v>
      </c>
      <c r="R2725" t="str">
        <f t="shared" si="160"/>
        <v>hardware</v>
      </c>
      <c r="S2725" s="13">
        <f t="shared" si="161"/>
        <v>42004.880648148144</v>
      </c>
      <c r="T2725" s="14">
        <f>(((J2725/60)/60)/24)+DATE(1970,1,1)</f>
        <v>41944.83898148148</v>
      </c>
    </row>
    <row r="2726" spans="1:20" ht="48" hidden="1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158"/>
        <v>2.9687520259319289</v>
      </c>
      <c r="P2726" s="7">
        <f>AVERAGE(E2726/L2726)</f>
        <v>7.1902649656526005</v>
      </c>
      <c r="Q2726" t="str">
        <f t="shared" si="159"/>
        <v>technology</v>
      </c>
      <c r="R2726" t="str">
        <f t="shared" si="160"/>
        <v>hardware</v>
      </c>
      <c r="S2726" s="13">
        <f t="shared" si="161"/>
        <v>42231.32707175926</v>
      </c>
      <c r="T2726" s="14">
        <f>(((J2726/60)/60)/24)+DATE(1970,1,1)</f>
        <v>42199.32707175926</v>
      </c>
    </row>
    <row r="2727" spans="1:20" ht="32" hidden="1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158"/>
        <v>1.445425</v>
      </c>
      <c r="P2727" s="7">
        <f>AVERAGE(E2727/L2727)</f>
        <v>511.65486725663715</v>
      </c>
      <c r="Q2727" t="str">
        <f t="shared" si="159"/>
        <v>technology</v>
      </c>
      <c r="R2727" t="str">
        <f t="shared" si="160"/>
        <v>hardware</v>
      </c>
      <c r="S2727" s="13">
        <f t="shared" si="161"/>
        <v>42795.744618055556</v>
      </c>
      <c r="T2727" s="14">
        <f>(((J2727/60)/60)/24)+DATE(1970,1,1)</f>
        <v>42745.744618055556</v>
      </c>
    </row>
    <row r="2728" spans="1:20" ht="16" hidden="1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158"/>
        <v>1.05745</v>
      </c>
      <c r="P2728" s="7">
        <f>AVERAGE(E2728/L2728)</f>
        <v>261.74504950495049</v>
      </c>
      <c r="Q2728" t="str">
        <f t="shared" si="159"/>
        <v>technology</v>
      </c>
      <c r="R2728" t="str">
        <f t="shared" si="160"/>
        <v>hardware</v>
      </c>
      <c r="S2728" s="13">
        <f t="shared" si="161"/>
        <v>42482.579988425925</v>
      </c>
      <c r="T2728" s="14">
        <f>(((J2728/60)/60)/24)+DATE(1970,1,1)</f>
        <v>42452.579988425925</v>
      </c>
    </row>
    <row r="2729" spans="1:20" ht="48" hidden="1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158"/>
        <v>4.9321000000000002</v>
      </c>
      <c r="P2729" s="7">
        <f>AVERAGE(E2729/L2729)</f>
        <v>69.760961810466767</v>
      </c>
      <c r="Q2729" t="str">
        <f t="shared" si="159"/>
        <v>technology</v>
      </c>
      <c r="R2729" t="str">
        <f t="shared" si="160"/>
        <v>hardware</v>
      </c>
      <c r="S2729" s="13">
        <f t="shared" si="161"/>
        <v>42223.676655092597</v>
      </c>
      <c r="T2729" s="14">
        <f>(((J2729/60)/60)/24)+DATE(1970,1,1)</f>
        <v>42198.676655092597</v>
      </c>
    </row>
    <row r="2730" spans="1:20" ht="32" hidden="1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158"/>
        <v>2.0182666666666669</v>
      </c>
      <c r="P2730" s="7">
        <f>AVERAGE(E2730/L2730)</f>
        <v>77.229591836734699</v>
      </c>
      <c r="Q2730" t="str">
        <f t="shared" si="159"/>
        <v>technology</v>
      </c>
      <c r="R2730" t="str">
        <f t="shared" si="160"/>
        <v>hardware</v>
      </c>
      <c r="S2730" s="13">
        <f t="shared" si="161"/>
        <v>42368.59993055556</v>
      </c>
      <c r="T2730" s="14">
        <f>(((J2730/60)/60)/24)+DATE(1970,1,1)</f>
        <v>42333.59993055556</v>
      </c>
    </row>
    <row r="2731" spans="1:20" ht="32" hidden="1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158"/>
        <v>1.0444</v>
      </c>
      <c r="P2731" s="7">
        <f>AVERAGE(E2731/L2731)</f>
        <v>340.56521739130437</v>
      </c>
      <c r="Q2731" t="str">
        <f t="shared" si="159"/>
        <v>technology</v>
      </c>
      <c r="R2731" t="str">
        <f t="shared" si="160"/>
        <v>hardware</v>
      </c>
      <c r="S2731" s="13">
        <f t="shared" si="161"/>
        <v>42125.240706018521</v>
      </c>
      <c r="T2731" s="14">
        <f>(((J2731/60)/60)/24)+DATE(1970,1,1)</f>
        <v>42095.240706018521</v>
      </c>
    </row>
    <row r="2732" spans="1:20" ht="32" hidden="1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158"/>
        <v>1.7029262962962963</v>
      </c>
      <c r="P2732" s="7">
        <f>AVERAGE(E2732/L2732)</f>
        <v>67.417903225806455</v>
      </c>
      <c r="Q2732" t="str">
        <f t="shared" si="159"/>
        <v>technology</v>
      </c>
      <c r="R2732" t="str">
        <f t="shared" si="160"/>
        <v>hardware</v>
      </c>
      <c r="S2732" s="13">
        <f t="shared" si="161"/>
        <v>41386.541377314818</v>
      </c>
      <c r="T2732" s="14">
        <f>(((J2732/60)/60)/24)+DATE(1970,1,1)</f>
        <v>41351.541377314818</v>
      </c>
    </row>
    <row r="2733" spans="1:20" ht="48" hidden="1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158"/>
        <v>1.0430333333333333</v>
      </c>
      <c r="P2733" s="7">
        <f>AVERAGE(E2733/L2733)</f>
        <v>845.70270270270271</v>
      </c>
      <c r="Q2733" t="str">
        <f t="shared" si="159"/>
        <v>technology</v>
      </c>
      <c r="R2733" t="str">
        <f t="shared" si="160"/>
        <v>hardware</v>
      </c>
      <c r="S2733" s="13">
        <f t="shared" si="161"/>
        <v>41930.166666666664</v>
      </c>
      <c r="T2733" s="14">
        <f>(((J2733/60)/60)/24)+DATE(1970,1,1)</f>
        <v>41872.525717592594</v>
      </c>
    </row>
    <row r="2734" spans="1:20" ht="48" hidden="1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158"/>
        <v>1.1825000000000001</v>
      </c>
      <c r="P2734" s="7">
        <f>AVERAGE(E2734/L2734)</f>
        <v>97.191780821917803</v>
      </c>
      <c r="Q2734" t="str">
        <f t="shared" si="159"/>
        <v>technology</v>
      </c>
      <c r="R2734" t="str">
        <f t="shared" si="160"/>
        <v>hardware</v>
      </c>
      <c r="S2734" s="13">
        <f t="shared" si="161"/>
        <v>41422</v>
      </c>
      <c r="T2734" s="14">
        <f>(((J2734/60)/60)/24)+DATE(1970,1,1)</f>
        <v>41389.808194444442</v>
      </c>
    </row>
    <row r="2735" spans="1:20" ht="48" hidden="1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158"/>
        <v>1.07538</v>
      </c>
      <c r="P2735" s="7">
        <f>AVERAGE(E2735/L2735)</f>
        <v>451.84033613445376</v>
      </c>
      <c r="Q2735" t="str">
        <f t="shared" si="159"/>
        <v>technology</v>
      </c>
      <c r="R2735" t="str">
        <f t="shared" si="160"/>
        <v>hardware</v>
      </c>
      <c r="S2735" s="13">
        <f t="shared" si="161"/>
        <v>42104.231180555551</v>
      </c>
      <c r="T2735" s="14">
        <f>(((J2735/60)/60)/24)+DATE(1970,1,1)</f>
        <v>42044.272847222222</v>
      </c>
    </row>
    <row r="2736" spans="1:20" ht="48" hidden="1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158"/>
        <v>22603</v>
      </c>
      <c r="P2736" s="7">
        <f>AVERAGE(E2736/L2736)</f>
        <v>138.66871165644173</v>
      </c>
      <c r="Q2736" t="str">
        <f t="shared" si="159"/>
        <v>technology</v>
      </c>
      <c r="R2736" t="str">
        <f t="shared" si="160"/>
        <v>hardware</v>
      </c>
      <c r="S2736" s="13">
        <f t="shared" si="161"/>
        <v>42656.915972222225</v>
      </c>
      <c r="T2736" s="14">
        <f>(((J2736/60)/60)/24)+DATE(1970,1,1)</f>
        <v>42626.668888888889</v>
      </c>
    </row>
    <row r="2737" spans="1:20" ht="48" hidden="1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158"/>
        <v>9.7813466666666677</v>
      </c>
      <c r="P2737" s="7">
        <f>AVERAGE(E2737/L2737)</f>
        <v>21.640147492625371</v>
      </c>
      <c r="Q2737" t="str">
        <f t="shared" si="159"/>
        <v>technology</v>
      </c>
      <c r="R2737" t="str">
        <f t="shared" si="160"/>
        <v>hardware</v>
      </c>
      <c r="S2737" s="13">
        <f t="shared" si="161"/>
        <v>41346.833333333336</v>
      </c>
      <c r="T2737" s="14">
        <f>(((J2737/60)/60)/24)+DATE(1970,1,1)</f>
        <v>41316.120949074073</v>
      </c>
    </row>
    <row r="2738" spans="1:20" ht="64" hidden="1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158"/>
        <v>1.2290000000000001</v>
      </c>
      <c r="P2738" s="7">
        <f>AVERAGE(E2738/L2738)</f>
        <v>169.51724137931035</v>
      </c>
      <c r="Q2738" t="str">
        <f t="shared" si="159"/>
        <v>technology</v>
      </c>
      <c r="R2738" t="str">
        <f t="shared" si="160"/>
        <v>hardware</v>
      </c>
      <c r="S2738" s="13">
        <f t="shared" si="161"/>
        <v>41752.666354166664</v>
      </c>
      <c r="T2738" s="14">
        <f>(((J2738/60)/60)/24)+DATE(1970,1,1)</f>
        <v>41722.666354166664</v>
      </c>
    </row>
    <row r="2739" spans="1:20" ht="48" hidden="1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158"/>
        <v>2.4606080000000001</v>
      </c>
      <c r="P2739" s="7">
        <f>AVERAGE(E2739/L2739)</f>
        <v>161.88210526315791</v>
      </c>
      <c r="Q2739" t="str">
        <f t="shared" si="159"/>
        <v>technology</v>
      </c>
      <c r="R2739" t="str">
        <f t="shared" si="160"/>
        <v>hardware</v>
      </c>
      <c r="S2739" s="13">
        <f t="shared" si="161"/>
        <v>41654.791666666664</v>
      </c>
      <c r="T2739" s="14">
        <f>(((J2739/60)/60)/24)+DATE(1970,1,1)</f>
        <v>41611.917673611111</v>
      </c>
    </row>
    <row r="2740" spans="1:20" ht="48" hidden="1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158"/>
        <v>1.4794</v>
      </c>
      <c r="P2740" s="7">
        <f>AVERAGE(E2740/L2740)</f>
        <v>493.13333333333333</v>
      </c>
      <c r="Q2740" t="str">
        <f t="shared" si="159"/>
        <v>technology</v>
      </c>
      <c r="R2740" t="str">
        <f t="shared" si="160"/>
        <v>hardware</v>
      </c>
      <c r="S2740" s="13">
        <f t="shared" si="161"/>
        <v>42680.143564814818</v>
      </c>
      <c r="T2740" s="14">
        <f>(((J2740/60)/60)/24)+DATE(1970,1,1)</f>
        <v>42620.143564814818</v>
      </c>
    </row>
    <row r="2741" spans="1:20" ht="48" hidden="1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158"/>
        <v>3.8409090909090908</v>
      </c>
      <c r="P2741" s="7">
        <f>AVERAGE(E2741/L2741)</f>
        <v>22.120418848167539</v>
      </c>
      <c r="Q2741" t="str">
        <f t="shared" si="159"/>
        <v>technology</v>
      </c>
      <c r="R2741" t="str">
        <f t="shared" si="160"/>
        <v>hardware</v>
      </c>
      <c r="S2741" s="13">
        <f t="shared" si="161"/>
        <v>41764.887928240743</v>
      </c>
      <c r="T2741" s="14">
        <f>(((J2741/60)/60)/24)+DATE(1970,1,1)</f>
        <v>41719.887928240743</v>
      </c>
    </row>
    <row r="2742" spans="1:20" ht="32" hidden="1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158"/>
        <v>1.0333333333333334</v>
      </c>
      <c r="P2742" s="7">
        <f>AVERAGE(E2742/L2742)</f>
        <v>18.235294117647058</v>
      </c>
      <c r="Q2742" t="str">
        <f t="shared" si="159"/>
        <v>technology</v>
      </c>
      <c r="R2742" t="str">
        <f t="shared" si="160"/>
        <v>hardware</v>
      </c>
      <c r="S2742" s="13">
        <f t="shared" si="161"/>
        <v>42074.99018518519</v>
      </c>
      <c r="T2742" s="14">
        <f>(((J2742/60)/60)/24)+DATE(1970,1,1)</f>
        <v>42045.031851851847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158"/>
        <v>4.3750000000000004E-3</v>
      </c>
      <c r="P2743" s="7">
        <f>AVERAGE(E2743/L2743)</f>
        <v>8.75</v>
      </c>
      <c r="Q2743" t="str">
        <f t="shared" si="159"/>
        <v>publishing</v>
      </c>
      <c r="R2743" t="str">
        <f t="shared" si="160"/>
        <v>children's books</v>
      </c>
      <c r="S2743" s="13">
        <f>(((I2743/60)/60)/24)+DATE(S34711,1,1)</f>
        <v>16364.088194444443</v>
      </c>
      <c r="T2743" s="14">
        <f>(((J2743/60)/60)/24)+DATE(1970,1,1)</f>
        <v>41911.657430555555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158"/>
        <v>0.29239999999999999</v>
      </c>
      <c r="P2744" s="7">
        <f>AVERAGE(E2744/L2744)</f>
        <v>40.611111111111114</v>
      </c>
      <c r="Q2744" t="str">
        <f t="shared" si="159"/>
        <v>publishing</v>
      </c>
      <c r="R2744" t="str">
        <f t="shared" si="160"/>
        <v>children's books</v>
      </c>
      <c r="S2744" s="13">
        <f>(((I2744/60)/60)/24)+DATE(S34712,1,1)</f>
        <v>15476.719756944445</v>
      </c>
      <c r="T2744" s="14">
        <f>(((J2744/60)/60)/24)+DATE(1970,1,1)</f>
        <v>41030.719756944447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158"/>
        <v>0</v>
      </c>
      <c r="P2745" s="7" t="e">
        <f>AVERAGE(E2745/L2745)</f>
        <v>#DIV/0!</v>
      </c>
      <c r="Q2745" t="str">
        <f t="shared" si="159"/>
        <v>publishing</v>
      </c>
      <c r="R2745" t="str">
        <f t="shared" si="160"/>
        <v>children's books</v>
      </c>
      <c r="S2745" s="13">
        <f>(((I2745/60)/60)/24)+DATE(S34713,1,1)</f>
        <v>17094.32878472222</v>
      </c>
      <c r="T2745" s="14">
        <f>(((J2745/60)/60)/24)+DATE(1970,1,1)</f>
        <v>42632.328784722224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158"/>
        <v>5.2187499999999998E-2</v>
      </c>
      <c r="P2746" s="7">
        <f>AVERAGE(E2746/L2746)</f>
        <v>37.954545454545453</v>
      </c>
      <c r="Q2746" t="str">
        <f t="shared" si="159"/>
        <v>publishing</v>
      </c>
      <c r="R2746" t="str">
        <f t="shared" si="160"/>
        <v>children's books</v>
      </c>
      <c r="S2746" s="13">
        <f>(((I2746/60)/60)/24)+DATE(S34714,1,1)</f>
        <v>15400.062476851852</v>
      </c>
      <c r="T2746" s="14">
        <f>(((J2746/60)/60)/24)+DATE(1970,1,1)</f>
        <v>40938.062476851854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158"/>
        <v>0.21887499999999999</v>
      </c>
      <c r="P2747" s="7">
        <f>AVERAGE(E2747/L2747)</f>
        <v>35.734693877551024</v>
      </c>
      <c r="Q2747" t="str">
        <f t="shared" si="159"/>
        <v>publishing</v>
      </c>
      <c r="R2747" t="str">
        <f t="shared" si="160"/>
        <v>children's books</v>
      </c>
      <c r="S2747" s="13">
        <f>(((I2747/60)/60)/24)+DATE(S34715,1,1)</f>
        <v>15536.988055555556</v>
      </c>
      <c r="T2747" s="14">
        <f>(((J2747/60)/60)/24)+DATE(1970,1,1)</f>
        <v>41044.988055555557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158"/>
        <v>0.26700000000000002</v>
      </c>
      <c r="P2748" s="7">
        <f>AVERAGE(E2748/L2748)</f>
        <v>42.157894736842103</v>
      </c>
      <c r="Q2748" t="str">
        <f t="shared" si="159"/>
        <v>publishing</v>
      </c>
      <c r="R2748" t="str">
        <f t="shared" si="160"/>
        <v>children's books</v>
      </c>
      <c r="S2748" s="13">
        <f>(((I2748/60)/60)/24)+DATE(S34716,1,1)</f>
        <v>16312.781377314815</v>
      </c>
      <c r="T2748" s="14">
        <f>(((J2748/60)/60)/24)+DATE(1970,1,1)</f>
        <v>41850.781377314815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158"/>
        <v>0.28000000000000003</v>
      </c>
      <c r="P2749" s="7">
        <f>AVERAGE(E2749/L2749)</f>
        <v>35</v>
      </c>
      <c r="Q2749" t="str">
        <f t="shared" si="159"/>
        <v>publishing</v>
      </c>
      <c r="R2749" t="str">
        <f t="shared" si="160"/>
        <v>children's books</v>
      </c>
      <c r="S2749" s="13">
        <f>(((I2749/60)/60)/24)+DATE(S34717,1,1)</f>
        <v>15508.131944444445</v>
      </c>
      <c r="T2749" s="14">
        <f>(((J2749/60)/60)/24)+DATE(1970,1,1)</f>
        <v>41044.64811342593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158"/>
        <v>1.06E-2</v>
      </c>
      <c r="P2750" s="7">
        <f>AVERAGE(E2750/L2750)</f>
        <v>13.25</v>
      </c>
      <c r="Q2750" t="str">
        <f t="shared" si="159"/>
        <v>publishing</v>
      </c>
      <c r="R2750" t="str">
        <f t="shared" si="160"/>
        <v>children's books</v>
      </c>
      <c r="S2750" s="13">
        <f>(((I2750/60)/60)/24)+DATE(S34718,1,1)</f>
        <v>17047.710671296296</v>
      </c>
      <c r="T2750" s="14">
        <f>(((J2750/60)/60)/24)+DATE(1970,1,1)</f>
        <v>42585.7106712963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158"/>
        <v>1.0999999999999999E-2</v>
      </c>
      <c r="P2751" s="7">
        <f>AVERAGE(E2751/L2751)</f>
        <v>55</v>
      </c>
      <c r="Q2751" t="str">
        <f t="shared" si="159"/>
        <v>publishing</v>
      </c>
      <c r="R2751" t="str">
        <f t="shared" si="160"/>
        <v>children's books</v>
      </c>
      <c r="S2751" s="13">
        <f>(((I2751/60)/60)/24)+DATE(S34719,1,1)</f>
        <v>16530.757372685188</v>
      </c>
      <c r="T2751" s="14">
        <f>(((J2751/60)/60)/24)+DATE(1970,1,1)</f>
        <v>42068.799039351856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158"/>
        <v>0</v>
      </c>
      <c r="P2752" s="7" t="e">
        <f>AVERAGE(E2752/L2752)</f>
        <v>#DIV/0!</v>
      </c>
      <c r="Q2752" t="str">
        <f t="shared" si="159"/>
        <v>publishing</v>
      </c>
      <c r="R2752" t="str">
        <f t="shared" si="160"/>
        <v>children's books</v>
      </c>
      <c r="S2752" s="13">
        <f>(((I2752/60)/60)/24)+DATE(S34720,1,1)</f>
        <v>15522.833333333334</v>
      </c>
      <c r="T2752" s="14">
        <f>(((J2752/60)/60)/24)+DATE(1970,1,1)</f>
        <v>41078.899826388886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158"/>
        <v>0</v>
      </c>
      <c r="P2753" s="7" t="e">
        <f>AVERAGE(E2753/L2753)</f>
        <v>#DIV/0!</v>
      </c>
      <c r="Q2753" t="str">
        <f t="shared" si="159"/>
        <v>publishing</v>
      </c>
      <c r="R2753" t="str">
        <f t="shared" si="160"/>
        <v>children's books</v>
      </c>
      <c r="S2753" s="13">
        <f>(((I2753/60)/60)/24)+DATE(S34721,1,1)</f>
        <v>16239.887060185187</v>
      </c>
      <c r="T2753" s="14">
        <f>(((J2753/60)/60)/24)+DATE(1970,1,1)</f>
        <v>41747.887060185189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158"/>
        <v>0.11458333333333333</v>
      </c>
      <c r="P2754" s="7">
        <f>AVERAGE(E2754/L2754)</f>
        <v>39.285714285714285</v>
      </c>
      <c r="Q2754" t="str">
        <f t="shared" si="159"/>
        <v>publishing</v>
      </c>
      <c r="R2754" t="str">
        <f t="shared" si="160"/>
        <v>children's books</v>
      </c>
      <c r="S2754" s="13">
        <f>(((I2754/60)/60)/24)+DATE(S34722,1,1)</f>
        <v>15327.765092592594</v>
      </c>
      <c r="T2754" s="14">
        <f>(((J2754/60)/60)/24)+DATE(1970,1,1)</f>
        <v>40855.765092592592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ref="O2755:O2818" si="162">E2755/D2755</f>
        <v>0.19</v>
      </c>
      <c r="P2755" s="7">
        <f>AVERAGE(E2755/L2755)</f>
        <v>47.5</v>
      </c>
      <c r="Q2755" t="str">
        <f t="shared" ref="Q2755:Q2818" si="163">LEFT(N2755,FIND("/",N2755)-1)</f>
        <v>publishing</v>
      </c>
      <c r="R2755" t="str">
        <f t="shared" ref="R2755:R2818" si="164">RIGHT(N2755, LEN(N2755)-FIND("/",N2755))</f>
        <v>children's books</v>
      </c>
      <c r="S2755" s="13">
        <f>(((I2755/60)/60)/24)+DATE(S34723,1,1)</f>
        <v>15579.900729166666</v>
      </c>
      <c r="T2755" s="14">
        <f>(((J2755/60)/60)/24)+DATE(1970,1,1)</f>
        <v>41117.900729166664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162"/>
        <v>0</v>
      </c>
      <c r="P2756" s="7" t="e">
        <f>AVERAGE(E2756/L2756)</f>
        <v>#DIV/0!</v>
      </c>
      <c r="Q2756" t="str">
        <f t="shared" si="163"/>
        <v>publishing</v>
      </c>
      <c r="R2756" t="str">
        <f t="shared" si="164"/>
        <v>children's books</v>
      </c>
      <c r="S2756" s="13">
        <f>(((I2756/60)/60)/24)+DATE(S34724,1,1)</f>
        <v>16325.636006944447</v>
      </c>
      <c r="T2756" s="14">
        <f>(((J2756/60)/60)/24)+DATE(1970,1,1)</f>
        <v>41863.636006944449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162"/>
        <v>0.52</v>
      </c>
      <c r="P2757" s="7">
        <f>AVERAGE(E2757/L2757)</f>
        <v>17.333333333333332</v>
      </c>
      <c r="Q2757" t="str">
        <f t="shared" si="163"/>
        <v>publishing</v>
      </c>
      <c r="R2757" t="str">
        <f t="shared" si="164"/>
        <v>children's books</v>
      </c>
      <c r="S2757" s="13">
        <f>(((I2757/60)/60)/24)+DATE(S34725,1,1)</f>
        <v>16534.790821759259</v>
      </c>
      <c r="T2757" s="14">
        <f>(((J2757/60)/60)/24)+DATE(1970,1,1)</f>
        <v>42072.790821759263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162"/>
        <v>0.1048</v>
      </c>
      <c r="P2758" s="7">
        <f>AVERAGE(E2758/L2758)</f>
        <v>31.757575757575758</v>
      </c>
      <c r="Q2758" t="str">
        <f t="shared" si="163"/>
        <v>publishing</v>
      </c>
      <c r="R2758" t="str">
        <f t="shared" si="164"/>
        <v>children's books</v>
      </c>
      <c r="S2758" s="13">
        <f>(((I2758/60)/60)/24)+DATE(S34726,1,1)</f>
        <v>16082.900474537038</v>
      </c>
      <c r="T2758" s="14">
        <f>(((J2758/60)/60)/24)+DATE(1970,1,1)</f>
        <v>41620.90047453704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162"/>
        <v>6.6666666666666671E-3</v>
      </c>
      <c r="P2759" s="7">
        <f>AVERAGE(E2759/L2759)</f>
        <v>5</v>
      </c>
      <c r="Q2759" t="str">
        <f t="shared" si="163"/>
        <v>publishing</v>
      </c>
      <c r="R2759" t="str">
        <f t="shared" si="164"/>
        <v>children's books</v>
      </c>
      <c r="S2759" s="13">
        <f>(((I2759/60)/60)/24)+DATE(S34727,1,1)</f>
        <v>17020.656620370373</v>
      </c>
      <c r="T2759" s="14">
        <f>(((J2759/60)/60)/24)+DATE(1970,1,1)</f>
        <v>42573.65662037037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162"/>
        <v>0.11700000000000001</v>
      </c>
      <c r="P2760" s="7">
        <f>AVERAGE(E2760/L2760)</f>
        <v>39</v>
      </c>
      <c r="Q2760" t="str">
        <f t="shared" si="163"/>
        <v>publishing</v>
      </c>
      <c r="R2760" t="str">
        <f t="shared" si="164"/>
        <v>children's books</v>
      </c>
      <c r="S2760" s="13">
        <f>(((I2760/60)/60)/24)+DATE(S34728,1,1)</f>
        <v>17085.44193287037</v>
      </c>
      <c r="T2760" s="14">
        <f>(((J2760/60)/60)/24)+DATE(1970,1,1)</f>
        <v>42639.441932870366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162"/>
        <v>0.105</v>
      </c>
      <c r="P2761" s="7">
        <f>AVERAGE(E2761/L2761)</f>
        <v>52.5</v>
      </c>
      <c r="Q2761" t="str">
        <f t="shared" si="163"/>
        <v>publishing</v>
      </c>
      <c r="R2761" t="str">
        <f t="shared" si="164"/>
        <v>children's books</v>
      </c>
      <c r="S2761" s="13">
        <f>(((I2761/60)/60)/24)+DATE(S34729,1,1)</f>
        <v>16999.36650462963</v>
      </c>
      <c r="T2761" s="14">
        <f>(((J2761/60)/60)/24)+DATE(1970,1,1)</f>
        <v>42524.36650462963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162"/>
        <v>0</v>
      </c>
      <c r="P2762" s="7" t="e">
        <f>AVERAGE(E2762/L2762)</f>
        <v>#DIV/0!</v>
      </c>
      <c r="Q2762" t="str">
        <f t="shared" si="163"/>
        <v>publishing</v>
      </c>
      <c r="R2762" t="str">
        <f t="shared" si="164"/>
        <v>children's books</v>
      </c>
      <c r="S2762" s="13">
        <f>(((I2762/60)/60)/24)+DATE(S34730,1,1)</f>
        <v>15877.461319444445</v>
      </c>
      <c r="T2762" s="14">
        <f>(((J2762/60)/60)/24)+DATE(1970,1,1)</f>
        <v>41415.461319444446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162"/>
        <v>7.1999999999999998E-3</v>
      </c>
      <c r="P2763" s="7">
        <f>AVERAGE(E2763/L2763)</f>
        <v>9</v>
      </c>
      <c r="Q2763" t="str">
        <f t="shared" si="163"/>
        <v>publishing</v>
      </c>
      <c r="R2763" t="str">
        <f t="shared" si="164"/>
        <v>children's books</v>
      </c>
      <c r="S2763" s="13">
        <f>(((I2763/60)/60)/24)+DATE(S34731,1,1)</f>
        <v>15709.063576388888</v>
      </c>
      <c r="T2763" s="14">
        <f>(((J2763/60)/60)/24)+DATE(1970,1,1)</f>
        <v>41247.063576388886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162"/>
        <v>7.6923076923076927E-3</v>
      </c>
      <c r="P2764" s="7">
        <f>AVERAGE(E2764/L2764)</f>
        <v>25</v>
      </c>
      <c r="Q2764" t="str">
        <f t="shared" si="163"/>
        <v>publishing</v>
      </c>
      <c r="R2764" t="str">
        <f t="shared" si="164"/>
        <v>children's books</v>
      </c>
      <c r="S2764" s="13">
        <f>(((I2764/60)/60)/24)+DATE(S34732,1,1)</f>
        <v>15418.995312500001</v>
      </c>
      <c r="T2764" s="14">
        <f>(((J2764/60)/60)/24)+DATE(1970,1,1)</f>
        <v>40927.036979166667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162"/>
        <v>2.2842639593908631E-3</v>
      </c>
      <c r="P2765" s="7">
        <f>AVERAGE(E2765/L2765)</f>
        <v>30</v>
      </c>
      <c r="Q2765" t="str">
        <f t="shared" si="163"/>
        <v>publishing</v>
      </c>
      <c r="R2765" t="str">
        <f t="shared" si="164"/>
        <v>children's books</v>
      </c>
      <c r="S2765" s="13">
        <f>(((I2765/60)/60)/24)+DATE(S34733,1,1)</f>
        <v>15850.579675925926</v>
      </c>
      <c r="T2765" s="14">
        <f>(((J2765/60)/60)/24)+DATE(1970,1,1)</f>
        <v>41373.579675925925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162"/>
        <v>1.125E-2</v>
      </c>
      <c r="P2766" s="7">
        <f>AVERAGE(E2766/L2766)</f>
        <v>11.25</v>
      </c>
      <c r="Q2766" t="str">
        <f t="shared" si="163"/>
        <v>publishing</v>
      </c>
      <c r="R2766" t="str">
        <f t="shared" si="164"/>
        <v>children's books</v>
      </c>
      <c r="S2766" s="13">
        <f>(((I2766/60)/60)/24)+DATE(S34734,1,1)</f>
        <v>15491.791666666666</v>
      </c>
      <c r="T2766" s="14">
        <f>(((J2766/60)/60)/24)+DATE(1970,1,1)</f>
        <v>41030.292025462964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162"/>
        <v>0</v>
      </c>
      <c r="P2767" s="7" t="e">
        <f>AVERAGE(E2767/L2767)</f>
        <v>#DIV/0!</v>
      </c>
      <c r="Q2767" t="str">
        <f t="shared" si="163"/>
        <v>publishing</v>
      </c>
      <c r="R2767" t="str">
        <f t="shared" si="164"/>
        <v>children's books</v>
      </c>
      <c r="S2767" s="13">
        <f>(((I2767/60)/60)/24)+DATE(S34735,1,1)</f>
        <v>15642.579027777778</v>
      </c>
      <c r="T2767" s="14">
        <f>(((J2767/60)/60)/24)+DATE(1970,1,1)</f>
        <v>41194.579027777778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162"/>
        <v>0.02</v>
      </c>
      <c r="P2768" s="7">
        <f>AVERAGE(E2768/L2768)</f>
        <v>25</v>
      </c>
      <c r="Q2768" t="str">
        <f t="shared" si="163"/>
        <v>publishing</v>
      </c>
      <c r="R2768" t="str">
        <f t="shared" si="164"/>
        <v>children's books</v>
      </c>
      <c r="S2768" s="13">
        <f>(((I2768/60)/60)/24)+DATE(S34736,1,1)</f>
        <v>15198.668032407406</v>
      </c>
      <c r="T2768" s="14">
        <f>(((J2768/60)/60)/24)+DATE(1970,1,1)</f>
        <v>40736.668032407404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162"/>
        <v>8.5000000000000006E-3</v>
      </c>
      <c r="P2769" s="7">
        <f>AVERAGE(E2769/L2769)</f>
        <v>11.333333333333334</v>
      </c>
      <c r="Q2769" t="str">
        <f t="shared" si="163"/>
        <v>publishing</v>
      </c>
      <c r="R2769" t="str">
        <f t="shared" si="164"/>
        <v>children's books</v>
      </c>
      <c r="S2769" s="13">
        <f>(((I2769/60)/60)/24)+DATE(S34737,1,1)</f>
        <v>16664.958912037036</v>
      </c>
      <c r="T2769" s="14">
        <f>(((J2769/60)/60)/24)+DATE(1970,1,1)</f>
        <v>42172.958912037036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162"/>
        <v>0.14314285714285716</v>
      </c>
      <c r="P2770" s="7">
        <f>AVERAGE(E2770/L2770)</f>
        <v>29.470588235294116</v>
      </c>
      <c r="Q2770" t="str">
        <f t="shared" si="163"/>
        <v>publishing</v>
      </c>
      <c r="R2770" t="str">
        <f t="shared" si="164"/>
        <v>children's books</v>
      </c>
      <c r="S2770" s="13">
        <f>(((I2770/60)/60)/24)+DATE(S34738,1,1)</f>
        <v>15429.57318287037</v>
      </c>
      <c r="T2770" s="14">
        <f>(((J2770/60)/60)/24)+DATE(1970,1,1)</f>
        <v>40967.614849537036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162"/>
        <v>2.5000000000000001E-3</v>
      </c>
      <c r="P2771" s="7">
        <f>AVERAGE(E2771/L2771)</f>
        <v>1</v>
      </c>
      <c r="Q2771" t="str">
        <f t="shared" si="163"/>
        <v>publishing</v>
      </c>
      <c r="R2771" t="str">
        <f t="shared" si="164"/>
        <v>children's books</v>
      </c>
      <c r="S2771" s="13">
        <f>(((I2771/60)/60)/24)+DATE(S34739,1,1)</f>
        <v>16227.826273148146</v>
      </c>
      <c r="T2771" s="14">
        <f>(((J2771/60)/60)/24)+DATE(1970,1,1)</f>
        <v>41745.826273148145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162"/>
        <v>0.1041125</v>
      </c>
      <c r="P2772" s="7">
        <f>AVERAGE(E2772/L2772)</f>
        <v>63.098484848484851</v>
      </c>
      <c r="Q2772" t="str">
        <f t="shared" si="163"/>
        <v>publishing</v>
      </c>
      <c r="R2772" t="str">
        <f t="shared" si="164"/>
        <v>children's books</v>
      </c>
      <c r="S2772" s="13">
        <f>(((I2772/60)/60)/24)+DATE(S34740,1,1)</f>
        <v>16148.663541666667</v>
      </c>
      <c r="T2772" s="14">
        <f>(((J2772/60)/60)/24)+DATE(1970,1,1)</f>
        <v>41686.705208333333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162"/>
        <v>0</v>
      </c>
      <c r="P2773" s="7" t="e">
        <f>AVERAGE(E2773/L2773)</f>
        <v>#DIV/0!</v>
      </c>
      <c r="Q2773" t="str">
        <f t="shared" si="163"/>
        <v>publishing</v>
      </c>
      <c r="R2773" t="str">
        <f t="shared" si="164"/>
        <v>children's books</v>
      </c>
      <c r="S2773" s="13">
        <f>(((I2773/60)/60)/24)+DATE(S34741,1,1)</f>
        <v>15738.708333333334</v>
      </c>
      <c r="T2773" s="14">
        <f>(((J2773/60)/60)/24)+DATE(1970,1,1)</f>
        <v>41257.531712962962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162"/>
        <v>0</v>
      </c>
      <c r="P2774" s="7" t="e">
        <f>AVERAGE(E2774/L2774)</f>
        <v>#DIV/0!</v>
      </c>
      <c r="Q2774" t="str">
        <f t="shared" si="163"/>
        <v>publishing</v>
      </c>
      <c r="R2774" t="str">
        <f t="shared" si="164"/>
        <v>children's books</v>
      </c>
      <c r="S2774" s="13">
        <f>(((I2774/60)/60)/24)+DATE(S34742,1,1)</f>
        <v>15984.869143518517</v>
      </c>
      <c r="T2774" s="14">
        <f>(((J2774/60)/60)/24)+DATE(1970,1,1)</f>
        <v>41537.869143518517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162"/>
        <v>1.8867924528301887E-3</v>
      </c>
      <c r="P2775" s="7">
        <f>AVERAGE(E2775/L2775)</f>
        <v>1</v>
      </c>
      <c r="Q2775" t="str">
        <f t="shared" si="163"/>
        <v>publishing</v>
      </c>
      <c r="R2775" t="str">
        <f t="shared" si="164"/>
        <v>children's books</v>
      </c>
      <c r="S2775" s="13">
        <f>(((I2775/60)/60)/24)+DATE(S34743,1,1)</f>
        <v>16916.86482638889</v>
      </c>
      <c r="T2775" s="14">
        <f>(((J2775/60)/60)/24)+DATE(1970,1,1)</f>
        <v>42474.86482638889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162"/>
        <v>0.14249999999999999</v>
      </c>
      <c r="P2776" s="7">
        <f>AVERAGE(E2776/L2776)</f>
        <v>43.846153846153847</v>
      </c>
      <c r="Q2776" t="str">
        <f t="shared" si="163"/>
        <v>publishing</v>
      </c>
      <c r="R2776" t="str">
        <f t="shared" si="164"/>
        <v>children's books</v>
      </c>
      <c r="S2776" s="13">
        <f>(((I2776/60)/60)/24)+DATE(S34744,1,1)</f>
        <v>15773.12648148148</v>
      </c>
      <c r="T2776" s="14">
        <f>(((J2776/60)/60)/24)+DATE(1970,1,1)</f>
        <v>41311.126481481479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162"/>
        <v>0.03</v>
      </c>
      <c r="P2777" s="7">
        <f>AVERAGE(E2777/L2777)</f>
        <v>75</v>
      </c>
      <c r="Q2777" t="str">
        <f t="shared" si="163"/>
        <v>publishing</v>
      </c>
      <c r="R2777" t="str">
        <f t="shared" si="164"/>
        <v>children's books</v>
      </c>
      <c r="S2777" s="13">
        <f>(((I2777/60)/60)/24)+DATE(S34745,1,1)</f>
        <v>15325.013356481482</v>
      </c>
      <c r="T2777" s="14">
        <f>(((J2777/60)/60)/24)+DATE(1970,1,1)</f>
        <v>40863.013356481482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162"/>
        <v>7.8809523809523815E-2</v>
      </c>
      <c r="P2778" s="7">
        <f>AVERAGE(E2778/L2778)</f>
        <v>45.972222222222221</v>
      </c>
      <c r="Q2778" t="str">
        <f t="shared" si="163"/>
        <v>publishing</v>
      </c>
      <c r="R2778" t="str">
        <f t="shared" si="164"/>
        <v>children's books</v>
      </c>
      <c r="S2778" s="13">
        <f>(((I2778/60)/60)/24)+DATE(S34746,1,1)</f>
        <v>16599.297175925927</v>
      </c>
      <c r="T2778" s="14">
        <f>(((J2778/60)/60)/24)+DATE(1970,1,1)</f>
        <v>42136.297175925924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162"/>
        <v>3.3333333333333335E-3</v>
      </c>
      <c r="P2779" s="7">
        <f>AVERAGE(E2779/L2779)</f>
        <v>10</v>
      </c>
      <c r="Q2779" t="str">
        <f t="shared" si="163"/>
        <v>publishing</v>
      </c>
      <c r="R2779" t="str">
        <f t="shared" si="164"/>
        <v>children's books</v>
      </c>
      <c r="S2779" s="13">
        <f>(((I2779/60)/60)/24)+DATE(S34747,1,1)</f>
        <v>16634.669027777778</v>
      </c>
      <c r="T2779" s="14">
        <f>(((J2779/60)/60)/24)+DATE(1970,1,1)</f>
        <v>42172.669027777782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162"/>
        <v>0.25545454545454543</v>
      </c>
      <c r="P2780" s="7">
        <f>AVERAGE(E2780/L2780)</f>
        <v>93.666666666666671</v>
      </c>
      <c r="Q2780" t="str">
        <f t="shared" si="163"/>
        <v>publishing</v>
      </c>
      <c r="R2780" t="str">
        <f t="shared" si="164"/>
        <v>children's books</v>
      </c>
      <c r="S2780" s="13">
        <f>(((I2780/60)/60)/24)+DATE(S34748,1,1)</f>
        <v>16308.978078703703</v>
      </c>
      <c r="T2780" s="14">
        <f>(((J2780/60)/60)/24)+DATE(1970,1,1)</f>
        <v>41846.978078703702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162"/>
        <v>2.12E-2</v>
      </c>
      <c r="P2781" s="7">
        <f>AVERAGE(E2781/L2781)</f>
        <v>53</v>
      </c>
      <c r="Q2781" t="str">
        <f t="shared" si="163"/>
        <v>publishing</v>
      </c>
      <c r="R2781" t="str">
        <f t="shared" si="164"/>
        <v>children's books</v>
      </c>
      <c r="S2781" s="13">
        <f>(((I2781/60)/60)/24)+DATE(S34749,1,1)</f>
        <v>16762.627557870372</v>
      </c>
      <c r="T2781" s="14">
        <f>(((J2781/60)/60)/24)+DATE(1970,1,1)</f>
        <v>42300.585891203707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162"/>
        <v>0</v>
      </c>
      <c r="P2782" s="7" t="e">
        <f>AVERAGE(E2782/L2782)</f>
        <v>#DIV/0!</v>
      </c>
      <c r="Q2782" t="str">
        <f t="shared" si="163"/>
        <v>publishing</v>
      </c>
      <c r="R2782" t="str">
        <f t="shared" si="164"/>
        <v>children's books</v>
      </c>
      <c r="S2782" s="13">
        <f>(((I2782/60)/60)/24)+DATE(S34750,1,1)</f>
        <v>17236.447777777779</v>
      </c>
      <c r="T2782" s="14">
        <f>(((J2782/60)/60)/24)+DATE(1970,1,1)</f>
        <v>42774.447777777779</v>
      </c>
    </row>
    <row r="2783" spans="1:20" ht="32" hidden="1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162"/>
        <v>1.0528</v>
      </c>
      <c r="P2783" s="7">
        <f>AVERAGE(E2783/L2783)</f>
        <v>47</v>
      </c>
      <c r="Q2783" t="str">
        <f t="shared" si="163"/>
        <v>theater</v>
      </c>
      <c r="R2783" t="str">
        <f t="shared" si="164"/>
        <v>plays</v>
      </c>
      <c r="S2783" s="13">
        <f t="shared" ref="S2783:S2842" si="165">(((I2783/60)/60)/24)+DATE(1970,1,1)</f>
        <v>42047.291666666672</v>
      </c>
      <c r="T2783" s="14">
        <f>(((J2783/60)/60)/24)+DATE(1970,1,1)</f>
        <v>42018.94159722222</v>
      </c>
    </row>
    <row r="2784" spans="1:20" ht="32" hidden="1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162"/>
        <v>1.2</v>
      </c>
      <c r="P2784" s="7">
        <f>AVERAGE(E2784/L2784)</f>
        <v>66.666666666666671</v>
      </c>
      <c r="Q2784" t="str">
        <f t="shared" si="163"/>
        <v>theater</v>
      </c>
      <c r="R2784" t="str">
        <f t="shared" si="164"/>
        <v>plays</v>
      </c>
      <c r="S2784" s="13">
        <f t="shared" si="165"/>
        <v>42052.207638888889</v>
      </c>
      <c r="T2784" s="14">
        <f>(((J2784/60)/60)/24)+DATE(1970,1,1)</f>
        <v>42026.924976851849</v>
      </c>
    </row>
    <row r="2785" spans="1:20" ht="48" hidden="1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162"/>
        <v>1.145</v>
      </c>
      <c r="P2785" s="7">
        <f>AVERAGE(E2785/L2785)</f>
        <v>18.770491803278688</v>
      </c>
      <c r="Q2785" t="str">
        <f t="shared" si="163"/>
        <v>theater</v>
      </c>
      <c r="R2785" t="str">
        <f t="shared" si="164"/>
        <v>plays</v>
      </c>
      <c r="S2785" s="13">
        <f t="shared" si="165"/>
        <v>42117.535254629634</v>
      </c>
      <c r="T2785" s="14">
        <f>(((J2785/60)/60)/24)+DATE(1970,1,1)</f>
        <v>42103.535254629634</v>
      </c>
    </row>
    <row r="2786" spans="1:20" ht="48" hidden="1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162"/>
        <v>1.19</v>
      </c>
      <c r="P2786" s="7">
        <f>AVERAGE(E2786/L2786)</f>
        <v>66.111111111111114</v>
      </c>
      <c r="Q2786" t="str">
        <f t="shared" si="163"/>
        <v>theater</v>
      </c>
      <c r="R2786" t="str">
        <f t="shared" si="164"/>
        <v>plays</v>
      </c>
      <c r="S2786" s="13">
        <f t="shared" si="165"/>
        <v>41941.787534722222</v>
      </c>
      <c r="T2786" s="14">
        <f>(((J2786/60)/60)/24)+DATE(1970,1,1)</f>
        <v>41920.787534722222</v>
      </c>
    </row>
    <row r="2787" spans="1:20" ht="48" hidden="1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162"/>
        <v>1.0468</v>
      </c>
      <c r="P2787" s="7">
        <f>AVERAGE(E2787/L2787)</f>
        <v>36.859154929577464</v>
      </c>
      <c r="Q2787" t="str">
        <f t="shared" si="163"/>
        <v>theater</v>
      </c>
      <c r="R2787" t="str">
        <f t="shared" si="164"/>
        <v>plays</v>
      </c>
      <c r="S2787" s="13">
        <f t="shared" si="165"/>
        <v>42587.875</v>
      </c>
      <c r="T2787" s="14">
        <f>(((J2787/60)/60)/24)+DATE(1970,1,1)</f>
        <v>42558.189432870371</v>
      </c>
    </row>
    <row r="2788" spans="1:20" ht="32" hidden="1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162"/>
        <v>1.1783999999999999</v>
      </c>
      <c r="P2788" s="7">
        <f>AVERAGE(E2788/L2788)</f>
        <v>39.810810810810814</v>
      </c>
      <c r="Q2788" t="str">
        <f t="shared" si="163"/>
        <v>theater</v>
      </c>
      <c r="R2788" t="str">
        <f t="shared" si="164"/>
        <v>plays</v>
      </c>
      <c r="S2788" s="13">
        <f t="shared" si="165"/>
        <v>41829.569212962961</v>
      </c>
      <c r="T2788" s="14">
        <f>(((J2788/60)/60)/24)+DATE(1970,1,1)</f>
        <v>41815.569212962961</v>
      </c>
    </row>
    <row r="2789" spans="1:20" ht="48" hidden="1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162"/>
        <v>1.1970000000000001</v>
      </c>
      <c r="P2789" s="7">
        <f>AVERAGE(E2789/L2789)</f>
        <v>31.5</v>
      </c>
      <c r="Q2789" t="str">
        <f t="shared" si="163"/>
        <v>theater</v>
      </c>
      <c r="R2789" t="str">
        <f t="shared" si="164"/>
        <v>plays</v>
      </c>
      <c r="S2789" s="13">
        <f t="shared" si="165"/>
        <v>41838.198518518519</v>
      </c>
      <c r="T2789" s="14">
        <f>(((J2789/60)/60)/24)+DATE(1970,1,1)</f>
        <v>41808.198518518519</v>
      </c>
    </row>
    <row r="2790" spans="1:20" ht="32" hidden="1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162"/>
        <v>1.0249999999999999</v>
      </c>
      <c r="P2790" s="7">
        <f>AVERAGE(E2790/L2790)</f>
        <v>102.5</v>
      </c>
      <c r="Q2790" t="str">
        <f t="shared" si="163"/>
        <v>theater</v>
      </c>
      <c r="R2790" t="str">
        <f t="shared" si="164"/>
        <v>plays</v>
      </c>
      <c r="S2790" s="13">
        <f t="shared" si="165"/>
        <v>42580.701886574068</v>
      </c>
      <c r="T2790" s="14">
        <f>(((J2790/60)/60)/24)+DATE(1970,1,1)</f>
        <v>42550.701886574068</v>
      </c>
    </row>
    <row r="2791" spans="1:20" ht="32" hidden="1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162"/>
        <v>1.0116666666666667</v>
      </c>
      <c r="P2791" s="7">
        <f>AVERAGE(E2791/L2791)</f>
        <v>126.45833333333333</v>
      </c>
      <c r="Q2791" t="str">
        <f t="shared" si="163"/>
        <v>theater</v>
      </c>
      <c r="R2791" t="str">
        <f t="shared" si="164"/>
        <v>plays</v>
      </c>
      <c r="S2791" s="13">
        <f t="shared" si="165"/>
        <v>42075.166666666672</v>
      </c>
      <c r="T2791" s="14">
        <f>(((J2791/60)/60)/24)+DATE(1970,1,1)</f>
        <v>42056.013124999998</v>
      </c>
    </row>
    <row r="2792" spans="1:20" ht="48" hidden="1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162"/>
        <v>1.0533333333333332</v>
      </c>
      <c r="P2792" s="7">
        <f>AVERAGE(E2792/L2792)</f>
        <v>47.878787878787875</v>
      </c>
      <c r="Q2792" t="str">
        <f t="shared" si="163"/>
        <v>theater</v>
      </c>
      <c r="R2792" t="str">
        <f t="shared" si="164"/>
        <v>plays</v>
      </c>
      <c r="S2792" s="13">
        <f t="shared" si="165"/>
        <v>42046.938692129625</v>
      </c>
      <c r="T2792" s="14">
        <f>(((J2792/60)/60)/24)+DATE(1970,1,1)</f>
        <v>42016.938692129625</v>
      </c>
    </row>
    <row r="2793" spans="1:20" ht="48" hidden="1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162"/>
        <v>1.0249999999999999</v>
      </c>
      <c r="P2793" s="7">
        <f>AVERAGE(E2793/L2793)</f>
        <v>73.214285714285708</v>
      </c>
      <c r="Q2793" t="str">
        <f t="shared" si="163"/>
        <v>theater</v>
      </c>
      <c r="R2793" t="str">
        <f t="shared" si="164"/>
        <v>plays</v>
      </c>
      <c r="S2793" s="13">
        <f t="shared" si="165"/>
        <v>42622.166666666672</v>
      </c>
      <c r="T2793" s="14">
        <f>(((J2793/60)/60)/24)+DATE(1970,1,1)</f>
        <v>42591.899988425925</v>
      </c>
    </row>
    <row r="2794" spans="1:20" ht="48" hidden="1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162"/>
        <v>1.0760000000000001</v>
      </c>
      <c r="P2794" s="7">
        <f>AVERAGE(E2794/L2794)</f>
        <v>89.666666666666671</v>
      </c>
      <c r="Q2794" t="str">
        <f t="shared" si="163"/>
        <v>theater</v>
      </c>
      <c r="R2794" t="str">
        <f t="shared" si="164"/>
        <v>plays</v>
      </c>
      <c r="S2794" s="13">
        <f t="shared" si="165"/>
        <v>42228.231006944443</v>
      </c>
      <c r="T2794" s="14">
        <f>(((J2794/60)/60)/24)+DATE(1970,1,1)</f>
        <v>42183.231006944443</v>
      </c>
    </row>
    <row r="2795" spans="1:20" ht="64" hidden="1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162"/>
        <v>1.105675</v>
      </c>
      <c r="P2795" s="7">
        <f>AVERAGE(E2795/L2795)</f>
        <v>151.4623287671233</v>
      </c>
      <c r="Q2795" t="str">
        <f t="shared" si="163"/>
        <v>theater</v>
      </c>
      <c r="R2795" t="str">
        <f t="shared" si="164"/>
        <v>plays</v>
      </c>
      <c r="S2795" s="13">
        <f t="shared" si="165"/>
        <v>42206.419039351851</v>
      </c>
      <c r="T2795" s="14">
        <f>(((J2795/60)/60)/24)+DATE(1970,1,1)</f>
        <v>42176.419039351851</v>
      </c>
    </row>
    <row r="2796" spans="1:20" ht="48" hidden="1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162"/>
        <v>1.5</v>
      </c>
      <c r="P2796" s="7">
        <f>AVERAGE(E2796/L2796)</f>
        <v>25</v>
      </c>
      <c r="Q2796" t="str">
        <f t="shared" si="163"/>
        <v>theater</v>
      </c>
      <c r="R2796" t="str">
        <f t="shared" si="164"/>
        <v>plays</v>
      </c>
      <c r="S2796" s="13">
        <f t="shared" si="165"/>
        <v>42432.791666666672</v>
      </c>
      <c r="T2796" s="14">
        <f>(((J2796/60)/60)/24)+DATE(1970,1,1)</f>
        <v>42416.691655092596</v>
      </c>
    </row>
    <row r="2797" spans="1:20" ht="48" hidden="1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162"/>
        <v>1.0428571428571429</v>
      </c>
      <c r="P2797" s="7">
        <f>AVERAGE(E2797/L2797)</f>
        <v>36.5</v>
      </c>
      <c r="Q2797" t="str">
        <f t="shared" si="163"/>
        <v>theater</v>
      </c>
      <c r="R2797" t="str">
        <f t="shared" si="164"/>
        <v>plays</v>
      </c>
      <c r="S2797" s="13">
        <f t="shared" si="165"/>
        <v>41796.958333333336</v>
      </c>
      <c r="T2797" s="14">
        <f>(((J2797/60)/60)/24)+DATE(1970,1,1)</f>
        <v>41780.525937500002</v>
      </c>
    </row>
    <row r="2798" spans="1:20" ht="48" hidden="1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162"/>
        <v>1.155</v>
      </c>
      <c r="P2798" s="7">
        <f>AVERAGE(E2798/L2798)</f>
        <v>44</v>
      </c>
      <c r="Q2798" t="str">
        <f t="shared" si="163"/>
        <v>theater</v>
      </c>
      <c r="R2798" t="str">
        <f t="shared" si="164"/>
        <v>plays</v>
      </c>
      <c r="S2798" s="13">
        <f t="shared" si="165"/>
        <v>41825.528101851851</v>
      </c>
      <c r="T2798" s="14">
        <f>(((J2798/60)/60)/24)+DATE(1970,1,1)</f>
        <v>41795.528101851851</v>
      </c>
    </row>
    <row r="2799" spans="1:20" ht="48" hidden="1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162"/>
        <v>1.02645125</v>
      </c>
      <c r="P2799" s="7">
        <f>AVERAGE(E2799/L2799)</f>
        <v>87.357553191489373</v>
      </c>
      <c r="Q2799" t="str">
        <f t="shared" si="163"/>
        <v>theater</v>
      </c>
      <c r="R2799" t="str">
        <f t="shared" si="164"/>
        <v>plays</v>
      </c>
      <c r="S2799" s="13">
        <f t="shared" si="165"/>
        <v>41828.94027777778</v>
      </c>
      <c r="T2799" s="14">
        <f>(((J2799/60)/60)/24)+DATE(1970,1,1)</f>
        <v>41798.94027777778</v>
      </c>
    </row>
    <row r="2800" spans="1:20" ht="48" hidden="1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162"/>
        <v>1.014</v>
      </c>
      <c r="P2800" s="7">
        <f>AVERAGE(E2800/L2800)</f>
        <v>36.474820143884891</v>
      </c>
      <c r="Q2800" t="str">
        <f t="shared" si="163"/>
        <v>theater</v>
      </c>
      <c r="R2800" t="str">
        <f t="shared" si="164"/>
        <v>plays</v>
      </c>
      <c r="S2800" s="13">
        <f t="shared" si="165"/>
        <v>42216.666666666672</v>
      </c>
      <c r="T2800" s="14">
        <f>(((J2800/60)/60)/24)+DATE(1970,1,1)</f>
        <v>42201.675011574072</v>
      </c>
    </row>
    <row r="2801" spans="1:20" ht="48" hidden="1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162"/>
        <v>1.1663479999999999</v>
      </c>
      <c r="P2801" s="7">
        <f>AVERAGE(E2801/L2801)</f>
        <v>44.859538461538463</v>
      </c>
      <c r="Q2801" t="str">
        <f t="shared" si="163"/>
        <v>theater</v>
      </c>
      <c r="R2801" t="str">
        <f t="shared" si="164"/>
        <v>plays</v>
      </c>
      <c r="S2801" s="13">
        <f t="shared" si="165"/>
        <v>42538.666666666672</v>
      </c>
      <c r="T2801" s="14">
        <f>(((J2801/60)/60)/24)+DATE(1970,1,1)</f>
        <v>42507.264699074076</v>
      </c>
    </row>
    <row r="2802" spans="1:20" ht="48" hidden="1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162"/>
        <v>1.33</v>
      </c>
      <c r="P2802" s="7">
        <f>AVERAGE(E2802/L2802)</f>
        <v>42.903225806451616</v>
      </c>
      <c r="Q2802" t="str">
        <f t="shared" si="163"/>
        <v>theater</v>
      </c>
      <c r="R2802" t="str">
        <f t="shared" si="164"/>
        <v>plays</v>
      </c>
      <c r="S2802" s="13">
        <f t="shared" si="165"/>
        <v>42008.552847222221</v>
      </c>
      <c r="T2802" s="14">
        <f>(((J2802/60)/60)/24)+DATE(1970,1,1)</f>
        <v>41948.552847222221</v>
      </c>
    </row>
    <row r="2803" spans="1:20" ht="48" hidden="1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162"/>
        <v>1.3320000000000001</v>
      </c>
      <c r="P2803" s="7">
        <f>AVERAGE(E2803/L2803)</f>
        <v>51.230769230769234</v>
      </c>
      <c r="Q2803" t="str">
        <f t="shared" si="163"/>
        <v>theater</v>
      </c>
      <c r="R2803" t="str">
        <f t="shared" si="164"/>
        <v>plays</v>
      </c>
      <c r="S2803" s="13">
        <f t="shared" si="165"/>
        <v>41922.458333333336</v>
      </c>
      <c r="T2803" s="14">
        <f>(((J2803/60)/60)/24)+DATE(1970,1,1)</f>
        <v>41900.243159722224</v>
      </c>
    </row>
    <row r="2804" spans="1:20" ht="48" hidden="1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162"/>
        <v>1.0183333333333333</v>
      </c>
      <c r="P2804" s="7">
        <f>AVERAGE(E2804/L2804)</f>
        <v>33.944444444444443</v>
      </c>
      <c r="Q2804" t="str">
        <f t="shared" si="163"/>
        <v>theater</v>
      </c>
      <c r="R2804" t="str">
        <f t="shared" si="164"/>
        <v>plays</v>
      </c>
      <c r="S2804" s="13">
        <f t="shared" si="165"/>
        <v>42222.64707175926</v>
      </c>
      <c r="T2804" s="14">
        <f>(((J2804/60)/60)/24)+DATE(1970,1,1)</f>
        <v>42192.64707175926</v>
      </c>
    </row>
    <row r="2805" spans="1:20" ht="48" hidden="1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162"/>
        <v>1.2795000000000001</v>
      </c>
      <c r="P2805" s="7">
        <f>AVERAGE(E2805/L2805)</f>
        <v>90.744680851063833</v>
      </c>
      <c r="Q2805" t="str">
        <f t="shared" si="163"/>
        <v>theater</v>
      </c>
      <c r="R2805" t="str">
        <f t="shared" si="164"/>
        <v>plays</v>
      </c>
      <c r="S2805" s="13">
        <f t="shared" si="165"/>
        <v>42201</v>
      </c>
      <c r="T2805" s="14">
        <f>(((J2805/60)/60)/24)+DATE(1970,1,1)</f>
        <v>42158.065694444449</v>
      </c>
    </row>
    <row r="2806" spans="1:20" ht="48" hidden="1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162"/>
        <v>1.1499999999999999</v>
      </c>
      <c r="P2806" s="7">
        <f>AVERAGE(E2806/L2806)</f>
        <v>50</v>
      </c>
      <c r="Q2806" t="str">
        <f t="shared" si="163"/>
        <v>theater</v>
      </c>
      <c r="R2806" t="str">
        <f t="shared" si="164"/>
        <v>plays</v>
      </c>
      <c r="S2806" s="13">
        <f t="shared" si="165"/>
        <v>41911.453587962962</v>
      </c>
      <c r="T2806" s="14">
        <f>(((J2806/60)/60)/24)+DATE(1970,1,1)</f>
        <v>41881.453587962962</v>
      </c>
    </row>
    <row r="2807" spans="1:20" ht="64" hidden="1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162"/>
        <v>1.1000000000000001</v>
      </c>
      <c r="P2807" s="7">
        <f>AVERAGE(E2807/L2807)</f>
        <v>24.444444444444443</v>
      </c>
      <c r="Q2807" t="str">
        <f t="shared" si="163"/>
        <v>theater</v>
      </c>
      <c r="R2807" t="str">
        <f t="shared" si="164"/>
        <v>plays</v>
      </c>
      <c r="S2807" s="13">
        <f t="shared" si="165"/>
        <v>42238.505474537036</v>
      </c>
      <c r="T2807" s="14">
        <f>(((J2807/60)/60)/24)+DATE(1970,1,1)</f>
        <v>42213.505474537036</v>
      </c>
    </row>
    <row r="2808" spans="1:20" ht="48" hidden="1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162"/>
        <v>1.121</v>
      </c>
      <c r="P2808" s="7">
        <f>AVERAGE(E2808/L2808)</f>
        <v>44.25</v>
      </c>
      <c r="Q2808" t="str">
        <f t="shared" si="163"/>
        <v>theater</v>
      </c>
      <c r="R2808" t="str">
        <f t="shared" si="164"/>
        <v>plays</v>
      </c>
      <c r="S2808" s="13">
        <f t="shared" si="165"/>
        <v>42221.458333333328</v>
      </c>
      <c r="T2808" s="14">
        <f>(((J2808/60)/60)/24)+DATE(1970,1,1)</f>
        <v>42185.267245370371</v>
      </c>
    </row>
    <row r="2809" spans="1:20" ht="16" hidden="1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162"/>
        <v>1.26</v>
      </c>
      <c r="P2809" s="7">
        <f>AVERAGE(E2809/L2809)</f>
        <v>67.741935483870961</v>
      </c>
      <c r="Q2809" t="str">
        <f t="shared" si="163"/>
        <v>theater</v>
      </c>
      <c r="R2809" t="str">
        <f t="shared" si="164"/>
        <v>plays</v>
      </c>
      <c r="S2809" s="13">
        <f t="shared" si="165"/>
        <v>42184.873124999998</v>
      </c>
      <c r="T2809" s="14">
        <f>(((J2809/60)/60)/24)+DATE(1970,1,1)</f>
        <v>42154.873124999998</v>
      </c>
    </row>
    <row r="2810" spans="1:20" ht="48" hidden="1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162"/>
        <v>1.0024444444444445</v>
      </c>
      <c r="P2810" s="7">
        <f>AVERAGE(E2810/L2810)</f>
        <v>65.376811594202906</v>
      </c>
      <c r="Q2810" t="str">
        <f t="shared" si="163"/>
        <v>theater</v>
      </c>
      <c r="R2810" t="str">
        <f t="shared" si="164"/>
        <v>plays</v>
      </c>
      <c r="S2810" s="13">
        <f t="shared" si="165"/>
        <v>42238.84646990741</v>
      </c>
      <c r="T2810" s="14">
        <f>(((J2810/60)/60)/24)+DATE(1970,1,1)</f>
        <v>42208.84646990741</v>
      </c>
    </row>
    <row r="2811" spans="1:20" ht="48" hidden="1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162"/>
        <v>1.024</v>
      </c>
      <c r="P2811" s="7">
        <f>AVERAGE(E2811/L2811)</f>
        <v>121.9047619047619</v>
      </c>
      <c r="Q2811" t="str">
        <f t="shared" si="163"/>
        <v>theater</v>
      </c>
      <c r="R2811" t="str">
        <f t="shared" si="164"/>
        <v>plays</v>
      </c>
      <c r="S2811" s="13">
        <f t="shared" si="165"/>
        <v>42459.610416666663</v>
      </c>
      <c r="T2811" s="14">
        <f>(((J2811/60)/60)/24)+DATE(1970,1,1)</f>
        <v>42451.496817129635</v>
      </c>
    </row>
    <row r="2812" spans="1:20" ht="48" hidden="1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162"/>
        <v>1.0820000000000001</v>
      </c>
      <c r="P2812" s="7">
        <f>AVERAGE(E2812/L2812)</f>
        <v>47.456140350877192</v>
      </c>
      <c r="Q2812" t="str">
        <f t="shared" si="163"/>
        <v>theater</v>
      </c>
      <c r="R2812" t="str">
        <f t="shared" si="164"/>
        <v>plays</v>
      </c>
      <c r="S2812" s="13">
        <f t="shared" si="165"/>
        <v>41791.165972222225</v>
      </c>
      <c r="T2812" s="14">
        <f>(((J2812/60)/60)/24)+DATE(1970,1,1)</f>
        <v>41759.13962962963</v>
      </c>
    </row>
    <row r="2813" spans="1:20" ht="48" hidden="1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162"/>
        <v>1.0026999999999999</v>
      </c>
      <c r="P2813" s="7">
        <f>AVERAGE(E2813/L2813)</f>
        <v>92.842592592592595</v>
      </c>
      <c r="Q2813" t="str">
        <f t="shared" si="163"/>
        <v>theater</v>
      </c>
      <c r="R2813" t="str">
        <f t="shared" si="164"/>
        <v>plays</v>
      </c>
      <c r="S2813" s="13">
        <f t="shared" si="165"/>
        <v>42058.496562500004</v>
      </c>
      <c r="T2813" s="14">
        <f>(((J2813/60)/60)/24)+DATE(1970,1,1)</f>
        <v>42028.496562500004</v>
      </c>
    </row>
    <row r="2814" spans="1:20" ht="48" hidden="1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162"/>
        <v>1.133</v>
      </c>
      <c r="P2814" s="7">
        <f>AVERAGE(E2814/L2814)</f>
        <v>68.253012048192772</v>
      </c>
      <c r="Q2814" t="str">
        <f t="shared" si="163"/>
        <v>theater</v>
      </c>
      <c r="R2814" t="str">
        <f t="shared" si="164"/>
        <v>plays</v>
      </c>
      <c r="S2814" s="13">
        <f t="shared" si="165"/>
        <v>42100.166666666672</v>
      </c>
      <c r="T2814" s="14">
        <f>(((J2814/60)/60)/24)+DATE(1970,1,1)</f>
        <v>42054.74418981481</v>
      </c>
    </row>
    <row r="2815" spans="1:20" ht="48" hidden="1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162"/>
        <v>1.2757571428571428</v>
      </c>
      <c r="P2815" s="7">
        <f>AVERAGE(E2815/L2815)</f>
        <v>37.209583333333335</v>
      </c>
      <c r="Q2815" t="str">
        <f t="shared" si="163"/>
        <v>theater</v>
      </c>
      <c r="R2815" t="str">
        <f t="shared" si="164"/>
        <v>plays</v>
      </c>
      <c r="S2815" s="13">
        <f t="shared" si="165"/>
        <v>42718.742604166662</v>
      </c>
      <c r="T2815" s="14">
        <f>(((J2815/60)/60)/24)+DATE(1970,1,1)</f>
        <v>42693.742604166662</v>
      </c>
    </row>
    <row r="2816" spans="1:20" ht="48" hidden="1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162"/>
        <v>1.0773333333333333</v>
      </c>
      <c r="P2816" s="7">
        <f>AVERAGE(E2816/L2816)</f>
        <v>25.25</v>
      </c>
      <c r="Q2816" t="str">
        <f t="shared" si="163"/>
        <v>theater</v>
      </c>
      <c r="R2816" t="str">
        <f t="shared" si="164"/>
        <v>plays</v>
      </c>
      <c r="S2816" s="13">
        <f t="shared" si="165"/>
        <v>42133.399479166663</v>
      </c>
      <c r="T2816" s="14">
        <f>(((J2816/60)/60)/24)+DATE(1970,1,1)</f>
        <v>42103.399479166663</v>
      </c>
    </row>
    <row r="2817" spans="1:20" ht="48" hidden="1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162"/>
        <v>2.42</v>
      </c>
      <c r="P2817" s="7">
        <f>AVERAGE(E2817/L2817)</f>
        <v>43.214285714285715</v>
      </c>
      <c r="Q2817" t="str">
        <f t="shared" si="163"/>
        <v>theater</v>
      </c>
      <c r="R2817" t="str">
        <f t="shared" si="164"/>
        <v>plays</v>
      </c>
      <c r="S2817" s="13">
        <f t="shared" si="165"/>
        <v>42589.776724537034</v>
      </c>
      <c r="T2817" s="14">
        <f>(((J2817/60)/60)/24)+DATE(1970,1,1)</f>
        <v>42559.776724537034</v>
      </c>
    </row>
    <row r="2818" spans="1:20" ht="48" hidden="1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162"/>
        <v>1.4156666666666666</v>
      </c>
      <c r="P2818" s="7">
        <f>AVERAGE(E2818/L2818)</f>
        <v>25.130177514792898</v>
      </c>
      <c r="Q2818" t="str">
        <f t="shared" si="163"/>
        <v>theater</v>
      </c>
      <c r="R2818" t="str">
        <f t="shared" si="164"/>
        <v>plays</v>
      </c>
      <c r="S2818" s="13">
        <f t="shared" si="165"/>
        <v>42218.666666666672</v>
      </c>
      <c r="T2818" s="14">
        <f>(((J2818/60)/60)/24)+DATE(1970,1,1)</f>
        <v>42188.467499999999</v>
      </c>
    </row>
    <row r="2819" spans="1:20" ht="48" hidden="1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ref="O2819:O2882" si="166">E2819/D2819</f>
        <v>1.3</v>
      </c>
      <c r="P2819" s="7">
        <f>AVERAGE(E2819/L2819)</f>
        <v>23.636363636363637</v>
      </c>
      <c r="Q2819" t="str">
        <f t="shared" ref="Q2819:Q2882" si="167">LEFT(N2819,FIND("/",N2819)-1)</f>
        <v>theater</v>
      </c>
      <c r="R2819" t="str">
        <f t="shared" ref="R2819:R2882" si="168">RIGHT(N2819, LEN(N2819)-FIND("/",N2819))</f>
        <v>plays</v>
      </c>
      <c r="S2819" s="13">
        <f t="shared" si="165"/>
        <v>42063.634976851856</v>
      </c>
      <c r="T2819" s="14">
        <f>(((J2819/60)/60)/24)+DATE(1970,1,1)</f>
        <v>42023.634976851856</v>
      </c>
    </row>
    <row r="2820" spans="1:20" ht="48" hidden="1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166"/>
        <v>1.0603</v>
      </c>
      <c r="P2820" s="7">
        <f>AVERAGE(E2820/L2820)</f>
        <v>103.95098039215686</v>
      </c>
      <c r="Q2820" t="str">
        <f t="shared" si="167"/>
        <v>theater</v>
      </c>
      <c r="R2820" t="str">
        <f t="shared" si="168"/>
        <v>plays</v>
      </c>
      <c r="S2820" s="13">
        <f t="shared" si="165"/>
        <v>42270.598217592589</v>
      </c>
      <c r="T2820" s="14">
        <f>(((J2820/60)/60)/24)+DATE(1970,1,1)</f>
        <v>42250.598217592589</v>
      </c>
    </row>
    <row r="2821" spans="1:20" ht="48" hidden="1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166"/>
        <v>1.048</v>
      </c>
      <c r="P2821" s="7">
        <f>AVERAGE(E2821/L2821)</f>
        <v>50.384615384615387</v>
      </c>
      <c r="Q2821" t="str">
        <f t="shared" si="167"/>
        <v>theater</v>
      </c>
      <c r="R2821" t="str">
        <f t="shared" si="168"/>
        <v>plays</v>
      </c>
      <c r="S2821" s="13">
        <f t="shared" si="165"/>
        <v>42169.525567129633</v>
      </c>
      <c r="T2821" s="14">
        <f>(((J2821/60)/60)/24)+DATE(1970,1,1)</f>
        <v>42139.525567129633</v>
      </c>
    </row>
    <row r="2822" spans="1:20" ht="48" hidden="1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166"/>
        <v>1.36</v>
      </c>
      <c r="P2822" s="7">
        <f>AVERAGE(E2822/L2822)</f>
        <v>13.6</v>
      </c>
      <c r="Q2822" t="str">
        <f t="shared" si="167"/>
        <v>theater</v>
      </c>
      <c r="R2822" t="str">
        <f t="shared" si="168"/>
        <v>plays</v>
      </c>
      <c r="S2822" s="13">
        <f t="shared" si="165"/>
        <v>42426</v>
      </c>
      <c r="T2822" s="14">
        <f>(((J2822/60)/60)/24)+DATE(1970,1,1)</f>
        <v>42401.610983796301</v>
      </c>
    </row>
    <row r="2823" spans="1:20" ht="48" hidden="1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166"/>
        <v>1</v>
      </c>
      <c r="P2823" s="7">
        <f>AVERAGE(E2823/L2823)</f>
        <v>28.571428571428573</v>
      </c>
      <c r="Q2823" t="str">
        <f t="shared" si="167"/>
        <v>theater</v>
      </c>
      <c r="R2823" t="str">
        <f t="shared" si="168"/>
        <v>plays</v>
      </c>
      <c r="S2823" s="13">
        <f t="shared" si="165"/>
        <v>41905.922858796301</v>
      </c>
      <c r="T2823" s="14">
        <f>(((J2823/60)/60)/24)+DATE(1970,1,1)</f>
        <v>41875.922858796301</v>
      </c>
    </row>
    <row r="2824" spans="1:20" ht="48" hidden="1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166"/>
        <v>1</v>
      </c>
      <c r="P2824" s="7">
        <f>AVERAGE(E2824/L2824)</f>
        <v>63.829787234042556</v>
      </c>
      <c r="Q2824" t="str">
        <f t="shared" si="167"/>
        <v>theater</v>
      </c>
      <c r="R2824" t="str">
        <f t="shared" si="168"/>
        <v>plays</v>
      </c>
      <c r="S2824" s="13">
        <f t="shared" si="165"/>
        <v>42090.642268518524</v>
      </c>
      <c r="T2824" s="14">
        <f>(((J2824/60)/60)/24)+DATE(1970,1,1)</f>
        <v>42060.683935185181</v>
      </c>
    </row>
    <row r="2825" spans="1:20" ht="48" hidden="1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166"/>
        <v>1.24</v>
      </c>
      <c r="P2825" s="7">
        <f>AVERAGE(E2825/L2825)</f>
        <v>8.8571428571428577</v>
      </c>
      <c r="Q2825" t="str">
        <f t="shared" si="167"/>
        <v>theater</v>
      </c>
      <c r="R2825" t="str">
        <f t="shared" si="168"/>
        <v>plays</v>
      </c>
      <c r="S2825" s="13">
        <f t="shared" si="165"/>
        <v>42094.957638888889</v>
      </c>
      <c r="T2825" s="14">
        <f>(((J2825/60)/60)/24)+DATE(1970,1,1)</f>
        <v>42067.011643518519</v>
      </c>
    </row>
    <row r="2826" spans="1:20" ht="32" hidden="1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166"/>
        <v>1.1692307692307693</v>
      </c>
      <c r="P2826" s="7">
        <f>AVERAGE(E2826/L2826)</f>
        <v>50.666666666666664</v>
      </c>
      <c r="Q2826" t="str">
        <f t="shared" si="167"/>
        <v>theater</v>
      </c>
      <c r="R2826" t="str">
        <f t="shared" si="168"/>
        <v>plays</v>
      </c>
      <c r="S2826" s="13">
        <f t="shared" si="165"/>
        <v>42168.071527777778</v>
      </c>
      <c r="T2826" s="14">
        <f>(((J2826/60)/60)/24)+DATE(1970,1,1)</f>
        <v>42136.270787037036</v>
      </c>
    </row>
    <row r="2827" spans="1:20" ht="48" hidden="1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166"/>
        <v>1.0333333333333334</v>
      </c>
      <c r="P2827" s="7">
        <f>AVERAGE(E2827/L2827)</f>
        <v>60.784313725490193</v>
      </c>
      <c r="Q2827" t="str">
        <f t="shared" si="167"/>
        <v>theater</v>
      </c>
      <c r="R2827" t="str">
        <f t="shared" si="168"/>
        <v>plays</v>
      </c>
      <c r="S2827" s="13">
        <f t="shared" si="165"/>
        <v>42342.792662037042</v>
      </c>
      <c r="T2827" s="14">
        <f>(((J2827/60)/60)/24)+DATE(1970,1,1)</f>
        <v>42312.792662037042</v>
      </c>
    </row>
    <row r="2828" spans="1:20" ht="48" hidden="1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166"/>
        <v>1.0774999999999999</v>
      </c>
      <c r="P2828" s="7">
        <f>AVERAGE(E2828/L2828)</f>
        <v>113.42105263157895</v>
      </c>
      <c r="Q2828" t="str">
        <f t="shared" si="167"/>
        <v>theater</v>
      </c>
      <c r="R2828" t="str">
        <f t="shared" si="168"/>
        <v>plays</v>
      </c>
      <c r="S2828" s="13">
        <f t="shared" si="165"/>
        <v>42195.291666666672</v>
      </c>
      <c r="T2828" s="14">
        <f>(((J2828/60)/60)/24)+DATE(1970,1,1)</f>
        <v>42171.034861111111</v>
      </c>
    </row>
    <row r="2829" spans="1:20" ht="48" hidden="1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166"/>
        <v>1.2024999999999999</v>
      </c>
      <c r="P2829" s="7">
        <f>AVERAGE(E2829/L2829)</f>
        <v>104.56521739130434</v>
      </c>
      <c r="Q2829" t="str">
        <f t="shared" si="167"/>
        <v>theater</v>
      </c>
      <c r="R2829" t="str">
        <f t="shared" si="168"/>
        <v>plays</v>
      </c>
      <c r="S2829" s="13">
        <f t="shared" si="165"/>
        <v>42524.6875</v>
      </c>
      <c r="T2829" s="14">
        <f>(((J2829/60)/60)/24)+DATE(1970,1,1)</f>
        <v>42494.683634259258</v>
      </c>
    </row>
    <row r="2830" spans="1:20" ht="48" hidden="1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166"/>
        <v>1.0037894736842106</v>
      </c>
      <c r="P2830" s="7">
        <f>AVERAGE(E2830/L2830)</f>
        <v>98.30927835051547</v>
      </c>
      <c r="Q2830" t="str">
        <f t="shared" si="167"/>
        <v>theater</v>
      </c>
      <c r="R2830" t="str">
        <f t="shared" si="168"/>
        <v>plays</v>
      </c>
      <c r="S2830" s="13">
        <f t="shared" si="165"/>
        <v>42279.958333333328</v>
      </c>
      <c r="T2830" s="14">
        <f>(((J2830/60)/60)/24)+DATE(1970,1,1)</f>
        <v>42254.264687499999</v>
      </c>
    </row>
    <row r="2831" spans="1:20" ht="48" hidden="1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166"/>
        <v>1.0651999999999999</v>
      </c>
      <c r="P2831" s="7">
        <f>AVERAGE(E2831/L2831)</f>
        <v>35.039473684210527</v>
      </c>
      <c r="Q2831" t="str">
        <f t="shared" si="167"/>
        <v>theater</v>
      </c>
      <c r="R2831" t="str">
        <f t="shared" si="168"/>
        <v>plays</v>
      </c>
      <c r="S2831" s="13">
        <f t="shared" si="165"/>
        <v>42523.434236111112</v>
      </c>
      <c r="T2831" s="14">
        <f>(((J2831/60)/60)/24)+DATE(1970,1,1)</f>
        <v>42495.434236111112</v>
      </c>
    </row>
    <row r="2832" spans="1:20" ht="32" hidden="1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166"/>
        <v>1</v>
      </c>
      <c r="P2832" s="7">
        <f>AVERAGE(E2832/L2832)</f>
        <v>272.72727272727275</v>
      </c>
      <c r="Q2832" t="str">
        <f t="shared" si="167"/>
        <v>theater</v>
      </c>
      <c r="R2832" t="str">
        <f t="shared" si="168"/>
        <v>plays</v>
      </c>
      <c r="S2832" s="13">
        <f t="shared" si="165"/>
        <v>41771.165972222225</v>
      </c>
      <c r="T2832" s="14">
        <f>(((J2832/60)/60)/24)+DATE(1970,1,1)</f>
        <v>41758.839675925927</v>
      </c>
    </row>
    <row r="2833" spans="1:20" ht="32" hidden="1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166"/>
        <v>1.1066666666666667</v>
      </c>
      <c r="P2833" s="7">
        <f>AVERAGE(E2833/L2833)</f>
        <v>63.846153846153847</v>
      </c>
      <c r="Q2833" t="str">
        <f t="shared" si="167"/>
        <v>theater</v>
      </c>
      <c r="R2833" t="str">
        <f t="shared" si="168"/>
        <v>plays</v>
      </c>
      <c r="S2833" s="13">
        <f t="shared" si="165"/>
        <v>42201.824884259258</v>
      </c>
      <c r="T2833" s="14">
        <f>(((J2833/60)/60)/24)+DATE(1970,1,1)</f>
        <v>42171.824884259258</v>
      </c>
    </row>
    <row r="2834" spans="1:20" ht="48" hidden="1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166"/>
        <v>1.1471959999999999</v>
      </c>
      <c r="P2834" s="7">
        <f>AVERAGE(E2834/L2834)</f>
        <v>30.189368421052631</v>
      </c>
      <c r="Q2834" t="str">
        <f t="shared" si="167"/>
        <v>theater</v>
      </c>
      <c r="R2834" t="str">
        <f t="shared" si="168"/>
        <v>plays</v>
      </c>
      <c r="S2834" s="13">
        <f t="shared" si="165"/>
        <v>41966.916666666672</v>
      </c>
      <c r="T2834" s="14">
        <f>(((J2834/60)/60)/24)+DATE(1970,1,1)</f>
        <v>41938.709421296298</v>
      </c>
    </row>
    <row r="2835" spans="1:20" ht="16" hidden="1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166"/>
        <v>1.0825925925925926</v>
      </c>
      <c r="P2835" s="7">
        <f>AVERAGE(E2835/L2835)</f>
        <v>83.51428571428572</v>
      </c>
      <c r="Q2835" t="str">
        <f t="shared" si="167"/>
        <v>theater</v>
      </c>
      <c r="R2835" t="str">
        <f t="shared" si="168"/>
        <v>plays</v>
      </c>
      <c r="S2835" s="13">
        <f t="shared" si="165"/>
        <v>42288.083333333328</v>
      </c>
      <c r="T2835" s="14">
        <f>(((J2835/60)/60)/24)+DATE(1970,1,1)</f>
        <v>42268.127696759257</v>
      </c>
    </row>
    <row r="2836" spans="1:20" ht="48" hidden="1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166"/>
        <v>1.7</v>
      </c>
      <c r="P2836" s="7">
        <f>AVERAGE(E2836/L2836)</f>
        <v>64.761904761904759</v>
      </c>
      <c r="Q2836" t="str">
        <f t="shared" si="167"/>
        <v>theater</v>
      </c>
      <c r="R2836" t="str">
        <f t="shared" si="168"/>
        <v>plays</v>
      </c>
      <c r="S2836" s="13">
        <f t="shared" si="165"/>
        <v>42034.959837962961</v>
      </c>
      <c r="T2836" s="14">
        <f>(((J2836/60)/60)/24)+DATE(1970,1,1)</f>
        <v>42019.959837962961</v>
      </c>
    </row>
    <row r="2837" spans="1:20" ht="48" hidden="1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166"/>
        <v>1.8709899999999999</v>
      </c>
      <c r="P2837" s="7">
        <f>AVERAGE(E2837/L2837)</f>
        <v>20.118172043010752</v>
      </c>
      <c r="Q2837" t="str">
        <f t="shared" si="167"/>
        <v>theater</v>
      </c>
      <c r="R2837" t="str">
        <f t="shared" si="168"/>
        <v>plays</v>
      </c>
      <c r="S2837" s="13">
        <f t="shared" si="165"/>
        <v>42343</v>
      </c>
      <c r="T2837" s="14">
        <f>(((J2837/60)/60)/24)+DATE(1970,1,1)</f>
        <v>42313.703900462962</v>
      </c>
    </row>
    <row r="2838" spans="1:20" ht="48" hidden="1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166"/>
        <v>1.0777777777777777</v>
      </c>
      <c r="P2838" s="7">
        <f>AVERAGE(E2838/L2838)</f>
        <v>44.090909090909093</v>
      </c>
      <c r="Q2838" t="str">
        <f t="shared" si="167"/>
        <v>theater</v>
      </c>
      <c r="R2838" t="str">
        <f t="shared" si="168"/>
        <v>plays</v>
      </c>
      <c r="S2838" s="13">
        <f t="shared" si="165"/>
        <v>42784.207638888889</v>
      </c>
      <c r="T2838" s="14">
        <f>(((J2838/60)/60)/24)+DATE(1970,1,1)</f>
        <v>42746.261782407411</v>
      </c>
    </row>
    <row r="2839" spans="1:20" ht="64" hidden="1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166"/>
        <v>1</v>
      </c>
      <c r="P2839" s="7">
        <f>AVERAGE(E2839/L2839)</f>
        <v>40.476190476190474</v>
      </c>
      <c r="Q2839" t="str">
        <f t="shared" si="167"/>
        <v>theater</v>
      </c>
      <c r="R2839" t="str">
        <f t="shared" si="168"/>
        <v>plays</v>
      </c>
      <c r="S2839" s="13">
        <f t="shared" si="165"/>
        <v>42347.950046296297</v>
      </c>
      <c r="T2839" s="14">
        <f>(((J2839/60)/60)/24)+DATE(1970,1,1)</f>
        <v>42307.908379629633</v>
      </c>
    </row>
    <row r="2840" spans="1:20" ht="48" hidden="1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166"/>
        <v>1.2024999999999999</v>
      </c>
      <c r="P2840" s="7">
        <f>AVERAGE(E2840/L2840)</f>
        <v>44.537037037037038</v>
      </c>
      <c r="Q2840" t="str">
        <f t="shared" si="167"/>
        <v>theater</v>
      </c>
      <c r="R2840" t="str">
        <f t="shared" si="168"/>
        <v>plays</v>
      </c>
      <c r="S2840" s="13">
        <f t="shared" si="165"/>
        <v>41864.916666666664</v>
      </c>
      <c r="T2840" s="14">
        <f>(((J2840/60)/60)/24)+DATE(1970,1,1)</f>
        <v>41842.607592592591</v>
      </c>
    </row>
    <row r="2841" spans="1:20" ht="48" hidden="1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166"/>
        <v>1.1142857142857143</v>
      </c>
      <c r="P2841" s="7">
        <f>AVERAGE(E2841/L2841)</f>
        <v>125.80645161290323</v>
      </c>
      <c r="Q2841" t="str">
        <f t="shared" si="167"/>
        <v>theater</v>
      </c>
      <c r="R2841" t="str">
        <f t="shared" si="168"/>
        <v>plays</v>
      </c>
      <c r="S2841" s="13">
        <f t="shared" si="165"/>
        <v>41876.207638888889</v>
      </c>
      <c r="T2841" s="14">
        <f>(((J2841/60)/60)/24)+DATE(1970,1,1)</f>
        <v>41853.240208333329</v>
      </c>
    </row>
    <row r="2842" spans="1:20" ht="48" hidden="1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166"/>
        <v>1.04</v>
      </c>
      <c r="P2842" s="7">
        <f>AVERAGE(E2842/L2842)</f>
        <v>19.696969696969695</v>
      </c>
      <c r="Q2842" t="str">
        <f t="shared" si="167"/>
        <v>theater</v>
      </c>
      <c r="R2842" t="str">
        <f t="shared" si="168"/>
        <v>plays</v>
      </c>
      <c r="S2842" s="13">
        <f t="shared" si="165"/>
        <v>42081.708333333328</v>
      </c>
      <c r="T2842" s="14">
        <f>(((J2842/60)/60)/24)+DATE(1970,1,1)</f>
        <v>42060.035636574074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166"/>
        <v>0.01</v>
      </c>
      <c r="P2843" s="7">
        <f>AVERAGE(E2843/L2843)</f>
        <v>10</v>
      </c>
      <c r="Q2843" t="str">
        <f t="shared" si="167"/>
        <v>theater</v>
      </c>
      <c r="R2843" t="str">
        <f t="shared" si="168"/>
        <v>plays</v>
      </c>
      <c r="S2843" s="13">
        <f>(((I2843/60)/60)/24)+DATE(S34811,1,1)</f>
        <v>16783.781215277777</v>
      </c>
      <c r="T2843" s="14">
        <f>(((J2843/60)/60)/24)+DATE(1970,1,1)</f>
        <v>42291.739548611105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166"/>
        <v>0</v>
      </c>
      <c r="P2844" s="7" t="e">
        <f>AVERAGE(E2844/L2844)</f>
        <v>#DIV/0!</v>
      </c>
      <c r="Q2844" t="str">
        <f t="shared" si="167"/>
        <v>theater</v>
      </c>
      <c r="R2844" t="str">
        <f t="shared" si="168"/>
        <v>plays</v>
      </c>
      <c r="S2844" s="13">
        <f>(((I2844/60)/60)/24)+DATE(S34812,1,1)</f>
        <v>16243.458333333334</v>
      </c>
      <c r="T2844" s="14">
        <f>(((J2844/60)/60)/24)+DATE(1970,1,1)</f>
        <v>41784.952488425923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166"/>
        <v>0</v>
      </c>
      <c r="P2845" s="7" t="e">
        <f>AVERAGE(E2845/L2845)</f>
        <v>#DIV/0!</v>
      </c>
      <c r="Q2845" t="str">
        <f t="shared" si="167"/>
        <v>theater</v>
      </c>
      <c r="R2845" t="str">
        <f t="shared" si="168"/>
        <v>plays</v>
      </c>
      <c r="S2845" s="13">
        <f>(((I2845/60)/60)/24)+DATE(S34813,1,1)</f>
        <v>16966.166666666668</v>
      </c>
      <c r="T2845" s="14">
        <f>(((J2845/60)/60)/24)+DATE(1970,1,1)</f>
        <v>42492.737847222219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166"/>
        <v>5.4545454545454543E-2</v>
      </c>
      <c r="P2846" s="7">
        <f>AVERAGE(E2846/L2846)</f>
        <v>30</v>
      </c>
      <c r="Q2846" t="str">
        <f t="shared" si="167"/>
        <v>theater</v>
      </c>
      <c r="R2846" t="str">
        <f t="shared" si="168"/>
        <v>plays</v>
      </c>
      <c r="S2846" s="13">
        <f>(((I2846/60)/60)/24)+DATE(S34814,1,1)</f>
        <v>17171.546064814815</v>
      </c>
      <c r="T2846" s="14">
        <f>(((J2846/60)/60)/24)+DATE(1970,1,1)</f>
        <v>42709.546064814815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166"/>
        <v>0.31546666666666667</v>
      </c>
      <c r="P2847" s="7">
        <f>AVERAGE(E2847/L2847)</f>
        <v>60.666666666666664</v>
      </c>
      <c r="Q2847" t="str">
        <f t="shared" si="167"/>
        <v>theater</v>
      </c>
      <c r="R2847" t="str">
        <f t="shared" si="168"/>
        <v>plays</v>
      </c>
      <c r="S2847" s="13">
        <f>(((I2847/60)/60)/24)+DATE(S34815,1,1)</f>
        <v>16595.016585648147</v>
      </c>
      <c r="T2847" s="14">
        <f>(((J2847/60)/60)/24)+DATE(1970,1,1)</f>
        <v>42103.016585648147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166"/>
        <v>0</v>
      </c>
      <c r="P2848" s="7" t="e">
        <f>AVERAGE(E2848/L2848)</f>
        <v>#DIV/0!</v>
      </c>
      <c r="Q2848" t="str">
        <f t="shared" si="167"/>
        <v>theater</v>
      </c>
      <c r="R2848" t="str">
        <f t="shared" si="168"/>
        <v>plays</v>
      </c>
      <c r="S2848" s="13">
        <f>(((I2848/60)/60)/24)+DATE(S34816,1,1)</f>
        <v>16585.692060185185</v>
      </c>
      <c r="T2848" s="14">
        <f>(((J2848/60)/60)/24)+DATE(1970,1,1)</f>
        <v>42108.692060185189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166"/>
        <v>0</v>
      </c>
      <c r="P2849" s="7" t="e">
        <f>AVERAGE(E2849/L2849)</f>
        <v>#DIV/0!</v>
      </c>
      <c r="Q2849" t="str">
        <f t="shared" si="167"/>
        <v>theater</v>
      </c>
      <c r="R2849" t="str">
        <f t="shared" si="168"/>
        <v>plays</v>
      </c>
      <c r="S2849" s="13">
        <f>(((I2849/60)/60)/24)+DATE(S34817,1,1)</f>
        <v>16945.806307870367</v>
      </c>
      <c r="T2849" s="14">
        <f>(((J2849/60)/60)/24)+DATE(1970,1,1)</f>
        <v>42453.806307870371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166"/>
        <v>2E-3</v>
      </c>
      <c r="P2850" s="7">
        <f>AVERAGE(E2850/L2850)</f>
        <v>23.333333333333332</v>
      </c>
      <c r="Q2850" t="str">
        <f t="shared" si="167"/>
        <v>theater</v>
      </c>
      <c r="R2850" t="str">
        <f t="shared" si="168"/>
        <v>plays</v>
      </c>
      <c r="S2850" s="13">
        <f>(((I2850/60)/60)/24)+DATE(S34818,1,1)</f>
        <v>16585.64883101852</v>
      </c>
      <c r="T2850" s="14">
        <f>(((J2850/60)/60)/24)+DATE(1970,1,1)</f>
        <v>42123.648831018523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166"/>
        <v>0.01</v>
      </c>
      <c r="P2851" s="7">
        <f>AVERAGE(E2851/L2851)</f>
        <v>5</v>
      </c>
      <c r="Q2851" t="str">
        <f t="shared" si="167"/>
        <v>theater</v>
      </c>
      <c r="R2851" t="str">
        <f t="shared" si="168"/>
        <v>plays</v>
      </c>
      <c r="S2851" s="13">
        <f>(((I2851/60)/60)/24)+DATE(S34819,1,1)</f>
        <v>16915.428240740741</v>
      </c>
      <c r="T2851" s="14">
        <f>(((J2851/60)/60)/24)+DATE(1970,1,1)</f>
        <v>42453.428240740745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166"/>
        <v>3.8875E-2</v>
      </c>
      <c r="P2852" s="7">
        <f>AVERAGE(E2852/L2852)</f>
        <v>23.923076923076923</v>
      </c>
      <c r="Q2852" t="str">
        <f t="shared" si="167"/>
        <v>theater</v>
      </c>
      <c r="R2852" t="str">
        <f t="shared" si="168"/>
        <v>plays</v>
      </c>
      <c r="S2852" s="13">
        <f>(((I2852/60)/60)/24)+DATE(S34820,1,1)</f>
        <v>16320.007071759259</v>
      </c>
      <c r="T2852" s="14">
        <f>(((J2852/60)/60)/24)+DATE(1970,1,1)</f>
        <v>41858.007071759261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166"/>
        <v>0</v>
      </c>
      <c r="P2853" s="7" t="e">
        <f>AVERAGE(E2853/L2853)</f>
        <v>#DIV/0!</v>
      </c>
      <c r="Q2853" t="str">
        <f t="shared" si="167"/>
        <v>theater</v>
      </c>
      <c r="R2853" t="str">
        <f t="shared" si="168"/>
        <v>plays</v>
      </c>
      <c r="S2853" s="13">
        <f>(((I2853/60)/60)/24)+DATE(S34821,1,1)</f>
        <v>16830.97013888889</v>
      </c>
      <c r="T2853" s="14">
        <f>(((J2853/60)/60)/24)+DATE(1970,1,1)</f>
        <v>42390.002650462964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166"/>
        <v>1.9E-2</v>
      </c>
      <c r="P2854" s="7">
        <f>AVERAGE(E2854/L2854)</f>
        <v>15.833333333333334</v>
      </c>
      <c r="Q2854" t="str">
        <f t="shared" si="167"/>
        <v>theater</v>
      </c>
      <c r="R2854" t="str">
        <f t="shared" si="168"/>
        <v>plays</v>
      </c>
      <c r="S2854" s="13">
        <f>(((I2854/60)/60)/24)+DATE(S34822,1,1)</f>
        <v>16243.045173611112</v>
      </c>
      <c r="T2854" s="14">
        <f>(((J2854/60)/60)/24)+DATE(1970,1,1)</f>
        <v>41781.045173611114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166"/>
        <v>0</v>
      </c>
      <c r="P2855" s="7" t="e">
        <f>AVERAGE(E2855/L2855)</f>
        <v>#DIV/0!</v>
      </c>
      <c r="Q2855" t="str">
        <f t="shared" si="167"/>
        <v>theater</v>
      </c>
      <c r="R2855" t="str">
        <f t="shared" si="168"/>
        <v>plays</v>
      </c>
      <c r="S2855" s="13">
        <f>(((I2855/60)/60)/24)+DATE(S34823,1,1)</f>
        <v>16328.190937499998</v>
      </c>
      <c r="T2855" s="14">
        <f>(((J2855/60)/60)/24)+DATE(1970,1,1)</f>
        <v>41836.190937499996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166"/>
        <v>0.41699999999999998</v>
      </c>
      <c r="P2856" s="7">
        <f>AVERAGE(E2856/L2856)</f>
        <v>29.785714285714285</v>
      </c>
      <c r="Q2856" t="str">
        <f t="shared" si="167"/>
        <v>theater</v>
      </c>
      <c r="R2856" t="str">
        <f t="shared" si="168"/>
        <v>plays</v>
      </c>
      <c r="S2856" s="13">
        <f>(((I2856/60)/60)/24)+DATE(S34824,1,1)</f>
        <v>16563.716655092594</v>
      </c>
      <c r="T2856" s="14">
        <f>(((J2856/60)/60)/24)+DATE(1970,1,1)</f>
        <v>42111.71665509259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166"/>
        <v>0.5</v>
      </c>
      <c r="P2857" s="7">
        <f>AVERAGE(E2857/L2857)</f>
        <v>60</v>
      </c>
      <c r="Q2857" t="str">
        <f t="shared" si="167"/>
        <v>theater</v>
      </c>
      <c r="R2857" t="str">
        <f t="shared" si="168"/>
        <v>plays</v>
      </c>
      <c r="S2857" s="13">
        <f>(((I2857/60)/60)/24)+DATE(S34825,1,1)</f>
        <v>16830.981944444444</v>
      </c>
      <c r="T2857" s="14">
        <f>(((J2857/60)/60)/24)+DATE(1970,1,1)</f>
        <v>42370.007766203707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166"/>
        <v>4.8666666666666664E-2</v>
      </c>
      <c r="P2858" s="7">
        <f>AVERAGE(E2858/L2858)</f>
        <v>24.333333333333332</v>
      </c>
      <c r="Q2858" t="str">
        <f t="shared" si="167"/>
        <v>theater</v>
      </c>
      <c r="R2858" t="str">
        <f t="shared" si="168"/>
        <v>plays</v>
      </c>
      <c r="S2858" s="13">
        <f>(((I2858/60)/60)/24)+DATE(S34826,1,1)</f>
        <v>16656.898611111112</v>
      </c>
      <c r="T2858" s="14">
        <f>(((J2858/60)/60)/24)+DATE(1970,1,1)</f>
        <v>42165.037581018521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166"/>
        <v>0.19736842105263158</v>
      </c>
      <c r="P2859" s="7">
        <f>AVERAGE(E2859/L2859)</f>
        <v>500</v>
      </c>
      <c r="Q2859" t="str">
        <f t="shared" si="167"/>
        <v>theater</v>
      </c>
      <c r="R2859" t="str">
        <f t="shared" si="168"/>
        <v>plays</v>
      </c>
      <c r="S2859" s="13">
        <f>(((I2859/60)/60)/24)+DATE(S34827,1,1)</f>
        <v>17218.75</v>
      </c>
      <c r="T2859" s="14">
        <f>(((J2859/60)/60)/24)+DATE(1970,1,1)</f>
        <v>42726.920081018514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166"/>
        <v>0</v>
      </c>
      <c r="P2860" s="7" t="e">
        <f>AVERAGE(E2860/L2860)</f>
        <v>#DIV/0!</v>
      </c>
      <c r="Q2860" t="str">
        <f t="shared" si="167"/>
        <v>theater</v>
      </c>
      <c r="R2860" t="str">
        <f t="shared" si="168"/>
        <v>plays</v>
      </c>
      <c r="S2860" s="13">
        <f>(((I2860/60)/60)/24)+DATE(S34828,1,1)</f>
        <v>16410.477777777778</v>
      </c>
      <c r="T2860" s="14">
        <f>(((J2860/60)/60)/24)+DATE(1970,1,1)</f>
        <v>41954.545081018514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166"/>
        <v>1.7500000000000002E-2</v>
      </c>
      <c r="P2861" s="7">
        <f>AVERAGE(E2861/L2861)</f>
        <v>35</v>
      </c>
      <c r="Q2861" t="str">
        <f t="shared" si="167"/>
        <v>theater</v>
      </c>
      <c r="R2861" t="str">
        <f t="shared" si="168"/>
        <v>plays</v>
      </c>
      <c r="S2861" s="13">
        <f>(((I2861/60)/60)/24)+DATE(S34829,1,1)</f>
        <v>16725.362314814814</v>
      </c>
      <c r="T2861" s="14">
        <f>(((J2861/60)/60)/24)+DATE(1970,1,1)</f>
        <v>42233.362314814818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166"/>
        <v>6.6500000000000004E-2</v>
      </c>
      <c r="P2862" s="7">
        <f>AVERAGE(E2862/L2862)</f>
        <v>29.555555555555557</v>
      </c>
      <c r="Q2862" t="str">
        <f t="shared" si="167"/>
        <v>theater</v>
      </c>
      <c r="R2862" t="str">
        <f t="shared" si="168"/>
        <v>plays</v>
      </c>
      <c r="S2862" s="13">
        <f>(((I2862/60)/60)/24)+DATE(S34830,1,1)</f>
        <v>16972.800648148146</v>
      </c>
      <c r="T2862" s="14">
        <f>(((J2862/60)/60)/24)+DATE(1970,1,1)</f>
        <v>42480.800648148142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166"/>
        <v>0.32</v>
      </c>
      <c r="P2863" s="7">
        <f>AVERAGE(E2863/L2863)</f>
        <v>26.666666666666668</v>
      </c>
      <c r="Q2863" t="str">
        <f t="shared" si="167"/>
        <v>theater</v>
      </c>
      <c r="R2863" t="str">
        <f t="shared" si="168"/>
        <v>plays</v>
      </c>
      <c r="S2863" s="13">
        <f>(((I2863/60)/60)/24)+DATE(S34831,1,1)</f>
        <v>16703.590833333332</v>
      </c>
      <c r="T2863" s="14">
        <f>(((J2863/60)/60)/24)+DATE(1970,1,1)</f>
        <v>42257.590833333335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166"/>
        <v>4.3307086614173228E-3</v>
      </c>
      <c r="P2864" s="7">
        <f>AVERAGE(E2864/L2864)</f>
        <v>18.333333333333332</v>
      </c>
      <c r="Q2864" t="str">
        <f t="shared" si="167"/>
        <v>theater</v>
      </c>
      <c r="R2864" t="str">
        <f t="shared" si="168"/>
        <v>plays</v>
      </c>
      <c r="S2864" s="13">
        <f>(((I2864/60)/60)/24)+DATE(S34832,1,1)</f>
        <v>16246.789687499999</v>
      </c>
      <c r="T2864" s="14">
        <f>(((J2864/60)/60)/24)+DATE(1970,1,1)</f>
        <v>41784.789687500001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166"/>
        <v>4.0000000000000002E-4</v>
      </c>
      <c r="P2865" s="7">
        <f>AVERAGE(E2865/L2865)</f>
        <v>20</v>
      </c>
      <c r="Q2865" t="str">
        <f t="shared" si="167"/>
        <v>theater</v>
      </c>
      <c r="R2865" t="str">
        <f t="shared" si="168"/>
        <v>plays</v>
      </c>
      <c r="S2865" s="13">
        <f>(((I2865/60)/60)/24)+DATE(S34833,1,1)</f>
        <v>16323.675034722224</v>
      </c>
      <c r="T2865" s="14">
        <f>(((J2865/60)/60)/24)+DATE(1970,1,1)</f>
        <v>41831.675034722226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166"/>
        <v>1.6E-2</v>
      </c>
      <c r="P2866" s="7">
        <f>AVERAGE(E2866/L2866)</f>
        <v>13.333333333333334</v>
      </c>
      <c r="Q2866" t="str">
        <f t="shared" si="167"/>
        <v>theater</v>
      </c>
      <c r="R2866" t="str">
        <f t="shared" si="168"/>
        <v>plays</v>
      </c>
      <c r="S2866" s="13">
        <f>(((I2866/60)/60)/24)+DATE(S34834,1,1)</f>
        <v>16634.554166666665</v>
      </c>
      <c r="T2866" s="14">
        <f>(((J2866/60)/60)/24)+DATE(1970,1,1)</f>
        <v>42172.613506944443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166"/>
        <v>0</v>
      </c>
      <c r="P2867" s="7" t="e">
        <f>AVERAGE(E2867/L2867)</f>
        <v>#DIV/0!</v>
      </c>
      <c r="Q2867" t="str">
        <f t="shared" si="167"/>
        <v>theater</v>
      </c>
      <c r="R2867" t="str">
        <f t="shared" si="168"/>
        <v>plays</v>
      </c>
      <c r="S2867" s="13">
        <f>(((I2867/60)/60)/24)+DATE(S34835,1,1)</f>
        <v>16442.114108796297</v>
      </c>
      <c r="T2867" s="14">
        <f>(((J2867/60)/60)/24)+DATE(1970,1,1)</f>
        <v>41950.114108796297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166"/>
        <v>8.9999999999999993E-3</v>
      </c>
      <c r="P2868" s="7">
        <f>AVERAGE(E2868/L2868)</f>
        <v>22.5</v>
      </c>
      <c r="Q2868" t="str">
        <f t="shared" si="167"/>
        <v>theater</v>
      </c>
      <c r="R2868" t="str">
        <f t="shared" si="168"/>
        <v>plays</v>
      </c>
      <c r="S2868" s="13">
        <f>(((I2868/60)/60)/24)+DATE(S34836,1,1)</f>
        <v>17089.916666666668</v>
      </c>
      <c r="T2868" s="14">
        <f>(((J2868/60)/60)/24)+DATE(1970,1,1)</f>
        <v>42627.955104166671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166"/>
        <v>0.2016</v>
      </c>
      <c r="P2869" s="7">
        <f>AVERAGE(E2869/L2869)</f>
        <v>50.4</v>
      </c>
      <c r="Q2869" t="str">
        <f t="shared" si="167"/>
        <v>theater</v>
      </c>
      <c r="R2869" t="str">
        <f t="shared" si="168"/>
        <v>plays</v>
      </c>
      <c r="S2869" s="13">
        <f>(((I2869/60)/60)/24)+DATE(S34837,1,1)</f>
        <v>16987.166666666668</v>
      </c>
      <c r="T2869" s="14">
        <f>(((J2869/60)/60)/24)+DATE(1970,1,1)</f>
        <v>42531.195277777777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166"/>
        <v>0.42011733333333334</v>
      </c>
      <c r="P2870" s="7">
        <f>AVERAGE(E2870/L2870)</f>
        <v>105.02933333333334</v>
      </c>
      <c r="Q2870" t="str">
        <f t="shared" si="167"/>
        <v>theater</v>
      </c>
      <c r="R2870" t="str">
        <f t="shared" si="168"/>
        <v>plays</v>
      </c>
      <c r="S2870" s="13">
        <f>(((I2870/60)/60)/24)+DATE(S34838,1,1)</f>
        <v>17080.827013888887</v>
      </c>
      <c r="T2870" s="14">
        <f>(((J2870/60)/60)/24)+DATE(1970,1,1)</f>
        <v>42618.827013888891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166"/>
        <v>8.8500000000000002E-3</v>
      </c>
      <c r="P2871" s="7">
        <f>AVERAGE(E2871/L2871)</f>
        <v>35.4</v>
      </c>
      <c r="Q2871" t="str">
        <f t="shared" si="167"/>
        <v>theater</v>
      </c>
      <c r="R2871" t="str">
        <f t="shared" si="168"/>
        <v>plays</v>
      </c>
      <c r="S2871" s="13">
        <f>(((I2871/60)/60)/24)+DATE(S34839,1,1)</f>
        <v>17002.593530092592</v>
      </c>
      <c r="T2871" s="14">
        <f>(((J2871/60)/60)/24)+DATE(1970,1,1)</f>
        <v>42540.593530092592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166"/>
        <v>0.15</v>
      </c>
      <c r="P2872" s="7">
        <f>AVERAGE(E2872/L2872)</f>
        <v>83.333333333333329</v>
      </c>
      <c r="Q2872" t="str">
        <f t="shared" si="167"/>
        <v>theater</v>
      </c>
      <c r="R2872" t="str">
        <f t="shared" si="168"/>
        <v>plays</v>
      </c>
      <c r="S2872" s="13">
        <f>(((I2872/60)/60)/24)+DATE(S34840,1,1)</f>
        <v>16208.189409722223</v>
      </c>
      <c r="T2872" s="14">
        <f>(((J2872/60)/60)/24)+DATE(1970,1,1)</f>
        <v>41746.189409722225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166"/>
        <v>4.6699999999999998E-2</v>
      </c>
      <c r="P2873" s="7">
        <f>AVERAGE(E2873/L2873)</f>
        <v>35.92307692307692</v>
      </c>
      <c r="Q2873" t="str">
        <f t="shared" si="167"/>
        <v>theater</v>
      </c>
      <c r="R2873" t="str">
        <f t="shared" si="168"/>
        <v>plays</v>
      </c>
      <c r="S2873" s="13">
        <f>(((I2873/60)/60)/24)+DATE(S34841,1,1)</f>
        <v>16426.738576388889</v>
      </c>
      <c r="T2873" s="14">
        <f>(((J2873/60)/60)/24)+DATE(1970,1,1)</f>
        <v>41974.738576388889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166"/>
        <v>0</v>
      </c>
      <c r="P2874" s="7" t="e">
        <f>AVERAGE(E2874/L2874)</f>
        <v>#DIV/0!</v>
      </c>
      <c r="Q2874" t="str">
        <f t="shared" si="167"/>
        <v>theater</v>
      </c>
      <c r="R2874" t="str">
        <f t="shared" si="168"/>
        <v>plays</v>
      </c>
      <c r="S2874" s="13">
        <f>(((I2874/60)/60)/24)+DATE(S34842,1,1)</f>
        <v>16607.116180555557</v>
      </c>
      <c r="T2874" s="14">
        <f>(((J2874/60)/60)/24)+DATE(1970,1,1)</f>
        <v>42115.11618055556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166"/>
        <v>0.38119999999999998</v>
      </c>
      <c r="P2875" s="7">
        <f>AVERAGE(E2875/L2875)</f>
        <v>119.125</v>
      </c>
      <c r="Q2875" t="str">
        <f t="shared" si="167"/>
        <v>theater</v>
      </c>
      <c r="R2875" t="str">
        <f t="shared" si="168"/>
        <v>plays</v>
      </c>
      <c r="S2875" s="13">
        <f>(((I2875/60)/60)/24)+DATE(S34843,1,1)</f>
        <v>16464.817488425924</v>
      </c>
      <c r="T2875" s="14">
        <f>(((J2875/60)/60)/24)+DATE(1970,1,1)</f>
        <v>42002.817488425921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166"/>
        <v>5.4199999999999998E-2</v>
      </c>
      <c r="P2876" s="7">
        <f>AVERAGE(E2876/L2876)</f>
        <v>90.333333333333329</v>
      </c>
      <c r="Q2876" t="str">
        <f t="shared" si="167"/>
        <v>theater</v>
      </c>
      <c r="R2876" t="str">
        <f t="shared" si="168"/>
        <v>plays</v>
      </c>
      <c r="S2876" s="13">
        <f>(((I2876/60)/60)/24)+DATE(S34844,1,1)</f>
        <v>17184.84474537037</v>
      </c>
      <c r="T2876" s="14">
        <f>(((J2876/60)/60)/24)+DATE(1970,1,1)</f>
        <v>42722.84474537037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166"/>
        <v>3.5E-4</v>
      </c>
      <c r="P2877" s="7">
        <f>AVERAGE(E2877/L2877)</f>
        <v>2.3333333333333335</v>
      </c>
      <c r="Q2877" t="str">
        <f t="shared" si="167"/>
        <v>theater</v>
      </c>
      <c r="R2877" t="str">
        <f t="shared" si="168"/>
        <v>plays</v>
      </c>
      <c r="S2877" s="13">
        <f>(((I2877/60)/60)/24)+DATE(S34845,1,1)</f>
        <v>16927.128391203703</v>
      </c>
      <c r="T2877" s="14">
        <f>(((J2877/60)/60)/24)+DATE(1970,1,1)</f>
        <v>42465.128391203703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166"/>
        <v>0</v>
      </c>
      <c r="P2878" s="7" t="e">
        <f>AVERAGE(E2878/L2878)</f>
        <v>#DIV/0!</v>
      </c>
      <c r="Q2878" t="str">
        <f t="shared" si="167"/>
        <v>theater</v>
      </c>
      <c r="R2878" t="str">
        <f t="shared" si="168"/>
        <v>plays</v>
      </c>
      <c r="S2878" s="13">
        <f>(((I2878/60)/60)/24)+DATE(S34846,1,1)</f>
        <v>16633.743969907406</v>
      </c>
      <c r="T2878" s="14">
        <f>(((J2878/60)/60)/24)+DATE(1970,1,1)</f>
        <v>42171.743969907402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166"/>
        <v>0.10833333333333334</v>
      </c>
      <c r="P2879" s="7">
        <f>AVERAGE(E2879/L2879)</f>
        <v>108.33333333333333</v>
      </c>
      <c r="Q2879" t="str">
        <f t="shared" si="167"/>
        <v>theater</v>
      </c>
      <c r="R2879" t="str">
        <f t="shared" si="168"/>
        <v>plays</v>
      </c>
      <c r="S2879" s="13">
        <f>(((I2879/60)/60)/24)+DATE(S34847,1,1)</f>
        <v>17136.708333333332</v>
      </c>
      <c r="T2879" s="14">
        <f>(((J2879/60)/60)/24)+DATE(1970,1,1)</f>
        <v>42672.955138888887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166"/>
        <v>2.1000000000000001E-2</v>
      </c>
      <c r="P2880" s="7">
        <f>AVERAGE(E2880/L2880)</f>
        <v>15.75</v>
      </c>
      <c r="Q2880" t="str">
        <f t="shared" si="167"/>
        <v>theater</v>
      </c>
      <c r="R2880" t="str">
        <f t="shared" si="168"/>
        <v>plays</v>
      </c>
      <c r="S2880" s="13">
        <f>(((I2880/60)/60)/24)+DATE(S34848,1,1)</f>
        <v>16620.615682870372</v>
      </c>
      <c r="T2880" s="14">
        <f>(((J2880/60)/60)/24)+DATE(1970,1,1)</f>
        <v>42128.615682870368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166"/>
        <v>2.5892857142857141E-3</v>
      </c>
      <c r="P2881" s="7">
        <f>AVERAGE(E2881/L2881)</f>
        <v>29</v>
      </c>
      <c r="Q2881" t="str">
        <f t="shared" si="167"/>
        <v>theater</v>
      </c>
      <c r="R2881" t="str">
        <f t="shared" si="168"/>
        <v>plays</v>
      </c>
      <c r="S2881" s="13">
        <f>(((I2881/60)/60)/24)+DATE(S34849,1,1)</f>
        <v>16821.725243055556</v>
      </c>
      <c r="T2881" s="14">
        <f>(((J2881/60)/60)/24)+DATE(1970,1,1)</f>
        <v>42359.725243055553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166"/>
        <v>0.23333333333333334</v>
      </c>
      <c r="P2882" s="7">
        <f>AVERAGE(E2882/L2882)</f>
        <v>96.551724137931032</v>
      </c>
      <c r="Q2882" t="str">
        <f t="shared" si="167"/>
        <v>theater</v>
      </c>
      <c r="R2882" t="str">
        <f t="shared" si="168"/>
        <v>plays</v>
      </c>
      <c r="S2882" s="13">
        <f>(((I2882/60)/60)/24)+DATE(S34850,1,1)</f>
        <v>16668.711805555555</v>
      </c>
      <c r="T2882" s="14">
        <f>(((J2882/60)/60)/24)+DATE(1970,1,1)</f>
        <v>42192.905694444446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ref="O2883:O2946" si="169">E2883/D2883</f>
        <v>0</v>
      </c>
      <c r="P2883" s="7" t="e">
        <f>AVERAGE(E2883/L2883)</f>
        <v>#DIV/0!</v>
      </c>
      <c r="Q2883" t="str">
        <f t="shared" ref="Q2883:Q2946" si="170">LEFT(N2883,FIND("/",N2883)-1)</f>
        <v>theater</v>
      </c>
      <c r="R2883" t="str">
        <f t="shared" ref="R2883:R2946" si="171">RIGHT(N2883, LEN(N2883)-FIND("/",N2883))</f>
        <v>plays</v>
      </c>
      <c r="S2883" s="13">
        <f>(((I2883/60)/60)/24)+DATE(S34851,1,1)</f>
        <v>16408.639305555556</v>
      </c>
      <c r="T2883" s="14">
        <f>(((J2883/60)/60)/24)+DATE(1970,1,1)</f>
        <v>41916.597638888888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169"/>
        <v>0.33600000000000002</v>
      </c>
      <c r="P2884" s="7">
        <f>AVERAGE(E2884/L2884)</f>
        <v>63</v>
      </c>
      <c r="Q2884" t="str">
        <f t="shared" si="170"/>
        <v>theater</v>
      </c>
      <c r="R2884" t="str">
        <f t="shared" si="171"/>
        <v>plays</v>
      </c>
      <c r="S2884" s="13">
        <f>(((I2884/60)/60)/24)+DATE(S34852,1,1)</f>
        <v>16923.596273148149</v>
      </c>
      <c r="T2884" s="14">
        <f>(((J2884/60)/60)/24)+DATE(1970,1,1)</f>
        <v>42461.596273148149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169"/>
        <v>0.1908</v>
      </c>
      <c r="P2885" s="7">
        <f>AVERAGE(E2885/L2885)</f>
        <v>381.6</v>
      </c>
      <c r="Q2885" t="str">
        <f t="shared" si="170"/>
        <v>theater</v>
      </c>
      <c r="R2885" t="str">
        <f t="shared" si="171"/>
        <v>plays</v>
      </c>
      <c r="S2885" s="13">
        <f>(((I2885/60)/60)/24)+DATE(S34853,1,1)</f>
        <v>16838.207638888889</v>
      </c>
      <c r="T2885" s="14">
        <f>(((J2885/60)/60)/24)+DATE(1970,1,1)</f>
        <v>42370.90320601852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169"/>
        <v>4.1111111111111114E-3</v>
      </c>
      <c r="P2886" s="7">
        <f>AVERAGE(E2886/L2886)</f>
        <v>46.25</v>
      </c>
      <c r="Q2886" t="str">
        <f t="shared" si="170"/>
        <v>theater</v>
      </c>
      <c r="R2886" t="str">
        <f t="shared" si="171"/>
        <v>plays</v>
      </c>
      <c r="S2886" s="13">
        <f>(((I2886/60)/60)/24)+DATE(S34854,1,1)</f>
        <v>16410.727256944443</v>
      </c>
      <c r="T2886" s="14">
        <f>(((J2886/60)/60)/24)+DATE(1970,1,1)</f>
        <v>41948.727256944447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169"/>
        <v>0.32500000000000001</v>
      </c>
      <c r="P2887" s="7">
        <f>AVERAGE(E2887/L2887)</f>
        <v>26</v>
      </c>
      <c r="Q2887" t="str">
        <f t="shared" si="170"/>
        <v>theater</v>
      </c>
      <c r="R2887" t="str">
        <f t="shared" si="171"/>
        <v>plays</v>
      </c>
      <c r="S2887" s="13">
        <f>(((I2887/60)/60)/24)+DATE(S34855,1,1)</f>
        <v>16509.034733796296</v>
      </c>
      <c r="T2887" s="14">
        <f>(((J2887/60)/60)/24)+DATE(1970,1,1)</f>
        <v>42047.07640046296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169"/>
        <v>0.05</v>
      </c>
      <c r="P2888" s="7">
        <f>AVERAGE(E2888/L2888)</f>
        <v>10</v>
      </c>
      <c r="Q2888" t="str">
        <f t="shared" si="170"/>
        <v>theater</v>
      </c>
      <c r="R2888" t="str">
        <f t="shared" si="171"/>
        <v>plays</v>
      </c>
      <c r="S2888" s="13">
        <f>(((I2888/60)/60)/24)+DATE(S34856,1,1)</f>
        <v>16698.165972222221</v>
      </c>
      <c r="T2888" s="14">
        <f>(((J2888/60)/60)/24)+DATE(1970,1,1)</f>
        <v>42261.632916666669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169"/>
        <v>1.6666666666666668E-3</v>
      </c>
      <c r="P2889" s="7">
        <f>AVERAGE(E2889/L2889)</f>
        <v>5</v>
      </c>
      <c r="Q2889" t="str">
        <f t="shared" si="170"/>
        <v>theater</v>
      </c>
      <c r="R2889" t="str">
        <f t="shared" si="171"/>
        <v>plays</v>
      </c>
      <c r="S2889" s="13">
        <f>(((I2889/60)/60)/24)+DATE(S34857,1,1)</f>
        <v>16447.427361111109</v>
      </c>
      <c r="T2889" s="14">
        <f>(((J2889/60)/60)/24)+DATE(1970,1,1)</f>
        <v>41985.427361111113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169"/>
        <v>0</v>
      </c>
      <c r="P2890" s="7" t="e">
        <f>AVERAGE(E2890/L2890)</f>
        <v>#DIV/0!</v>
      </c>
      <c r="Q2890" t="str">
        <f t="shared" si="170"/>
        <v>theater</v>
      </c>
      <c r="R2890" t="str">
        <f t="shared" si="171"/>
        <v>plays</v>
      </c>
      <c r="S2890" s="13">
        <f>(((I2890/60)/60)/24)+DATE(S34858,1,1)</f>
        <v>16362.207638888889</v>
      </c>
      <c r="T2890" s="14">
        <f>(((J2890/60)/60)/24)+DATE(1970,1,1)</f>
        <v>41922.535185185188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169"/>
        <v>0.38066666666666665</v>
      </c>
      <c r="P2891" s="7">
        <f>AVERAGE(E2891/L2891)</f>
        <v>81.571428571428569</v>
      </c>
      <c r="Q2891" t="str">
        <f t="shared" si="170"/>
        <v>theater</v>
      </c>
      <c r="R2891" t="str">
        <f t="shared" si="171"/>
        <v>plays</v>
      </c>
      <c r="S2891" s="13">
        <f>(((I2891/60)/60)/24)+DATE(S34859,1,1)</f>
        <v>16312.863252314814</v>
      </c>
      <c r="T2891" s="14">
        <f>(((J2891/60)/60)/24)+DATE(1970,1,1)</f>
        <v>41850.863252314812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169"/>
        <v>1.0500000000000001E-2</v>
      </c>
      <c r="P2892" s="7">
        <f>AVERAGE(E2892/L2892)</f>
        <v>7</v>
      </c>
      <c r="Q2892" t="str">
        <f t="shared" si="170"/>
        <v>theater</v>
      </c>
      <c r="R2892" t="str">
        <f t="shared" si="171"/>
        <v>plays</v>
      </c>
      <c r="S2892" s="13">
        <f>(((I2892/60)/60)/24)+DATE(S34860,1,1)</f>
        <v>16292.125</v>
      </c>
      <c r="T2892" s="14">
        <f>(((J2892/60)/60)/24)+DATE(1970,1,1)</f>
        <v>41831.742962962962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169"/>
        <v>2.7300000000000001E-2</v>
      </c>
      <c r="P2893" s="7">
        <f>AVERAGE(E2893/L2893)</f>
        <v>27.3</v>
      </c>
      <c r="Q2893" t="str">
        <f t="shared" si="170"/>
        <v>theater</v>
      </c>
      <c r="R2893" t="str">
        <f t="shared" si="171"/>
        <v>plays</v>
      </c>
      <c r="S2893" s="13">
        <f>(((I2893/60)/60)/24)+DATE(S34861,1,1)</f>
        <v>16907.84175925926</v>
      </c>
      <c r="T2893" s="14">
        <f>(((J2893/60)/60)/24)+DATE(1970,1,1)</f>
        <v>42415.883425925931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169"/>
        <v>9.0909090909090912E-2</v>
      </c>
      <c r="P2894" s="7">
        <f>AVERAGE(E2894/L2894)</f>
        <v>29.411764705882351</v>
      </c>
      <c r="Q2894" t="str">
        <f t="shared" si="170"/>
        <v>theater</v>
      </c>
      <c r="R2894" t="str">
        <f t="shared" si="171"/>
        <v>plays</v>
      </c>
      <c r="S2894" s="13">
        <f>(((I2894/60)/60)/24)+DATE(S34862,1,1)</f>
        <v>16308.875</v>
      </c>
      <c r="T2894" s="14">
        <f>(((J2894/60)/60)/24)+DATE(1970,1,1)</f>
        <v>41869.714166666665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169"/>
        <v>5.0000000000000001E-3</v>
      </c>
      <c r="P2895" s="7">
        <f>AVERAGE(E2895/L2895)</f>
        <v>12.5</v>
      </c>
      <c r="Q2895" t="str">
        <f t="shared" si="170"/>
        <v>theater</v>
      </c>
      <c r="R2895" t="str">
        <f t="shared" si="171"/>
        <v>plays</v>
      </c>
      <c r="S2895" s="13">
        <f>(((I2895/60)/60)/24)+DATE(S34863,1,1)</f>
        <v>16445.083333333332</v>
      </c>
      <c r="T2895" s="14">
        <f>(((J2895/60)/60)/24)+DATE(1970,1,1)</f>
        <v>41953.773090277777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169"/>
        <v>0</v>
      </c>
      <c r="P2896" s="7" t="e">
        <f>AVERAGE(E2896/L2896)</f>
        <v>#DIV/0!</v>
      </c>
      <c r="Q2896" t="str">
        <f t="shared" si="170"/>
        <v>theater</v>
      </c>
      <c r="R2896" t="str">
        <f t="shared" si="171"/>
        <v>plays</v>
      </c>
      <c r="S2896" s="13">
        <f>(((I2896/60)/60)/24)+DATE(S34864,1,1)</f>
        <v>16529.944618055557</v>
      </c>
      <c r="T2896" s="14">
        <f>(((J2896/60)/60)/24)+DATE(1970,1,1)</f>
        <v>42037.986284722225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169"/>
        <v>4.5999999999999999E-2</v>
      </c>
      <c r="P2897" s="7">
        <f>AVERAGE(E2897/L2897)</f>
        <v>5.75</v>
      </c>
      <c r="Q2897" t="str">
        <f t="shared" si="170"/>
        <v>theater</v>
      </c>
      <c r="R2897" t="str">
        <f t="shared" si="171"/>
        <v>plays</v>
      </c>
      <c r="S2897" s="13">
        <f>(((I2897/60)/60)/24)+DATE(S34865,1,1)</f>
        <v>16244.875</v>
      </c>
      <c r="T2897" s="14">
        <f>(((J2897/60)/60)/24)+DATE(1970,1,1)</f>
        <v>41811.555462962962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169"/>
        <v>0.20833333333333334</v>
      </c>
      <c r="P2898" s="7">
        <f>AVERAGE(E2898/L2898)</f>
        <v>52.083333333333336</v>
      </c>
      <c r="Q2898" t="str">
        <f t="shared" si="170"/>
        <v>theater</v>
      </c>
      <c r="R2898" t="str">
        <f t="shared" si="171"/>
        <v>plays</v>
      </c>
      <c r="S2898" s="13">
        <f>(((I2898/60)/60)/24)+DATE(S34866,1,1)</f>
        <v>17148.25</v>
      </c>
      <c r="T2898" s="14">
        <f>(((J2898/60)/60)/24)+DATE(1970,1,1)</f>
        <v>42701.908807870372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169"/>
        <v>4.583333333333333E-2</v>
      </c>
      <c r="P2899" s="7">
        <f>AVERAGE(E2899/L2899)</f>
        <v>183.33333333333334</v>
      </c>
      <c r="Q2899" t="str">
        <f t="shared" si="170"/>
        <v>theater</v>
      </c>
      <c r="R2899" t="str">
        <f t="shared" si="171"/>
        <v>plays</v>
      </c>
      <c r="S2899" s="13">
        <f>(((I2899/60)/60)/24)+DATE(S34867,1,1)</f>
        <v>16720.645196759258</v>
      </c>
      <c r="T2899" s="14">
        <f>(((J2899/60)/60)/24)+DATE(1970,1,1)</f>
        <v>42258.646504629629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169"/>
        <v>4.2133333333333335E-2</v>
      </c>
      <c r="P2900" s="7">
        <f>AVERAGE(E2900/L2900)</f>
        <v>26.333333333333332</v>
      </c>
      <c r="Q2900" t="str">
        <f t="shared" si="170"/>
        <v>theater</v>
      </c>
      <c r="R2900" t="str">
        <f t="shared" si="171"/>
        <v>plays</v>
      </c>
      <c r="S2900" s="13">
        <f>(((I2900/60)/60)/24)+DATE(S34868,1,1)</f>
        <v>16740.664965277778</v>
      </c>
      <c r="T2900" s="14">
        <f>(((J2900/60)/60)/24)+DATE(1970,1,1)</f>
        <v>42278.664965277778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169"/>
        <v>0</v>
      </c>
      <c r="P2901" s="7" t="e">
        <f>AVERAGE(E2901/L2901)</f>
        <v>#DIV/0!</v>
      </c>
      <c r="Q2901" t="str">
        <f t="shared" si="170"/>
        <v>theater</v>
      </c>
      <c r="R2901" t="str">
        <f t="shared" si="171"/>
        <v>plays</v>
      </c>
      <c r="S2901" s="13">
        <f>(((I2901/60)/60)/24)+DATE(S34869,1,1)</f>
        <v>17007.078217592592</v>
      </c>
      <c r="T2901" s="14">
        <f>(((J2901/60)/60)/24)+DATE(1970,1,1)</f>
        <v>42515.078217592592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169"/>
        <v>0.61909090909090914</v>
      </c>
      <c r="P2902" s="7">
        <f>AVERAGE(E2902/L2902)</f>
        <v>486.42857142857144</v>
      </c>
      <c r="Q2902" t="str">
        <f t="shared" si="170"/>
        <v>theater</v>
      </c>
      <c r="R2902" t="str">
        <f t="shared" si="171"/>
        <v>plays</v>
      </c>
      <c r="S2902" s="13">
        <f>(((I2902/60)/60)/24)+DATE(S34870,1,1)</f>
        <v>16292.234166666667</v>
      </c>
      <c r="T2902" s="14">
        <f>(((J2902/60)/60)/24)+DATE(1970,1,1)</f>
        <v>41830.234166666669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169"/>
        <v>8.0000000000000002E-3</v>
      </c>
      <c r="P2903" s="7">
        <f>AVERAGE(E2903/L2903)</f>
        <v>3</v>
      </c>
      <c r="Q2903" t="str">
        <f t="shared" si="170"/>
        <v>theater</v>
      </c>
      <c r="R2903" t="str">
        <f t="shared" si="171"/>
        <v>plays</v>
      </c>
      <c r="S2903" s="13">
        <f>(((I2903/60)/60)/24)+DATE(S34871,1,1)</f>
        <v>16474.904386574075</v>
      </c>
      <c r="T2903" s="14">
        <f>(((J2903/60)/60)/24)+DATE(1970,1,1)</f>
        <v>41982.904386574075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169"/>
        <v>1.6666666666666666E-4</v>
      </c>
      <c r="P2904" s="7">
        <f>AVERAGE(E2904/L2904)</f>
        <v>25</v>
      </c>
      <c r="Q2904" t="str">
        <f t="shared" si="170"/>
        <v>theater</v>
      </c>
      <c r="R2904" t="str">
        <f t="shared" si="171"/>
        <v>plays</v>
      </c>
      <c r="S2904" s="13">
        <f>(((I2904/60)/60)/24)+DATE(S34872,1,1)</f>
        <v>16672.439768518518</v>
      </c>
      <c r="T2904" s="14">
        <f>(((J2904/60)/60)/24)+DATE(1970,1,1)</f>
        <v>42210.439768518518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169"/>
        <v>7.7999999999999996E-3</v>
      </c>
      <c r="P2905" s="7">
        <f>AVERAGE(E2905/L2905)</f>
        <v>9.75</v>
      </c>
      <c r="Q2905" t="str">
        <f t="shared" si="170"/>
        <v>theater</v>
      </c>
      <c r="R2905" t="str">
        <f t="shared" si="171"/>
        <v>plays</v>
      </c>
      <c r="S2905" s="13">
        <f>(((I2905/60)/60)/24)+DATE(S34873,1,1)</f>
        <v>16688.166874999999</v>
      </c>
      <c r="T2905" s="14">
        <f>(((J2905/60)/60)/24)+DATE(1970,1,1)</f>
        <v>42196.166874999995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169"/>
        <v>0.05</v>
      </c>
      <c r="P2906" s="7">
        <f>AVERAGE(E2906/L2906)</f>
        <v>18.75</v>
      </c>
      <c r="Q2906" t="str">
        <f t="shared" si="170"/>
        <v>theater</v>
      </c>
      <c r="R2906" t="str">
        <f t="shared" si="171"/>
        <v>plays</v>
      </c>
      <c r="S2906" s="13">
        <f>(((I2906/60)/60)/24)+DATE(S34874,1,1)</f>
        <v>16384.5</v>
      </c>
      <c r="T2906" s="14">
        <f>(((J2906/60)/60)/24)+DATE(1970,1,1)</f>
        <v>41940.967951388891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169"/>
        <v>0.17771428571428571</v>
      </c>
      <c r="P2907" s="7">
        <f>AVERAGE(E2907/L2907)</f>
        <v>36.588235294117645</v>
      </c>
      <c r="Q2907" t="str">
        <f t="shared" si="170"/>
        <v>theater</v>
      </c>
      <c r="R2907" t="str">
        <f t="shared" si="171"/>
        <v>plays</v>
      </c>
      <c r="S2907" s="13">
        <f>(((I2907/60)/60)/24)+DATE(S34875,1,1)</f>
        <v>17052.056863425925</v>
      </c>
      <c r="T2907" s="14">
        <f>(((J2907/60)/60)/24)+DATE(1970,1,1)</f>
        <v>42606.056863425925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169"/>
        <v>9.4166666666666662E-2</v>
      </c>
      <c r="P2908" s="7">
        <f>AVERAGE(E2908/L2908)</f>
        <v>80.714285714285708</v>
      </c>
      <c r="Q2908" t="str">
        <f t="shared" si="170"/>
        <v>theater</v>
      </c>
      <c r="R2908" t="str">
        <f t="shared" si="171"/>
        <v>plays</v>
      </c>
      <c r="S2908" s="13">
        <f>(((I2908/60)/60)/24)+DATE(S34876,1,1)</f>
        <v>16649.041666666668</v>
      </c>
      <c r="T2908" s="14">
        <f>(((J2908/60)/60)/24)+DATE(1970,1,1)</f>
        <v>42199.648912037039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169"/>
        <v>8.0000000000000004E-4</v>
      </c>
      <c r="P2909" s="7">
        <f>AVERAGE(E2909/L2909)</f>
        <v>1</v>
      </c>
      <c r="Q2909" t="str">
        <f t="shared" si="170"/>
        <v>theater</v>
      </c>
      <c r="R2909" t="str">
        <f t="shared" si="171"/>
        <v>plays</v>
      </c>
      <c r="S2909" s="13">
        <f>(((I2909/60)/60)/24)+DATE(S34877,1,1)</f>
        <v>16936.877743055553</v>
      </c>
      <c r="T2909" s="14">
        <f>(((J2909/60)/60)/24)+DATE(1970,1,1)</f>
        <v>42444.877743055549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169"/>
        <v>2.75E-2</v>
      </c>
      <c r="P2910" s="7">
        <f>AVERAGE(E2910/L2910)</f>
        <v>52.8</v>
      </c>
      <c r="Q2910" t="str">
        <f t="shared" si="170"/>
        <v>theater</v>
      </c>
      <c r="R2910" t="str">
        <f t="shared" si="171"/>
        <v>plays</v>
      </c>
      <c r="S2910" s="13">
        <f>(((I2910/60)/60)/24)+DATE(S34878,1,1)</f>
        <v>16961.731701388886</v>
      </c>
      <c r="T2910" s="14">
        <f>(((J2910/60)/60)/24)+DATE(1970,1,1)</f>
        <v>42499.731701388882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169"/>
        <v>1.1111111111111112E-4</v>
      </c>
      <c r="P2911" s="7">
        <f>AVERAGE(E2911/L2911)</f>
        <v>20</v>
      </c>
      <c r="Q2911" t="str">
        <f t="shared" si="170"/>
        <v>theater</v>
      </c>
      <c r="R2911" t="str">
        <f t="shared" si="171"/>
        <v>plays</v>
      </c>
      <c r="S2911" s="13">
        <f>(((I2911/60)/60)/24)+DATE(S34879,1,1)</f>
        <v>16400.823611111111</v>
      </c>
      <c r="T2911" s="14">
        <f>(((J2911/60)/60)/24)+DATE(1970,1,1)</f>
        <v>41929.266215277778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169"/>
        <v>3.3333333333333335E-5</v>
      </c>
      <c r="P2912" s="7">
        <f>AVERAGE(E2912/L2912)</f>
        <v>1</v>
      </c>
      <c r="Q2912" t="str">
        <f t="shared" si="170"/>
        <v>theater</v>
      </c>
      <c r="R2912" t="str">
        <f t="shared" si="171"/>
        <v>plays</v>
      </c>
      <c r="S2912" s="13">
        <f>(((I2912/60)/60)/24)+DATE(S34880,1,1)</f>
        <v>16599.841284722221</v>
      </c>
      <c r="T2912" s="14">
        <f>(((J2912/60)/60)/24)+DATE(1970,1,1)</f>
        <v>42107.841284722221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169"/>
        <v>0.36499999999999999</v>
      </c>
      <c r="P2913" s="7">
        <f>AVERAGE(E2913/L2913)</f>
        <v>46.928571428571431</v>
      </c>
      <c r="Q2913" t="str">
        <f t="shared" si="170"/>
        <v>theater</v>
      </c>
      <c r="R2913" t="str">
        <f t="shared" si="171"/>
        <v>plays</v>
      </c>
      <c r="S2913" s="13">
        <f>(((I2913/60)/60)/24)+DATE(S34881,1,1)</f>
        <v>16614.768819444445</v>
      </c>
      <c r="T2913" s="14">
        <f>(((J2913/60)/60)/24)+DATE(1970,1,1)</f>
        <v>42142.768819444449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169"/>
        <v>0.14058171745152354</v>
      </c>
      <c r="P2914" s="7">
        <f>AVERAGE(E2914/L2914)</f>
        <v>78.07692307692308</v>
      </c>
      <c r="Q2914" t="str">
        <f t="shared" si="170"/>
        <v>theater</v>
      </c>
      <c r="R2914" t="str">
        <f t="shared" si="171"/>
        <v>plays</v>
      </c>
      <c r="S2914" s="13">
        <f>(((I2914/60)/60)/24)+DATE(S34882,1,1)</f>
        <v>16816.131643518518</v>
      </c>
      <c r="T2914" s="14">
        <f>(((J2914/60)/60)/24)+DATE(1970,1,1)</f>
        <v>42354.131643518514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169"/>
        <v>2.0000000000000001E-4</v>
      </c>
      <c r="P2915" s="7">
        <f>AVERAGE(E2915/L2915)</f>
        <v>1</v>
      </c>
      <c r="Q2915" t="str">
        <f t="shared" si="170"/>
        <v>theater</v>
      </c>
      <c r="R2915" t="str">
        <f t="shared" si="171"/>
        <v>plays</v>
      </c>
      <c r="S2915" s="13">
        <f>(((I2915/60)/60)/24)+DATE(S34883,1,1)</f>
        <v>16320.922905092593</v>
      </c>
      <c r="T2915" s="14">
        <f>(((J2915/60)/60)/24)+DATE(1970,1,1)</f>
        <v>41828.922905092593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169"/>
        <v>4.0000000000000003E-5</v>
      </c>
      <c r="P2916" s="7">
        <f>AVERAGE(E2916/L2916)</f>
        <v>1</v>
      </c>
      <c r="Q2916" t="str">
        <f t="shared" si="170"/>
        <v>theater</v>
      </c>
      <c r="R2916" t="str">
        <f t="shared" si="171"/>
        <v>plays</v>
      </c>
      <c r="S2916" s="13">
        <f>(((I2916/60)/60)/24)+DATE(S34884,1,1)</f>
        <v>16509.865671296295</v>
      </c>
      <c r="T2916" s="14">
        <f>(((J2916/60)/60)/24)+DATE(1970,1,1)</f>
        <v>42017.907337962963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169"/>
        <v>0.61099999999999999</v>
      </c>
      <c r="P2917" s="7">
        <f>AVERAGE(E2917/L2917)</f>
        <v>203.66666666666666</v>
      </c>
      <c r="Q2917" t="str">
        <f t="shared" si="170"/>
        <v>theater</v>
      </c>
      <c r="R2917" t="str">
        <f t="shared" si="171"/>
        <v>plays</v>
      </c>
      <c r="S2917" s="13">
        <f>(((I2917/60)/60)/24)+DATE(S34885,1,1)</f>
        <v>16877.356365740739</v>
      </c>
      <c r="T2917" s="14">
        <f>(((J2917/60)/60)/24)+DATE(1970,1,1)</f>
        <v>42415.398032407407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169"/>
        <v>7.8378378378378383E-2</v>
      </c>
      <c r="P2918" s="7">
        <f>AVERAGE(E2918/L2918)</f>
        <v>20.714285714285715</v>
      </c>
      <c r="Q2918" t="str">
        <f t="shared" si="170"/>
        <v>theater</v>
      </c>
      <c r="R2918" t="str">
        <f t="shared" si="171"/>
        <v>plays</v>
      </c>
      <c r="S2918" s="13">
        <f>(((I2918/60)/60)/24)+DATE(S34886,1,1)</f>
        <v>16210.476724537039</v>
      </c>
      <c r="T2918" s="14">
        <f>(((J2918/60)/60)/24)+DATE(1970,1,1)</f>
        <v>41755.476724537039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169"/>
        <v>0.2185</v>
      </c>
      <c r="P2919" s="7">
        <f>AVERAGE(E2919/L2919)</f>
        <v>48.555555555555557</v>
      </c>
      <c r="Q2919" t="str">
        <f t="shared" si="170"/>
        <v>theater</v>
      </c>
      <c r="R2919" t="str">
        <f t="shared" si="171"/>
        <v>plays</v>
      </c>
      <c r="S2919" s="13">
        <f>(((I2919/60)/60)/24)+DATE(S34887,1,1)</f>
        <v>16695.234340277777</v>
      </c>
      <c r="T2919" s="14">
        <f>(((J2919/60)/60)/24)+DATE(1970,1,1)</f>
        <v>42245.234340277777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169"/>
        <v>0.27239999999999998</v>
      </c>
      <c r="P2920" s="7">
        <f>AVERAGE(E2920/L2920)</f>
        <v>68.099999999999994</v>
      </c>
      <c r="Q2920" t="str">
        <f t="shared" si="170"/>
        <v>theater</v>
      </c>
      <c r="R2920" t="str">
        <f t="shared" si="171"/>
        <v>plays</v>
      </c>
      <c r="S2920" s="13">
        <f>(((I2920/60)/60)/24)+DATE(S34888,1,1)</f>
        <v>16738.629710648147</v>
      </c>
      <c r="T2920" s="14">
        <f>(((J2920/60)/60)/24)+DATE(1970,1,1)</f>
        <v>42278.629710648151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169"/>
        <v>8.5000000000000006E-2</v>
      </c>
      <c r="P2921" s="7">
        <f>AVERAGE(E2921/L2921)</f>
        <v>8.5</v>
      </c>
      <c r="Q2921" t="str">
        <f t="shared" si="170"/>
        <v>theater</v>
      </c>
      <c r="R2921" t="str">
        <f t="shared" si="171"/>
        <v>plays</v>
      </c>
      <c r="S2921" s="13">
        <f>(((I2921/60)/60)/24)+DATE(S34889,1,1)</f>
        <v>16288.61954861111</v>
      </c>
      <c r="T2921" s="14">
        <f>(((J2921/60)/60)/24)+DATE(1970,1,1)</f>
        <v>41826.61954861111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169"/>
        <v>0.26840000000000003</v>
      </c>
      <c r="P2922" s="7">
        <f>AVERAGE(E2922/L2922)</f>
        <v>51.615384615384613</v>
      </c>
      <c r="Q2922" t="str">
        <f t="shared" si="170"/>
        <v>theater</v>
      </c>
      <c r="R2922" t="str">
        <f t="shared" si="171"/>
        <v>plays</v>
      </c>
      <c r="S2922" s="13">
        <f>(((I2922/60)/60)/24)+DATE(S34890,1,1)</f>
        <v>16520.750810185185</v>
      </c>
      <c r="T2922" s="14">
        <f>(((J2922/60)/60)/24)+DATE(1970,1,1)</f>
        <v>42058.792476851857</v>
      </c>
    </row>
    <row r="2923" spans="1:20" ht="32" hidden="1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169"/>
        <v>1.29</v>
      </c>
      <c r="P2923" s="7">
        <f>AVERAGE(E2923/L2923)</f>
        <v>43</v>
      </c>
      <c r="Q2923" t="str">
        <f t="shared" si="170"/>
        <v>theater</v>
      </c>
      <c r="R2923" t="str">
        <f t="shared" si="171"/>
        <v>musical</v>
      </c>
      <c r="S2923" s="13">
        <f t="shared" ref="S2923:S2942" si="172">(((I2923/60)/60)/24)+DATE(1970,1,1)</f>
        <v>41907.886620370373</v>
      </c>
      <c r="T2923" s="14">
        <f>(((J2923/60)/60)/24)+DATE(1970,1,1)</f>
        <v>41877.886620370373</v>
      </c>
    </row>
    <row r="2924" spans="1:20" ht="48" hidden="1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169"/>
        <v>1</v>
      </c>
      <c r="P2924" s="7">
        <f>AVERAGE(E2924/L2924)</f>
        <v>83.333333333333329</v>
      </c>
      <c r="Q2924" t="str">
        <f t="shared" si="170"/>
        <v>theater</v>
      </c>
      <c r="R2924" t="str">
        <f t="shared" si="171"/>
        <v>musical</v>
      </c>
      <c r="S2924" s="13">
        <f t="shared" si="172"/>
        <v>42142.874155092592</v>
      </c>
      <c r="T2924" s="14">
        <f>(((J2924/60)/60)/24)+DATE(1970,1,1)</f>
        <v>42097.874155092592</v>
      </c>
    </row>
    <row r="2925" spans="1:20" ht="48" hidden="1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169"/>
        <v>1</v>
      </c>
      <c r="P2925" s="7">
        <f>AVERAGE(E2925/L2925)</f>
        <v>30</v>
      </c>
      <c r="Q2925" t="str">
        <f t="shared" si="170"/>
        <v>theater</v>
      </c>
      <c r="R2925" t="str">
        <f t="shared" si="171"/>
        <v>musical</v>
      </c>
      <c r="S2925" s="13">
        <f t="shared" si="172"/>
        <v>42028.125</v>
      </c>
      <c r="T2925" s="14">
        <f>(((J2925/60)/60)/24)+DATE(1970,1,1)</f>
        <v>42013.15253472222</v>
      </c>
    </row>
    <row r="2926" spans="1:20" ht="48" hidden="1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169"/>
        <v>1.032</v>
      </c>
      <c r="P2926" s="7">
        <f>AVERAGE(E2926/L2926)</f>
        <v>175.51020408163265</v>
      </c>
      <c r="Q2926" t="str">
        <f t="shared" si="170"/>
        <v>theater</v>
      </c>
      <c r="R2926" t="str">
        <f t="shared" si="171"/>
        <v>musical</v>
      </c>
      <c r="S2926" s="13">
        <f t="shared" si="172"/>
        <v>42133.165972222225</v>
      </c>
      <c r="T2926" s="14">
        <f>(((J2926/60)/60)/24)+DATE(1970,1,1)</f>
        <v>42103.556828703702</v>
      </c>
    </row>
    <row r="2927" spans="1:20" ht="48" hidden="1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169"/>
        <v>1.0244597777777777</v>
      </c>
      <c r="P2927" s="7">
        <f>AVERAGE(E2927/L2927)</f>
        <v>231.66175879396985</v>
      </c>
      <c r="Q2927" t="str">
        <f t="shared" si="170"/>
        <v>theater</v>
      </c>
      <c r="R2927" t="str">
        <f t="shared" si="171"/>
        <v>musical</v>
      </c>
      <c r="S2927" s="13">
        <f t="shared" si="172"/>
        <v>41893.584120370368</v>
      </c>
      <c r="T2927" s="14">
        <f>(((J2927/60)/60)/24)+DATE(1970,1,1)</f>
        <v>41863.584120370368</v>
      </c>
    </row>
    <row r="2928" spans="1:20" ht="48" hidden="1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169"/>
        <v>1.25</v>
      </c>
      <c r="P2928" s="7">
        <f>AVERAGE(E2928/L2928)</f>
        <v>75</v>
      </c>
      <c r="Q2928" t="str">
        <f t="shared" si="170"/>
        <v>theater</v>
      </c>
      <c r="R2928" t="str">
        <f t="shared" si="171"/>
        <v>musical</v>
      </c>
      <c r="S2928" s="13">
        <f t="shared" si="172"/>
        <v>42058.765960648147</v>
      </c>
      <c r="T2928" s="14">
        <f>(((J2928/60)/60)/24)+DATE(1970,1,1)</f>
        <v>42044.765960648147</v>
      </c>
    </row>
    <row r="2929" spans="1:20" ht="48" hidden="1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169"/>
        <v>1.3083333333333333</v>
      </c>
      <c r="P2929" s="7">
        <f>AVERAGE(E2929/L2929)</f>
        <v>112.14285714285714</v>
      </c>
      <c r="Q2929" t="str">
        <f t="shared" si="170"/>
        <v>theater</v>
      </c>
      <c r="R2929" t="str">
        <f t="shared" si="171"/>
        <v>musical</v>
      </c>
      <c r="S2929" s="13">
        <f t="shared" si="172"/>
        <v>41835.208333333336</v>
      </c>
      <c r="T2929" s="14">
        <f>(((J2929/60)/60)/24)+DATE(1970,1,1)</f>
        <v>41806.669317129628</v>
      </c>
    </row>
    <row r="2930" spans="1:20" ht="32" hidden="1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169"/>
        <v>1</v>
      </c>
      <c r="P2930" s="7">
        <f>AVERAGE(E2930/L2930)</f>
        <v>41.666666666666664</v>
      </c>
      <c r="Q2930" t="str">
        <f t="shared" si="170"/>
        <v>theater</v>
      </c>
      <c r="R2930" t="str">
        <f t="shared" si="171"/>
        <v>musical</v>
      </c>
      <c r="S2930" s="13">
        <f t="shared" si="172"/>
        <v>42433.998217592598</v>
      </c>
      <c r="T2930" s="14">
        <f>(((J2930/60)/60)/24)+DATE(1970,1,1)</f>
        <v>42403.998217592598</v>
      </c>
    </row>
    <row r="2931" spans="1:20" ht="48" hidden="1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169"/>
        <v>1.02069375</v>
      </c>
      <c r="P2931" s="7">
        <f>AVERAGE(E2931/L2931)</f>
        <v>255.17343750000001</v>
      </c>
      <c r="Q2931" t="str">
        <f t="shared" si="170"/>
        <v>theater</v>
      </c>
      <c r="R2931" t="str">
        <f t="shared" si="171"/>
        <v>musical</v>
      </c>
      <c r="S2931" s="13">
        <f t="shared" si="172"/>
        <v>41784.564328703702</v>
      </c>
      <c r="T2931" s="14">
        <f>(((J2931/60)/60)/24)+DATE(1970,1,1)</f>
        <v>41754.564328703702</v>
      </c>
    </row>
    <row r="2932" spans="1:20" ht="48" hidden="1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169"/>
        <v>1.0092000000000001</v>
      </c>
      <c r="P2932" s="7">
        <f>AVERAGE(E2932/L2932)</f>
        <v>162.7741935483871</v>
      </c>
      <c r="Q2932" t="str">
        <f t="shared" si="170"/>
        <v>theater</v>
      </c>
      <c r="R2932" t="str">
        <f t="shared" si="171"/>
        <v>musical</v>
      </c>
      <c r="S2932" s="13">
        <f t="shared" si="172"/>
        <v>42131.584074074075</v>
      </c>
      <c r="T2932" s="14">
        <f>(((J2932/60)/60)/24)+DATE(1970,1,1)</f>
        <v>42101.584074074075</v>
      </c>
    </row>
    <row r="2933" spans="1:20" ht="48" hidden="1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169"/>
        <v>1.06</v>
      </c>
      <c r="P2933" s="7">
        <f>AVERAGE(E2933/L2933)</f>
        <v>88.333333333333329</v>
      </c>
      <c r="Q2933" t="str">
        <f t="shared" si="170"/>
        <v>theater</v>
      </c>
      <c r="R2933" t="str">
        <f t="shared" si="171"/>
        <v>musical</v>
      </c>
      <c r="S2933" s="13">
        <f t="shared" si="172"/>
        <v>41897.255555555559</v>
      </c>
      <c r="T2933" s="14">
        <f>(((J2933/60)/60)/24)+DATE(1970,1,1)</f>
        <v>41872.291238425925</v>
      </c>
    </row>
    <row r="2934" spans="1:20" ht="48" hidden="1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169"/>
        <v>1.0509677419354839</v>
      </c>
      <c r="P2934" s="7">
        <f>AVERAGE(E2934/L2934)</f>
        <v>85.736842105263165</v>
      </c>
      <c r="Q2934" t="str">
        <f t="shared" si="170"/>
        <v>theater</v>
      </c>
      <c r="R2934" t="str">
        <f t="shared" si="171"/>
        <v>musical</v>
      </c>
      <c r="S2934" s="13">
        <f t="shared" si="172"/>
        <v>42056.458333333328</v>
      </c>
      <c r="T2934" s="14">
        <f>(((J2934/60)/60)/24)+DATE(1970,1,1)</f>
        <v>42025.164780092593</v>
      </c>
    </row>
    <row r="2935" spans="1:20" ht="48" hidden="1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169"/>
        <v>1.0276000000000001</v>
      </c>
      <c r="P2935" s="7">
        <f>AVERAGE(E2935/L2935)</f>
        <v>47.574074074074076</v>
      </c>
      <c r="Q2935" t="str">
        <f t="shared" si="170"/>
        <v>theater</v>
      </c>
      <c r="R2935" t="str">
        <f t="shared" si="171"/>
        <v>musical</v>
      </c>
      <c r="S2935" s="13">
        <f t="shared" si="172"/>
        <v>42525.956631944442</v>
      </c>
      <c r="T2935" s="14">
        <f>(((J2935/60)/60)/24)+DATE(1970,1,1)</f>
        <v>42495.956631944442</v>
      </c>
    </row>
    <row r="2936" spans="1:20" ht="48" hidden="1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169"/>
        <v>1.08</v>
      </c>
      <c r="P2936" s="7">
        <f>AVERAGE(E2936/L2936)</f>
        <v>72.972972972972968</v>
      </c>
      <c r="Q2936" t="str">
        <f t="shared" si="170"/>
        <v>theater</v>
      </c>
      <c r="R2936" t="str">
        <f t="shared" si="171"/>
        <v>musical</v>
      </c>
      <c r="S2936" s="13">
        <f t="shared" si="172"/>
        <v>41805.636157407411</v>
      </c>
      <c r="T2936" s="14">
        <f>(((J2936/60)/60)/24)+DATE(1970,1,1)</f>
        <v>41775.636157407411</v>
      </c>
    </row>
    <row r="2937" spans="1:20" ht="48" hidden="1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169"/>
        <v>1.0088571428571429</v>
      </c>
      <c r="P2937" s="7">
        <f>AVERAGE(E2937/L2937)</f>
        <v>90.538461538461533</v>
      </c>
      <c r="Q2937" t="str">
        <f t="shared" si="170"/>
        <v>theater</v>
      </c>
      <c r="R2937" t="str">
        <f t="shared" si="171"/>
        <v>musical</v>
      </c>
      <c r="S2937" s="13">
        <f t="shared" si="172"/>
        <v>42611.708333333328</v>
      </c>
      <c r="T2937" s="14">
        <f>(((J2937/60)/60)/24)+DATE(1970,1,1)</f>
        <v>42553.583425925928</v>
      </c>
    </row>
    <row r="2938" spans="1:20" ht="48" hidden="1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169"/>
        <v>1.28</v>
      </c>
      <c r="P2938" s="7">
        <f>AVERAGE(E2938/L2938)</f>
        <v>37.647058823529413</v>
      </c>
      <c r="Q2938" t="str">
        <f t="shared" si="170"/>
        <v>theater</v>
      </c>
      <c r="R2938" t="str">
        <f t="shared" si="171"/>
        <v>musical</v>
      </c>
      <c r="S2938" s="13">
        <f t="shared" si="172"/>
        <v>41925.207638888889</v>
      </c>
      <c r="T2938" s="14">
        <f>(((J2938/60)/60)/24)+DATE(1970,1,1)</f>
        <v>41912.650729166664</v>
      </c>
    </row>
    <row r="2939" spans="1:20" ht="32" hidden="1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169"/>
        <v>1.3333333333333333</v>
      </c>
      <c r="P2939" s="7">
        <f>AVERAGE(E2939/L2939)</f>
        <v>36.363636363636367</v>
      </c>
      <c r="Q2939" t="str">
        <f t="shared" si="170"/>
        <v>theater</v>
      </c>
      <c r="R2939" t="str">
        <f t="shared" si="171"/>
        <v>musical</v>
      </c>
      <c r="S2939" s="13">
        <f t="shared" si="172"/>
        <v>41833.457326388889</v>
      </c>
      <c r="T2939" s="14">
        <f>(((J2939/60)/60)/24)+DATE(1970,1,1)</f>
        <v>41803.457326388889</v>
      </c>
    </row>
    <row r="2940" spans="1:20" ht="48" hidden="1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169"/>
        <v>1.0137499999999999</v>
      </c>
      <c r="P2940" s="7">
        <f>AVERAGE(E2940/L2940)</f>
        <v>126.71875</v>
      </c>
      <c r="Q2940" t="str">
        <f t="shared" si="170"/>
        <v>theater</v>
      </c>
      <c r="R2940" t="str">
        <f t="shared" si="171"/>
        <v>musical</v>
      </c>
      <c r="S2940" s="13">
        <f t="shared" si="172"/>
        <v>42034.703865740739</v>
      </c>
      <c r="T2940" s="14">
        <f>(((J2940/60)/60)/24)+DATE(1970,1,1)</f>
        <v>42004.703865740739</v>
      </c>
    </row>
    <row r="2941" spans="1:20" ht="48" hidden="1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169"/>
        <v>1.0287500000000001</v>
      </c>
      <c r="P2941" s="7">
        <f>AVERAGE(E2941/L2941)</f>
        <v>329.2</v>
      </c>
      <c r="Q2941" t="str">
        <f t="shared" si="170"/>
        <v>theater</v>
      </c>
      <c r="R2941" t="str">
        <f t="shared" si="171"/>
        <v>musical</v>
      </c>
      <c r="S2941" s="13">
        <f t="shared" si="172"/>
        <v>41879.041666666664</v>
      </c>
      <c r="T2941" s="14">
        <f>(((J2941/60)/60)/24)+DATE(1970,1,1)</f>
        <v>41845.809166666666</v>
      </c>
    </row>
    <row r="2942" spans="1:20" ht="48" hidden="1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169"/>
        <v>1.0724</v>
      </c>
      <c r="P2942" s="7">
        <f>AVERAGE(E2942/L2942)</f>
        <v>81.242424242424249</v>
      </c>
      <c r="Q2942" t="str">
        <f t="shared" si="170"/>
        <v>theater</v>
      </c>
      <c r="R2942" t="str">
        <f t="shared" si="171"/>
        <v>musical</v>
      </c>
      <c r="S2942" s="13">
        <f t="shared" si="172"/>
        <v>42022.773356481484</v>
      </c>
      <c r="T2942" s="14">
        <f>(((J2942/60)/60)/24)+DATE(1970,1,1)</f>
        <v>41982.773356481484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169"/>
        <v>4.0000000000000003E-5</v>
      </c>
      <c r="P2943" s="7">
        <f>AVERAGE(E2943/L2943)</f>
        <v>1</v>
      </c>
      <c r="Q2943" t="str">
        <f t="shared" si="170"/>
        <v>theater</v>
      </c>
      <c r="R2943" t="str">
        <f t="shared" si="171"/>
        <v>spaces</v>
      </c>
      <c r="S2943" s="13">
        <f>(((I2943/60)/60)/24)+DATE(S34911,1,1)</f>
        <v>16496.960127314815</v>
      </c>
      <c r="T2943" s="14">
        <f>(((J2943/60)/60)/24)+DATE(1970,1,1)</f>
        <v>42034.960127314815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169"/>
        <v>0.20424999999999999</v>
      </c>
      <c r="P2944" s="7">
        <f>AVERAGE(E2944/L2944)</f>
        <v>202.22772277227722</v>
      </c>
      <c r="Q2944" t="str">
        <f t="shared" si="170"/>
        <v>theater</v>
      </c>
      <c r="R2944" t="str">
        <f t="shared" si="171"/>
        <v>spaces</v>
      </c>
      <c r="S2944" s="13">
        <f>(((I2944/60)/60)/24)+DATE(S34912,1,1)</f>
        <v>16786.845833333333</v>
      </c>
      <c r="T2944" s="14">
        <f>(((J2944/60)/60)/24)+DATE(1970,1,1)</f>
        <v>42334.803923611107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169"/>
        <v>0</v>
      </c>
      <c r="P2945" s="7" t="e">
        <f>AVERAGE(E2945/L2945)</f>
        <v>#DIV/0!</v>
      </c>
      <c r="Q2945" t="str">
        <f t="shared" si="170"/>
        <v>theater</v>
      </c>
      <c r="R2945" t="str">
        <f t="shared" si="171"/>
        <v>spaces</v>
      </c>
      <c r="S2945" s="13">
        <f>(((I2945/60)/60)/24)+DATE(S34913,1,1)</f>
        <v>16539.129398148147</v>
      </c>
      <c r="T2945" s="14">
        <f>(((J2945/60)/60)/24)+DATE(1970,1,1)</f>
        <v>42077.129398148143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169"/>
        <v>0.01</v>
      </c>
      <c r="P2946" s="7">
        <f>AVERAGE(E2946/L2946)</f>
        <v>100</v>
      </c>
      <c r="Q2946" t="str">
        <f t="shared" si="170"/>
        <v>theater</v>
      </c>
      <c r="R2946" t="str">
        <f t="shared" si="171"/>
        <v>spaces</v>
      </c>
      <c r="S2946" s="13">
        <f>(((I2946/60)/60)/24)+DATE(S34914,1,1)</f>
        <v>16594.914328703704</v>
      </c>
      <c r="T2946" s="14">
        <f>(((J2946/60)/60)/24)+DATE(1970,1,1)</f>
        <v>42132.9143287037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ref="O2947:O3010" si="173">E2947/D2947</f>
        <v>0</v>
      </c>
      <c r="P2947" s="7" t="e">
        <f>AVERAGE(E2947/L2947)</f>
        <v>#DIV/0!</v>
      </c>
      <c r="Q2947" t="str">
        <f t="shared" ref="Q2947:Q3010" si="174">LEFT(N2947,FIND("/",N2947)-1)</f>
        <v>theater</v>
      </c>
      <c r="R2947" t="str">
        <f t="shared" ref="R2947:R3010" si="175">RIGHT(N2947, LEN(N2947)-FIND("/",N2947))</f>
        <v>spaces</v>
      </c>
      <c r="S2947" s="13">
        <f>(((I2947/60)/60)/24)+DATE(S34915,1,1)</f>
        <v>16580.139583333334</v>
      </c>
      <c r="T2947" s="14">
        <f>(((J2947/60)/60)/24)+DATE(1970,1,1)</f>
        <v>42118.139583333337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173"/>
        <v>1E-3</v>
      </c>
      <c r="P2948" s="7">
        <f>AVERAGE(E2948/L2948)</f>
        <v>1</v>
      </c>
      <c r="Q2948" t="str">
        <f t="shared" si="174"/>
        <v>theater</v>
      </c>
      <c r="R2948" t="str">
        <f t="shared" si="175"/>
        <v>spaces</v>
      </c>
      <c r="S2948" s="13">
        <f>(((I2948/60)/60)/24)+DATE(S34916,1,1)</f>
        <v>17029.531157407408</v>
      </c>
      <c r="T2948" s="14">
        <f>(((J2948/60)/60)/24)+DATE(1970,1,1)</f>
        <v>42567.531157407408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173"/>
        <v>4.2880000000000001E-2</v>
      </c>
      <c r="P2949" s="7">
        <f>AVERAGE(E2949/L2949)</f>
        <v>82.461538461538467</v>
      </c>
      <c r="Q2949" t="str">
        <f t="shared" si="174"/>
        <v>theater</v>
      </c>
      <c r="R2949" t="str">
        <f t="shared" si="175"/>
        <v>spaces</v>
      </c>
      <c r="S2949" s="13">
        <f>(((I2949/60)/60)/24)+DATE(S34917,1,1)</f>
        <v>17130.715972222224</v>
      </c>
      <c r="T2949" s="14">
        <f>(((J2949/60)/60)/24)+DATE(1970,1,1)</f>
        <v>42649.562118055561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173"/>
        <v>4.8000000000000001E-5</v>
      </c>
      <c r="P2950" s="7">
        <f>AVERAGE(E2950/L2950)</f>
        <v>2.6666666666666665</v>
      </c>
      <c r="Q2950" t="str">
        <f t="shared" si="174"/>
        <v>theater</v>
      </c>
      <c r="R2950" t="str">
        <f t="shared" si="175"/>
        <v>spaces</v>
      </c>
      <c r="S2950" s="13">
        <f>(((I2950/60)/60)/24)+DATE(S34918,1,1)</f>
        <v>16589.649224537035</v>
      </c>
      <c r="T2950" s="14">
        <f>(((J2950/60)/60)/24)+DATE(1970,1,1)</f>
        <v>42097.649224537032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173"/>
        <v>2.5000000000000001E-2</v>
      </c>
      <c r="P2951" s="7">
        <f>AVERAGE(E2951/L2951)</f>
        <v>12.5</v>
      </c>
      <c r="Q2951" t="str">
        <f t="shared" si="174"/>
        <v>theater</v>
      </c>
      <c r="R2951" t="str">
        <f t="shared" si="175"/>
        <v>spaces</v>
      </c>
      <c r="S2951" s="13">
        <f>(((I2951/60)/60)/24)+DATE(S34919,1,1)</f>
        <v>16759.864780092594</v>
      </c>
      <c r="T2951" s="14">
        <f>(((J2951/60)/60)/24)+DATE(1970,1,1)</f>
        <v>42297.823113425926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173"/>
        <v>0</v>
      </c>
      <c r="P2952" s="7" t="e">
        <f>AVERAGE(E2952/L2952)</f>
        <v>#DIV/0!</v>
      </c>
      <c r="Q2952" t="str">
        <f t="shared" si="174"/>
        <v>theater</v>
      </c>
      <c r="R2952" t="str">
        <f t="shared" si="175"/>
        <v>spaces</v>
      </c>
      <c r="S2952" s="13">
        <f>(((I2952/60)/60)/24)+DATE(S34920,1,1)</f>
        <v>16824.365185185186</v>
      </c>
      <c r="T2952" s="14">
        <f>(((J2952/60)/60)/24)+DATE(1970,1,1)</f>
        <v>42362.36518518519</v>
      </c>
    </row>
    <row r="2953" spans="1:20" ht="64" hidden="1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173"/>
        <v>2.1919999999999999E-2</v>
      </c>
      <c r="P2953" s="7">
        <f>AVERAGE(E2953/L2953)</f>
        <v>18.896551724137932</v>
      </c>
      <c r="Q2953" t="str">
        <f t="shared" si="174"/>
        <v>theater</v>
      </c>
      <c r="R2953" t="str">
        <f t="shared" si="175"/>
        <v>spaces</v>
      </c>
      <c r="S2953" s="13">
        <f>(((I2953/60)/60)/24)+DATE(S34921,1,1)</f>
        <v>16349.802928240739</v>
      </c>
      <c r="T2953" s="14">
        <f>(((J2953/60)/60)/24)+DATE(1970,1,1)</f>
        <v>41872.802928240737</v>
      </c>
    </row>
    <row r="2954" spans="1:20" ht="48" hidden="1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173"/>
        <v>8.0250000000000002E-2</v>
      </c>
      <c r="P2954" s="7">
        <f>AVERAGE(E2954/L2954)</f>
        <v>200.625</v>
      </c>
      <c r="Q2954" t="str">
        <f t="shared" si="174"/>
        <v>theater</v>
      </c>
      <c r="R2954" t="str">
        <f t="shared" si="175"/>
        <v>spaces</v>
      </c>
      <c r="S2954" s="13">
        <f>(((I2954/60)/60)/24)+DATE(S34922,1,1)</f>
        <v>17092.166666666668</v>
      </c>
      <c r="T2954" s="14">
        <f>(((J2954/60)/60)/24)+DATE(1970,1,1)</f>
        <v>42628.690266203703</v>
      </c>
    </row>
    <row r="2955" spans="1:20" ht="48" hidden="1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173"/>
        <v>1.5125E-3</v>
      </c>
      <c r="P2955" s="7">
        <f>AVERAGE(E2955/L2955)</f>
        <v>201.66666666666666</v>
      </c>
      <c r="Q2955" t="str">
        <f t="shared" si="174"/>
        <v>theater</v>
      </c>
      <c r="R2955" t="str">
        <f t="shared" si="175"/>
        <v>spaces</v>
      </c>
      <c r="S2955" s="13">
        <f>(((I2955/60)/60)/24)+DATE(S34923,1,1)</f>
        <v>16717.791909722222</v>
      </c>
      <c r="T2955" s="14">
        <f>(((J2955/60)/60)/24)+DATE(1970,1,1)</f>
        <v>42255.791909722218</v>
      </c>
    </row>
    <row r="2956" spans="1:20" ht="48" hidden="1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173"/>
        <v>0</v>
      </c>
      <c r="P2956" s="7" t="e">
        <f>AVERAGE(E2956/L2956)</f>
        <v>#DIV/0!</v>
      </c>
      <c r="Q2956" t="str">
        <f t="shared" si="174"/>
        <v>theater</v>
      </c>
      <c r="R2956" t="str">
        <f t="shared" si="175"/>
        <v>spaces</v>
      </c>
      <c r="S2956" s="13">
        <f>(((I2956/60)/60)/24)+DATE(S34924,1,1)</f>
        <v>17242.541701388891</v>
      </c>
      <c r="T2956" s="14">
        <f>(((J2956/60)/60)/24)+DATE(1970,1,1)</f>
        <v>42790.583368055552</v>
      </c>
    </row>
    <row r="2957" spans="1:20" ht="32" hidden="1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173"/>
        <v>0.59583333333333333</v>
      </c>
      <c r="P2957" s="7">
        <f>AVERAGE(E2957/L2957)</f>
        <v>65</v>
      </c>
      <c r="Q2957" t="str">
        <f t="shared" si="174"/>
        <v>theater</v>
      </c>
      <c r="R2957" t="str">
        <f t="shared" si="175"/>
        <v>spaces</v>
      </c>
      <c r="S2957" s="13">
        <f>(((I2957/60)/60)/24)+DATE(S34925,1,1)</f>
        <v>16603.741307870372</v>
      </c>
      <c r="T2957" s="14">
        <f>(((J2957/60)/60)/24)+DATE(1970,1,1)</f>
        <v>42141.741307870368</v>
      </c>
    </row>
    <row r="2958" spans="1:20" ht="48" hidden="1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173"/>
        <v>0.16734177215189874</v>
      </c>
      <c r="P2958" s="7">
        <f>AVERAGE(E2958/L2958)</f>
        <v>66.099999999999994</v>
      </c>
      <c r="Q2958" t="str">
        <f t="shared" si="174"/>
        <v>theater</v>
      </c>
      <c r="R2958" t="str">
        <f t="shared" si="175"/>
        <v>spaces</v>
      </c>
      <c r="S2958" s="13">
        <f>(((I2958/60)/60)/24)+DATE(S34926,1,1)</f>
        <v>16926.958912037036</v>
      </c>
      <c r="T2958" s="14">
        <f>(((J2958/60)/60)/24)+DATE(1970,1,1)</f>
        <v>42464.958912037036</v>
      </c>
    </row>
    <row r="2959" spans="1:20" ht="48" hidden="1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173"/>
        <v>1.8666666666666668E-2</v>
      </c>
      <c r="P2959" s="7">
        <f>AVERAGE(E2959/L2959)</f>
        <v>93.333333333333329</v>
      </c>
      <c r="Q2959" t="str">
        <f t="shared" si="174"/>
        <v>theater</v>
      </c>
      <c r="R2959" t="str">
        <f t="shared" si="175"/>
        <v>spaces</v>
      </c>
      <c r="S2959" s="13">
        <f>(((I2959/60)/60)/24)+DATE(S34927,1,1)</f>
        <v>16522.969583333332</v>
      </c>
      <c r="T2959" s="14">
        <f>(((J2959/60)/60)/24)+DATE(1970,1,1)</f>
        <v>42031.011249999996</v>
      </c>
    </row>
    <row r="2960" spans="1:20" ht="48" hidden="1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173"/>
        <v>0</v>
      </c>
      <c r="P2960" s="7" t="e">
        <f>AVERAGE(E2960/L2960)</f>
        <v>#DIV/0!</v>
      </c>
      <c r="Q2960" t="str">
        <f t="shared" si="174"/>
        <v>theater</v>
      </c>
      <c r="R2960" t="str">
        <f t="shared" si="175"/>
        <v>spaces</v>
      </c>
      <c r="S2960" s="13">
        <f>(((I2960/60)/60)/24)+DATE(S34928,1,1)</f>
        <v>16930.737465277776</v>
      </c>
      <c r="T2960" s="14">
        <f>(((J2960/60)/60)/24)+DATE(1970,1,1)</f>
        <v>42438.779131944444</v>
      </c>
    </row>
    <row r="2961" spans="1:20" ht="48" hidden="1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173"/>
        <v>0</v>
      </c>
      <c r="P2961" s="7" t="e">
        <f>AVERAGE(E2961/L2961)</f>
        <v>#DIV/0!</v>
      </c>
      <c r="Q2961" t="str">
        <f t="shared" si="174"/>
        <v>theater</v>
      </c>
      <c r="R2961" t="str">
        <f t="shared" si="175"/>
        <v>spaces</v>
      </c>
      <c r="S2961" s="13">
        <f>(((I2961/60)/60)/24)+DATE(S34929,1,1)</f>
        <v>16960.008391203704</v>
      </c>
      <c r="T2961" s="14">
        <f>(((J2961/60)/60)/24)+DATE(1970,1,1)</f>
        <v>42498.008391203708</v>
      </c>
    </row>
    <row r="2962" spans="1:20" ht="48" hidden="1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173"/>
        <v>0</v>
      </c>
      <c r="P2962" s="7" t="e">
        <f>AVERAGE(E2962/L2962)</f>
        <v>#DIV/0!</v>
      </c>
      <c r="Q2962" t="str">
        <f t="shared" si="174"/>
        <v>theater</v>
      </c>
      <c r="R2962" t="str">
        <f t="shared" si="175"/>
        <v>spaces</v>
      </c>
      <c r="S2962" s="13">
        <f>(((I2962/60)/60)/24)+DATE(S34930,1,1)</f>
        <v>16325.757210648148</v>
      </c>
      <c r="T2962" s="14">
        <f>(((J2962/60)/60)/24)+DATE(1970,1,1)</f>
        <v>41863.757210648146</v>
      </c>
    </row>
    <row r="2963" spans="1:20" ht="48" hidden="1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173"/>
        <v>1.0962000000000001</v>
      </c>
      <c r="P2963" s="7">
        <f>AVERAGE(E2963/L2963)</f>
        <v>50.75</v>
      </c>
      <c r="Q2963" t="str">
        <f t="shared" si="174"/>
        <v>theater</v>
      </c>
      <c r="R2963" t="str">
        <f t="shared" si="175"/>
        <v>plays</v>
      </c>
      <c r="S2963" s="13">
        <f t="shared" ref="S2963:S3026" si="176">(((I2963/60)/60)/24)+DATE(1970,1,1)</f>
        <v>42089.166666666672</v>
      </c>
      <c r="T2963" s="14">
        <f>(((J2963/60)/60)/24)+DATE(1970,1,1)</f>
        <v>42061.212488425925</v>
      </c>
    </row>
    <row r="2964" spans="1:20" ht="48" hidden="1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173"/>
        <v>1.218</v>
      </c>
      <c r="P2964" s="7">
        <f>AVERAGE(E2964/L2964)</f>
        <v>60.9</v>
      </c>
      <c r="Q2964" t="str">
        <f t="shared" si="174"/>
        <v>theater</v>
      </c>
      <c r="R2964" t="str">
        <f t="shared" si="175"/>
        <v>plays</v>
      </c>
      <c r="S2964" s="13">
        <f t="shared" si="176"/>
        <v>42064.290972222225</v>
      </c>
      <c r="T2964" s="14">
        <f>(((J2964/60)/60)/24)+DATE(1970,1,1)</f>
        <v>42036.24428240741</v>
      </c>
    </row>
    <row r="2965" spans="1:20" ht="64" hidden="1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173"/>
        <v>1.0685</v>
      </c>
      <c r="P2965" s="7">
        <f>AVERAGE(E2965/L2965)</f>
        <v>109.03061224489795</v>
      </c>
      <c r="Q2965" t="str">
        <f t="shared" si="174"/>
        <v>theater</v>
      </c>
      <c r="R2965" t="str">
        <f t="shared" si="175"/>
        <v>plays</v>
      </c>
      <c r="S2965" s="13">
        <f t="shared" si="176"/>
        <v>42187.470185185186</v>
      </c>
      <c r="T2965" s="14">
        <f>(((J2965/60)/60)/24)+DATE(1970,1,1)</f>
        <v>42157.470185185186</v>
      </c>
    </row>
    <row r="2966" spans="1:20" ht="48" hidden="1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173"/>
        <v>1.0071379999999999</v>
      </c>
      <c r="P2966" s="7">
        <f>AVERAGE(E2966/L2966)</f>
        <v>25.692295918367346</v>
      </c>
      <c r="Q2966" t="str">
        <f t="shared" si="174"/>
        <v>theater</v>
      </c>
      <c r="R2966" t="str">
        <f t="shared" si="175"/>
        <v>plays</v>
      </c>
      <c r="S2966" s="13">
        <f t="shared" si="176"/>
        <v>41857.897222222222</v>
      </c>
      <c r="T2966" s="14">
        <f>(((J2966/60)/60)/24)+DATE(1970,1,1)</f>
        <v>41827.909942129627</v>
      </c>
    </row>
    <row r="2967" spans="1:20" ht="48" hidden="1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173"/>
        <v>1.0900000000000001</v>
      </c>
      <c r="P2967" s="7">
        <f>AVERAGE(E2967/L2967)</f>
        <v>41.92307692307692</v>
      </c>
      <c r="Q2967" t="str">
        <f t="shared" si="174"/>
        <v>theater</v>
      </c>
      <c r="R2967" t="str">
        <f t="shared" si="175"/>
        <v>plays</v>
      </c>
      <c r="S2967" s="13">
        <f t="shared" si="176"/>
        <v>42192.729548611111</v>
      </c>
      <c r="T2967" s="14">
        <f>(((J2967/60)/60)/24)+DATE(1970,1,1)</f>
        <v>42162.729548611111</v>
      </c>
    </row>
    <row r="2968" spans="1:20" ht="48" hidden="1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173"/>
        <v>1.1363000000000001</v>
      </c>
      <c r="P2968" s="7">
        <f>AVERAGE(E2968/L2968)</f>
        <v>88.7734375</v>
      </c>
      <c r="Q2968" t="str">
        <f t="shared" si="174"/>
        <v>theater</v>
      </c>
      <c r="R2968" t="str">
        <f t="shared" si="175"/>
        <v>plays</v>
      </c>
      <c r="S2968" s="13">
        <f t="shared" si="176"/>
        <v>42263.738564814819</v>
      </c>
      <c r="T2968" s="14">
        <f>(((J2968/60)/60)/24)+DATE(1970,1,1)</f>
        <v>42233.738564814819</v>
      </c>
    </row>
    <row r="2969" spans="1:20" ht="48" hidden="1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173"/>
        <v>1.1392</v>
      </c>
      <c r="P2969" s="7">
        <f>AVERAGE(E2969/L2969)</f>
        <v>80.225352112676063</v>
      </c>
      <c r="Q2969" t="str">
        <f t="shared" si="174"/>
        <v>theater</v>
      </c>
      <c r="R2969" t="str">
        <f t="shared" si="175"/>
        <v>plays</v>
      </c>
      <c r="S2969" s="13">
        <f t="shared" si="176"/>
        <v>42072.156157407408</v>
      </c>
      <c r="T2969" s="14">
        <f>(((J2969/60)/60)/24)+DATE(1970,1,1)</f>
        <v>42042.197824074072</v>
      </c>
    </row>
    <row r="2970" spans="1:20" ht="32" hidden="1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173"/>
        <v>1.06</v>
      </c>
      <c r="P2970" s="7">
        <f>AVERAGE(E2970/L2970)</f>
        <v>78.936170212765958</v>
      </c>
      <c r="Q2970" t="str">
        <f t="shared" si="174"/>
        <v>theater</v>
      </c>
      <c r="R2970" t="str">
        <f t="shared" si="175"/>
        <v>plays</v>
      </c>
      <c r="S2970" s="13">
        <f t="shared" si="176"/>
        <v>42599.165972222225</v>
      </c>
      <c r="T2970" s="14">
        <f>(((J2970/60)/60)/24)+DATE(1970,1,1)</f>
        <v>42585.523842592593</v>
      </c>
    </row>
    <row r="2971" spans="1:20" ht="48" hidden="1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173"/>
        <v>1.625</v>
      </c>
      <c r="P2971" s="7">
        <f>AVERAGE(E2971/L2971)</f>
        <v>95.588235294117652</v>
      </c>
      <c r="Q2971" t="str">
        <f t="shared" si="174"/>
        <v>theater</v>
      </c>
      <c r="R2971" t="str">
        <f t="shared" si="175"/>
        <v>plays</v>
      </c>
      <c r="S2971" s="13">
        <f t="shared" si="176"/>
        <v>42127.952083333337</v>
      </c>
      <c r="T2971" s="14">
        <f>(((J2971/60)/60)/24)+DATE(1970,1,1)</f>
        <v>42097.786493055552</v>
      </c>
    </row>
    <row r="2972" spans="1:20" ht="48" hidden="1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173"/>
        <v>1.06</v>
      </c>
      <c r="P2972" s="7">
        <f>AVERAGE(E2972/L2972)</f>
        <v>69.890109890109883</v>
      </c>
      <c r="Q2972" t="str">
        <f t="shared" si="174"/>
        <v>theater</v>
      </c>
      <c r="R2972" t="str">
        <f t="shared" si="175"/>
        <v>plays</v>
      </c>
      <c r="S2972" s="13">
        <f t="shared" si="176"/>
        <v>41838.669571759259</v>
      </c>
      <c r="T2972" s="14">
        <f>(((J2972/60)/60)/24)+DATE(1970,1,1)</f>
        <v>41808.669571759259</v>
      </c>
    </row>
    <row r="2973" spans="1:20" ht="48" hidden="1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173"/>
        <v>1.0015624999999999</v>
      </c>
      <c r="P2973" s="7">
        <f>AVERAGE(E2973/L2973)</f>
        <v>74.534883720930239</v>
      </c>
      <c r="Q2973" t="str">
        <f t="shared" si="174"/>
        <v>theater</v>
      </c>
      <c r="R2973" t="str">
        <f t="shared" si="175"/>
        <v>plays</v>
      </c>
      <c r="S2973" s="13">
        <f t="shared" si="176"/>
        <v>41882.658310185187</v>
      </c>
      <c r="T2973" s="14">
        <f>(((J2973/60)/60)/24)+DATE(1970,1,1)</f>
        <v>41852.658310185187</v>
      </c>
    </row>
    <row r="2974" spans="1:20" ht="32" hidden="1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173"/>
        <v>1.0535000000000001</v>
      </c>
      <c r="P2974" s="7">
        <f>AVERAGE(E2974/L2974)</f>
        <v>123.94117647058823</v>
      </c>
      <c r="Q2974" t="str">
        <f t="shared" si="174"/>
        <v>theater</v>
      </c>
      <c r="R2974" t="str">
        <f t="shared" si="175"/>
        <v>plays</v>
      </c>
      <c r="S2974" s="13">
        <f t="shared" si="176"/>
        <v>42709.041666666672</v>
      </c>
      <c r="T2974" s="14">
        <f>(((J2974/60)/60)/24)+DATE(1970,1,1)</f>
        <v>42694.110185185185</v>
      </c>
    </row>
    <row r="2975" spans="1:20" ht="48" hidden="1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173"/>
        <v>1.748</v>
      </c>
      <c r="P2975" s="7">
        <f>AVERAGE(E2975/L2975)</f>
        <v>264.84848484848487</v>
      </c>
      <c r="Q2975" t="str">
        <f t="shared" si="174"/>
        <v>theater</v>
      </c>
      <c r="R2975" t="str">
        <f t="shared" si="175"/>
        <v>plays</v>
      </c>
      <c r="S2975" s="13">
        <f t="shared" si="176"/>
        <v>42370.166666666672</v>
      </c>
      <c r="T2975" s="14">
        <f>(((J2975/60)/60)/24)+DATE(1970,1,1)</f>
        <v>42341.818379629629</v>
      </c>
    </row>
    <row r="2976" spans="1:20" ht="48" hidden="1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173"/>
        <v>1.02</v>
      </c>
      <c r="P2976" s="7">
        <f>AVERAGE(E2976/L2976)</f>
        <v>58.620689655172413</v>
      </c>
      <c r="Q2976" t="str">
        <f t="shared" si="174"/>
        <v>theater</v>
      </c>
      <c r="R2976" t="str">
        <f t="shared" si="175"/>
        <v>plays</v>
      </c>
      <c r="S2976" s="13">
        <f t="shared" si="176"/>
        <v>41908.065972222219</v>
      </c>
      <c r="T2976" s="14">
        <f>(((J2976/60)/60)/24)+DATE(1970,1,1)</f>
        <v>41880.061006944445</v>
      </c>
    </row>
    <row r="2977" spans="1:20" ht="48" hidden="1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173"/>
        <v>1.00125</v>
      </c>
      <c r="P2977" s="7">
        <f>AVERAGE(E2977/L2977)</f>
        <v>70.884955752212392</v>
      </c>
      <c r="Q2977" t="str">
        <f t="shared" si="174"/>
        <v>theater</v>
      </c>
      <c r="R2977" t="str">
        <f t="shared" si="175"/>
        <v>plays</v>
      </c>
      <c r="S2977" s="13">
        <f t="shared" si="176"/>
        <v>41970.125</v>
      </c>
      <c r="T2977" s="14">
        <f>(((J2977/60)/60)/24)+DATE(1970,1,1)</f>
        <v>41941.683865740742</v>
      </c>
    </row>
    <row r="2978" spans="1:20" ht="48" hidden="1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173"/>
        <v>1.7142857142857142</v>
      </c>
      <c r="P2978" s="7">
        <f>AVERAGE(E2978/L2978)</f>
        <v>8.5714285714285712</v>
      </c>
      <c r="Q2978" t="str">
        <f t="shared" si="174"/>
        <v>theater</v>
      </c>
      <c r="R2978" t="str">
        <f t="shared" si="175"/>
        <v>plays</v>
      </c>
      <c r="S2978" s="13">
        <f t="shared" si="176"/>
        <v>42442.5</v>
      </c>
      <c r="T2978" s="14">
        <f>(((J2978/60)/60)/24)+DATE(1970,1,1)</f>
        <v>42425.730671296296</v>
      </c>
    </row>
    <row r="2979" spans="1:20" ht="64" hidden="1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173"/>
        <v>1.1356666666666666</v>
      </c>
      <c r="P2979" s="7">
        <f>AVERAGE(E2979/L2979)</f>
        <v>113.56666666666666</v>
      </c>
      <c r="Q2979" t="str">
        <f t="shared" si="174"/>
        <v>theater</v>
      </c>
      <c r="R2979" t="str">
        <f t="shared" si="175"/>
        <v>plays</v>
      </c>
      <c r="S2979" s="13">
        <f t="shared" si="176"/>
        <v>42086.093055555553</v>
      </c>
      <c r="T2979" s="14">
        <f>(((J2979/60)/60)/24)+DATE(1970,1,1)</f>
        <v>42026.88118055556</v>
      </c>
    </row>
    <row r="2980" spans="1:20" ht="48" hidden="1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173"/>
        <v>1.2946666666666666</v>
      </c>
      <c r="P2980" s="7">
        <f>AVERAGE(E2980/L2980)</f>
        <v>60.6875</v>
      </c>
      <c r="Q2980" t="str">
        <f t="shared" si="174"/>
        <v>theater</v>
      </c>
      <c r="R2980" t="str">
        <f t="shared" si="175"/>
        <v>plays</v>
      </c>
      <c r="S2980" s="13">
        <f t="shared" si="176"/>
        <v>41932.249305555553</v>
      </c>
      <c r="T2980" s="14">
        <f>(((J2980/60)/60)/24)+DATE(1970,1,1)</f>
        <v>41922.640590277777</v>
      </c>
    </row>
    <row r="2981" spans="1:20" ht="48" hidden="1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173"/>
        <v>1.014</v>
      </c>
      <c r="P2981" s="7">
        <f>AVERAGE(E2981/L2981)</f>
        <v>110.21739130434783</v>
      </c>
      <c r="Q2981" t="str">
        <f t="shared" si="174"/>
        <v>theater</v>
      </c>
      <c r="R2981" t="str">
        <f t="shared" si="175"/>
        <v>plays</v>
      </c>
      <c r="S2981" s="13">
        <f t="shared" si="176"/>
        <v>42010.25</v>
      </c>
      <c r="T2981" s="14">
        <f>(((J2981/60)/60)/24)+DATE(1970,1,1)</f>
        <v>41993.824340277773</v>
      </c>
    </row>
    <row r="2982" spans="1:20" ht="48" hidden="1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173"/>
        <v>1.0916666666666666</v>
      </c>
      <c r="P2982" s="7">
        <f>AVERAGE(E2982/L2982)</f>
        <v>136.45833333333334</v>
      </c>
      <c r="Q2982" t="str">
        <f t="shared" si="174"/>
        <v>theater</v>
      </c>
      <c r="R2982" t="str">
        <f t="shared" si="175"/>
        <v>plays</v>
      </c>
      <c r="S2982" s="13">
        <f t="shared" si="176"/>
        <v>42240.083333333328</v>
      </c>
      <c r="T2982" s="14">
        <f>(((J2982/60)/60)/24)+DATE(1970,1,1)</f>
        <v>42219.915856481486</v>
      </c>
    </row>
    <row r="2983" spans="1:20" ht="48" hidden="1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173"/>
        <v>1.28925</v>
      </c>
      <c r="P2983" s="7">
        <f>AVERAGE(E2983/L2983)</f>
        <v>53.164948453608247</v>
      </c>
      <c r="Q2983" t="str">
        <f t="shared" si="174"/>
        <v>theater</v>
      </c>
      <c r="R2983" t="str">
        <f t="shared" si="175"/>
        <v>spaces</v>
      </c>
      <c r="S2983" s="13">
        <f t="shared" si="176"/>
        <v>42270.559675925921</v>
      </c>
      <c r="T2983" s="14">
        <f>(((J2983/60)/60)/24)+DATE(1970,1,1)</f>
        <v>42225.559675925921</v>
      </c>
    </row>
    <row r="2984" spans="1:20" ht="32" hidden="1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173"/>
        <v>1.0206</v>
      </c>
      <c r="P2984" s="7">
        <f>AVERAGE(E2984/L2984)</f>
        <v>86.491525423728817</v>
      </c>
      <c r="Q2984" t="str">
        <f t="shared" si="174"/>
        <v>theater</v>
      </c>
      <c r="R2984" t="str">
        <f t="shared" si="175"/>
        <v>spaces</v>
      </c>
      <c r="S2984" s="13">
        <f t="shared" si="176"/>
        <v>42411.686840277776</v>
      </c>
      <c r="T2984" s="14">
        <f>(((J2984/60)/60)/24)+DATE(1970,1,1)</f>
        <v>42381.686840277776</v>
      </c>
    </row>
    <row r="2985" spans="1:20" ht="48" hidden="1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173"/>
        <v>1.465395775862069</v>
      </c>
      <c r="P2985" s="7">
        <f>AVERAGE(E2985/L2985)</f>
        <v>155.23827397260274</v>
      </c>
      <c r="Q2985" t="str">
        <f t="shared" si="174"/>
        <v>theater</v>
      </c>
      <c r="R2985" t="str">
        <f t="shared" si="175"/>
        <v>spaces</v>
      </c>
      <c r="S2985" s="13">
        <f t="shared" si="176"/>
        <v>41954.674027777779</v>
      </c>
      <c r="T2985" s="14">
        <f>(((J2985/60)/60)/24)+DATE(1970,1,1)</f>
        <v>41894.632361111115</v>
      </c>
    </row>
    <row r="2986" spans="1:20" ht="48" hidden="1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173"/>
        <v>1.00352</v>
      </c>
      <c r="P2986" s="7">
        <f>AVERAGE(E2986/L2986)</f>
        <v>115.08256880733946</v>
      </c>
      <c r="Q2986" t="str">
        <f t="shared" si="174"/>
        <v>theater</v>
      </c>
      <c r="R2986" t="str">
        <f t="shared" si="175"/>
        <v>spaces</v>
      </c>
      <c r="S2986" s="13">
        <f t="shared" si="176"/>
        <v>42606.278715277775</v>
      </c>
      <c r="T2986" s="14">
        <f>(((J2986/60)/60)/24)+DATE(1970,1,1)</f>
        <v>42576.278715277775</v>
      </c>
    </row>
    <row r="2987" spans="1:20" ht="48" hidden="1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173"/>
        <v>1.2164999999999999</v>
      </c>
      <c r="P2987" s="7">
        <f>AVERAGE(E2987/L2987)</f>
        <v>109.5945945945946</v>
      </c>
      <c r="Q2987" t="str">
        <f t="shared" si="174"/>
        <v>theater</v>
      </c>
      <c r="R2987" t="str">
        <f t="shared" si="175"/>
        <v>spaces</v>
      </c>
      <c r="S2987" s="13">
        <f t="shared" si="176"/>
        <v>42674.166666666672</v>
      </c>
      <c r="T2987" s="14">
        <f>(((J2987/60)/60)/24)+DATE(1970,1,1)</f>
        <v>42654.973703703698</v>
      </c>
    </row>
    <row r="2988" spans="1:20" ht="48" hidden="1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173"/>
        <v>1.0549999999999999</v>
      </c>
      <c r="P2988" s="7">
        <f>AVERAGE(E2988/L2988)</f>
        <v>45.214285714285715</v>
      </c>
      <c r="Q2988" t="str">
        <f t="shared" si="174"/>
        <v>theater</v>
      </c>
      <c r="R2988" t="str">
        <f t="shared" si="175"/>
        <v>spaces</v>
      </c>
      <c r="S2988" s="13">
        <f t="shared" si="176"/>
        <v>42491.458402777775</v>
      </c>
      <c r="T2988" s="14">
        <f>(((J2988/60)/60)/24)+DATE(1970,1,1)</f>
        <v>42431.500069444446</v>
      </c>
    </row>
    <row r="2989" spans="1:20" ht="48" hidden="1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173"/>
        <v>1.1040080000000001</v>
      </c>
      <c r="P2989" s="7">
        <f>AVERAGE(E2989/L2989)</f>
        <v>104.15169811320754</v>
      </c>
      <c r="Q2989" t="str">
        <f t="shared" si="174"/>
        <v>theater</v>
      </c>
      <c r="R2989" t="str">
        <f t="shared" si="175"/>
        <v>spaces</v>
      </c>
      <c r="S2989" s="13">
        <f t="shared" si="176"/>
        <v>42656</v>
      </c>
      <c r="T2989" s="14">
        <f>(((J2989/60)/60)/24)+DATE(1970,1,1)</f>
        <v>42627.307303240741</v>
      </c>
    </row>
    <row r="2990" spans="1:20" ht="48" hidden="1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173"/>
        <v>1</v>
      </c>
      <c r="P2990" s="7">
        <f>AVERAGE(E2990/L2990)</f>
        <v>35.714285714285715</v>
      </c>
      <c r="Q2990" t="str">
        <f t="shared" si="174"/>
        <v>theater</v>
      </c>
      <c r="R2990" t="str">
        <f t="shared" si="175"/>
        <v>spaces</v>
      </c>
      <c r="S2990" s="13">
        <f t="shared" si="176"/>
        <v>42541.362048611118</v>
      </c>
      <c r="T2990" s="14">
        <f>(((J2990/60)/60)/24)+DATE(1970,1,1)</f>
        <v>42511.362048611118</v>
      </c>
    </row>
    <row r="2991" spans="1:20" ht="16" hidden="1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173"/>
        <v>1.76535</v>
      </c>
      <c r="P2991" s="7">
        <f>AVERAGE(E2991/L2991)</f>
        <v>96.997252747252745</v>
      </c>
      <c r="Q2991" t="str">
        <f t="shared" si="174"/>
        <v>theater</v>
      </c>
      <c r="R2991" t="str">
        <f t="shared" si="175"/>
        <v>spaces</v>
      </c>
      <c r="S2991" s="13">
        <f t="shared" si="176"/>
        <v>42359.207638888889</v>
      </c>
      <c r="T2991" s="14">
        <f>(((J2991/60)/60)/24)+DATE(1970,1,1)</f>
        <v>42337.02039351852</v>
      </c>
    </row>
    <row r="2992" spans="1:20" ht="48" hidden="1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173"/>
        <v>1</v>
      </c>
      <c r="P2992" s="7">
        <f>AVERAGE(E2992/L2992)</f>
        <v>370.37037037037038</v>
      </c>
      <c r="Q2992" t="str">
        <f t="shared" si="174"/>
        <v>theater</v>
      </c>
      <c r="R2992" t="str">
        <f t="shared" si="175"/>
        <v>spaces</v>
      </c>
      <c r="S2992" s="13">
        <f t="shared" si="176"/>
        <v>42376.57430555555</v>
      </c>
      <c r="T2992" s="14">
        <f>(((J2992/60)/60)/24)+DATE(1970,1,1)</f>
        <v>42341.57430555555</v>
      </c>
    </row>
    <row r="2993" spans="1:20" ht="48" hidden="1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173"/>
        <v>1.0329411764705883</v>
      </c>
      <c r="P2993" s="7">
        <f>AVERAGE(E2993/L2993)</f>
        <v>94.408602150537632</v>
      </c>
      <c r="Q2993" t="str">
        <f t="shared" si="174"/>
        <v>theater</v>
      </c>
      <c r="R2993" t="str">
        <f t="shared" si="175"/>
        <v>spaces</v>
      </c>
      <c r="S2993" s="13">
        <f t="shared" si="176"/>
        <v>42762.837152777778</v>
      </c>
      <c r="T2993" s="14">
        <f>(((J2993/60)/60)/24)+DATE(1970,1,1)</f>
        <v>42740.837152777778</v>
      </c>
    </row>
    <row r="2994" spans="1:20" ht="48" hidden="1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173"/>
        <v>1.0449999999999999</v>
      </c>
      <c r="P2994" s="7">
        <f>AVERAGE(E2994/L2994)</f>
        <v>48.984375</v>
      </c>
      <c r="Q2994" t="str">
        <f t="shared" si="174"/>
        <v>theater</v>
      </c>
      <c r="R2994" t="str">
        <f t="shared" si="175"/>
        <v>spaces</v>
      </c>
      <c r="S2994" s="13">
        <f t="shared" si="176"/>
        <v>42652.767476851848</v>
      </c>
      <c r="T2994" s="14">
        <f>(((J2994/60)/60)/24)+DATE(1970,1,1)</f>
        <v>42622.767476851848</v>
      </c>
    </row>
    <row r="2995" spans="1:20" ht="16" hidden="1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173"/>
        <v>1.0029999999999999</v>
      </c>
      <c r="P2995" s="7">
        <f>AVERAGE(E2995/L2995)</f>
        <v>45.590909090909093</v>
      </c>
      <c r="Q2995" t="str">
        <f t="shared" si="174"/>
        <v>theater</v>
      </c>
      <c r="R2995" t="str">
        <f t="shared" si="175"/>
        <v>spaces</v>
      </c>
      <c r="S2995" s="13">
        <f t="shared" si="176"/>
        <v>42420.838738425926</v>
      </c>
      <c r="T2995" s="14">
        <f>(((J2995/60)/60)/24)+DATE(1970,1,1)</f>
        <v>42390.838738425926</v>
      </c>
    </row>
    <row r="2996" spans="1:20" ht="48" hidden="1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173"/>
        <v>4.577466666666667</v>
      </c>
      <c r="P2996" s="7">
        <f>AVERAGE(E2996/L2996)</f>
        <v>23.275254237288134</v>
      </c>
      <c r="Q2996" t="str">
        <f t="shared" si="174"/>
        <v>theater</v>
      </c>
      <c r="R2996" t="str">
        <f t="shared" si="175"/>
        <v>spaces</v>
      </c>
      <c r="S2996" s="13">
        <f t="shared" si="176"/>
        <v>41915.478842592594</v>
      </c>
      <c r="T2996" s="14">
        <f>(((J2996/60)/60)/24)+DATE(1970,1,1)</f>
        <v>41885.478842592594</v>
      </c>
    </row>
    <row r="2997" spans="1:20" ht="48" hidden="1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173"/>
        <v>1.0496000000000001</v>
      </c>
      <c r="P2997" s="7">
        <f>AVERAGE(E2997/L2997)</f>
        <v>63.2289156626506</v>
      </c>
      <c r="Q2997" t="str">
        <f t="shared" si="174"/>
        <v>theater</v>
      </c>
      <c r="R2997" t="str">
        <f t="shared" si="175"/>
        <v>spaces</v>
      </c>
      <c r="S2997" s="13">
        <f t="shared" si="176"/>
        <v>42754.665173611109</v>
      </c>
      <c r="T2997" s="14">
        <f>(((J2997/60)/60)/24)+DATE(1970,1,1)</f>
        <v>42724.665173611109</v>
      </c>
    </row>
    <row r="2998" spans="1:20" ht="32" hidden="1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173"/>
        <v>1.7194285714285715</v>
      </c>
      <c r="P2998" s="7">
        <f>AVERAGE(E2998/L2998)</f>
        <v>153.5204081632653</v>
      </c>
      <c r="Q2998" t="str">
        <f t="shared" si="174"/>
        <v>theater</v>
      </c>
      <c r="R2998" t="str">
        <f t="shared" si="175"/>
        <v>spaces</v>
      </c>
      <c r="S2998" s="13">
        <f t="shared" si="176"/>
        <v>42150.912500000006</v>
      </c>
      <c r="T2998" s="14">
        <f>(((J2998/60)/60)/24)+DATE(1970,1,1)</f>
        <v>42090.912500000006</v>
      </c>
    </row>
    <row r="2999" spans="1:20" ht="48" hidden="1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173"/>
        <v>1.0373000000000001</v>
      </c>
      <c r="P2999" s="7">
        <f>AVERAGE(E2999/L2999)</f>
        <v>90.2</v>
      </c>
      <c r="Q2999" t="str">
        <f t="shared" si="174"/>
        <v>theater</v>
      </c>
      <c r="R2999" t="str">
        <f t="shared" si="175"/>
        <v>spaces</v>
      </c>
      <c r="S2999" s="13">
        <f t="shared" si="176"/>
        <v>42793.207638888889</v>
      </c>
      <c r="T2999" s="14">
        <f>(((J2999/60)/60)/24)+DATE(1970,1,1)</f>
        <v>42775.733715277776</v>
      </c>
    </row>
    <row r="3000" spans="1:20" ht="48" hidden="1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173"/>
        <v>1.0302899999999999</v>
      </c>
      <c r="P3000" s="7">
        <f>AVERAGE(E3000/L3000)</f>
        <v>118.97113163972287</v>
      </c>
      <c r="Q3000" t="str">
        <f t="shared" si="174"/>
        <v>theater</v>
      </c>
      <c r="R3000" t="str">
        <f t="shared" si="175"/>
        <v>spaces</v>
      </c>
      <c r="S3000" s="13">
        <f t="shared" si="176"/>
        <v>41806.184027777781</v>
      </c>
      <c r="T3000" s="14">
        <f>(((J3000/60)/60)/24)+DATE(1970,1,1)</f>
        <v>41778.193622685183</v>
      </c>
    </row>
    <row r="3001" spans="1:20" ht="48" hidden="1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173"/>
        <v>1.1888888888888889</v>
      </c>
      <c r="P3001" s="7">
        <f>AVERAGE(E3001/L3001)</f>
        <v>80.25</v>
      </c>
      <c r="Q3001" t="str">
        <f t="shared" si="174"/>
        <v>theater</v>
      </c>
      <c r="R3001" t="str">
        <f t="shared" si="175"/>
        <v>spaces</v>
      </c>
      <c r="S3001" s="13">
        <f t="shared" si="176"/>
        <v>42795.083333333328</v>
      </c>
      <c r="T3001" s="14">
        <f>(((J3001/60)/60)/24)+DATE(1970,1,1)</f>
        <v>42780.740277777775</v>
      </c>
    </row>
    <row r="3002" spans="1:20" ht="48" hidden="1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173"/>
        <v>1</v>
      </c>
      <c r="P3002" s="7">
        <f>AVERAGE(E3002/L3002)</f>
        <v>62.5</v>
      </c>
      <c r="Q3002" t="str">
        <f t="shared" si="174"/>
        <v>theater</v>
      </c>
      <c r="R3002" t="str">
        <f t="shared" si="175"/>
        <v>spaces</v>
      </c>
      <c r="S3002" s="13">
        <f t="shared" si="176"/>
        <v>42766.75</v>
      </c>
      <c r="T3002" s="14">
        <f>(((J3002/60)/60)/24)+DATE(1970,1,1)</f>
        <v>42752.827199074076</v>
      </c>
    </row>
    <row r="3003" spans="1:20" ht="48" hidden="1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173"/>
        <v>3.1869988910451896</v>
      </c>
      <c r="P3003" s="7">
        <f>AVERAGE(E3003/L3003)</f>
        <v>131.37719999999999</v>
      </c>
      <c r="Q3003" t="str">
        <f t="shared" si="174"/>
        <v>theater</v>
      </c>
      <c r="R3003" t="str">
        <f t="shared" si="175"/>
        <v>spaces</v>
      </c>
      <c r="S3003" s="13">
        <f t="shared" si="176"/>
        <v>42564.895625000005</v>
      </c>
      <c r="T3003" s="14">
        <f>(((J3003/60)/60)/24)+DATE(1970,1,1)</f>
        <v>42534.895625000005</v>
      </c>
    </row>
    <row r="3004" spans="1:20" ht="32" hidden="1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173"/>
        <v>1.0850614285714286</v>
      </c>
      <c r="P3004" s="7">
        <f>AVERAGE(E3004/L3004)</f>
        <v>73.032980769230775</v>
      </c>
      <c r="Q3004" t="str">
        <f t="shared" si="174"/>
        <v>theater</v>
      </c>
      <c r="R3004" t="str">
        <f t="shared" si="175"/>
        <v>spaces</v>
      </c>
      <c r="S3004" s="13">
        <f t="shared" si="176"/>
        <v>41269.83625</v>
      </c>
      <c r="T3004" s="14">
        <f>(((J3004/60)/60)/24)+DATE(1970,1,1)</f>
        <v>41239.83625</v>
      </c>
    </row>
    <row r="3005" spans="1:20" ht="48" hidden="1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173"/>
        <v>1.0116666666666667</v>
      </c>
      <c r="P3005" s="7">
        <f>AVERAGE(E3005/L3005)</f>
        <v>178.52941176470588</v>
      </c>
      <c r="Q3005" t="str">
        <f t="shared" si="174"/>
        <v>theater</v>
      </c>
      <c r="R3005" t="str">
        <f t="shared" si="175"/>
        <v>spaces</v>
      </c>
      <c r="S3005" s="13">
        <f t="shared" si="176"/>
        <v>42430.249305555553</v>
      </c>
      <c r="T3005" s="14">
        <f>(((J3005/60)/60)/24)+DATE(1970,1,1)</f>
        <v>42398.849259259259</v>
      </c>
    </row>
    <row r="3006" spans="1:20" ht="48" hidden="1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173"/>
        <v>1.12815</v>
      </c>
      <c r="P3006" s="7">
        <f>AVERAGE(E3006/L3006)</f>
        <v>162.90974729241879</v>
      </c>
      <c r="Q3006" t="str">
        <f t="shared" si="174"/>
        <v>theater</v>
      </c>
      <c r="R3006" t="str">
        <f t="shared" si="175"/>
        <v>spaces</v>
      </c>
      <c r="S3006" s="13">
        <f t="shared" si="176"/>
        <v>41958.922731481478</v>
      </c>
      <c r="T3006" s="14">
        <f>(((J3006/60)/60)/24)+DATE(1970,1,1)</f>
        <v>41928.881064814814</v>
      </c>
    </row>
    <row r="3007" spans="1:20" ht="48" hidden="1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173"/>
        <v>1.2049622641509434</v>
      </c>
      <c r="P3007" s="7">
        <f>AVERAGE(E3007/L3007)</f>
        <v>108.24237288135593</v>
      </c>
      <c r="Q3007" t="str">
        <f t="shared" si="174"/>
        <v>theater</v>
      </c>
      <c r="R3007" t="str">
        <f t="shared" si="175"/>
        <v>spaces</v>
      </c>
      <c r="S3007" s="13">
        <f t="shared" si="176"/>
        <v>41918.674826388888</v>
      </c>
      <c r="T3007" s="14">
        <f>(((J3007/60)/60)/24)+DATE(1970,1,1)</f>
        <v>41888.674826388888</v>
      </c>
    </row>
    <row r="3008" spans="1:20" ht="32" hidden="1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173"/>
        <v>1.0774999999999999</v>
      </c>
      <c r="P3008" s="7">
        <f>AVERAGE(E3008/L3008)</f>
        <v>88.865979381443296</v>
      </c>
      <c r="Q3008" t="str">
        <f t="shared" si="174"/>
        <v>theater</v>
      </c>
      <c r="R3008" t="str">
        <f t="shared" si="175"/>
        <v>spaces</v>
      </c>
      <c r="S3008" s="13">
        <f t="shared" si="176"/>
        <v>41987.756840277783</v>
      </c>
      <c r="T3008" s="14">
        <f>(((J3008/60)/60)/24)+DATE(1970,1,1)</f>
        <v>41957.756840277783</v>
      </c>
    </row>
    <row r="3009" spans="1:20" ht="32" hidden="1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173"/>
        <v>1.8</v>
      </c>
      <c r="P3009" s="7">
        <f>AVERAGE(E3009/L3009)</f>
        <v>54</v>
      </c>
      <c r="Q3009" t="str">
        <f t="shared" si="174"/>
        <v>theater</v>
      </c>
      <c r="R3009" t="str">
        <f t="shared" si="175"/>
        <v>spaces</v>
      </c>
      <c r="S3009" s="13">
        <f t="shared" si="176"/>
        <v>42119.216238425928</v>
      </c>
      <c r="T3009" s="14">
        <f>(((J3009/60)/60)/24)+DATE(1970,1,1)</f>
        <v>42098.216238425928</v>
      </c>
    </row>
    <row r="3010" spans="1:20" ht="48" hidden="1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173"/>
        <v>1.0116666666666667</v>
      </c>
      <c r="P3010" s="7">
        <f>AVERAGE(E3010/L3010)</f>
        <v>116.73076923076923</v>
      </c>
      <c r="Q3010" t="str">
        <f t="shared" si="174"/>
        <v>theater</v>
      </c>
      <c r="R3010" t="str">
        <f t="shared" si="175"/>
        <v>spaces</v>
      </c>
      <c r="S3010" s="13">
        <f t="shared" si="176"/>
        <v>42390.212025462963</v>
      </c>
      <c r="T3010" s="14">
        <f>(((J3010/60)/60)/24)+DATE(1970,1,1)</f>
        <v>42360.212025462963</v>
      </c>
    </row>
    <row r="3011" spans="1:20" ht="48" hidden="1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ref="O3011:O3074" si="177">E3011/D3011</f>
        <v>1.19756</v>
      </c>
      <c r="P3011" s="7">
        <f>AVERAGE(E3011/L3011)</f>
        <v>233.8984375</v>
      </c>
      <c r="Q3011" t="str">
        <f t="shared" ref="Q3011:Q3074" si="178">LEFT(N3011,FIND("/",N3011)-1)</f>
        <v>theater</v>
      </c>
      <c r="R3011" t="str">
        <f t="shared" ref="R3011:R3074" si="179">RIGHT(N3011, LEN(N3011)-FIND("/",N3011))</f>
        <v>spaces</v>
      </c>
      <c r="S3011" s="13">
        <f t="shared" si="176"/>
        <v>41969.611574074079</v>
      </c>
      <c r="T3011" s="14">
        <f>(((J3011/60)/60)/24)+DATE(1970,1,1)</f>
        <v>41939.569907407407</v>
      </c>
    </row>
    <row r="3012" spans="1:20" ht="48" hidden="1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177"/>
        <v>1.58</v>
      </c>
      <c r="P3012" s="7">
        <f>AVERAGE(E3012/L3012)</f>
        <v>158</v>
      </c>
      <c r="Q3012" t="str">
        <f t="shared" si="178"/>
        <v>theater</v>
      </c>
      <c r="R3012" t="str">
        <f t="shared" si="179"/>
        <v>spaces</v>
      </c>
      <c r="S3012" s="13">
        <f t="shared" si="176"/>
        <v>42056.832395833335</v>
      </c>
      <c r="T3012" s="14">
        <f>(((J3012/60)/60)/24)+DATE(1970,1,1)</f>
        <v>41996.832395833335</v>
      </c>
    </row>
    <row r="3013" spans="1:20" ht="48" hidden="1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177"/>
        <v>1.2366666666666666</v>
      </c>
      <c r="P3013" s="7">
        <f>AVERAGE(E3013/L3013)</f>
        <v>14.84</v>
      </c>
      <c r="Q3013" t="str">
        <f t="shared" si="178"/>
        <v>theater</v>
      </c>
      <c r="R3013" t="str">
        <f t="shared" si="179"/>
        <v>spaces</v>
      </c>
      <c r="S3013" s="13">
        <f t="shared" si="176"/>
        <v>42361.957638888889</v>
      </c>
      <c r="T3013" s="14">
        <f>(((J3013/60)/60)/24)+DATE(1970,1,1)</f>
        <v>42334.468935185185</v>
      </c>
    </row>
    <row r="3014" spans="1:20" ht="48" hidden="1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177"/>
        <v>1.1712499999999999</v>
      </c>
      <c r="P3014" s="7">
        <f>AVERAGE(E3014/L3014)</f>
        <v>85.181818181818187</v>
      </c>
      <c r="Q3014" t="str">
        <f t="shared" si="178"/>
        <v>theater</v>
      </c>
      <c r="R3014" t="str">
        <f t="shared" si="179"/>
        <v>spaces</v>
      </c>
      <c r="S3014" s="13">
        <f t="shared" si="176"/>
        <v>42045.702893518523</v>
      </c>
      <c r="T3014" s="14">
        <f>(((J3014/60)/60)/24)+DATE(1970,1,1)</f>
        <v>42024.702893518523</v>
      </c>
    </row>
    <row r="3015" spans="1:20" ht="48" hidden="1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177"/>
        <v>1.5696000000000001</v>
      </c>
      <c r="P3015" s="7">
        <f>AVERAGE(E3015/L3015)</f>
        <v>146.69158878504672</v>
      </c>
      <c r="Q3015" t="str">
        <f t="shared" si="178"/>
        <v>theater</v>
      </c>
      <c r="R3015" t="str">
        <f t="shared" si="179"/>
        <v>spaces</v>
      </c>
      <c r="S3015" s="13">
        <f t="shared" si="176"/>
        <v>42176.836215277777</v>
      </c>
      <c r="T3015" s="14">
        <f>(((J3015/60)/60)/24)+DATE(1970,1,1)</f>
        <v>42146.836215277777</v>
      </c>
    </row>
    <row r="3016" spans="1:20" ht="48" hidden="1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177"/>
        <v>1.13104</v>
      </c>
      <c r="P3016" s="7">
        <f>AVERAGE(E3016/L3016)</f>
        <v>50.764811490125673</v>
      </c>
      <c r="Q3016" t="str">
        <f t="shared" si="178"/>
        <v>theater</v>
      </c>
      <c r="R3016" t="str">
        <f t="shared" si="179"/>
        <v>spaces</v>
      </c>
      <c r="S3016" s="13">
        <f t="shared" si="176"/>
        <v>41948.208333333336</v>
      </c>
      <c r="T3016" s="14">
        <f>(((J3016/60)/60)/24)+DATE(1970,1,1)</f>
        <v>41920.123611111114</v>
      </c>
    </row>
    <row r="3017" spans="1:20" ht="48" hidden="1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177"/>
        <v>1.0317647058823529</v>
      </c>
      <c r="P3017" s="7">
        <f>AVERAGE(E3017/L3017)</f>
        <v>87.7</v>
      </c>
      <c r="Q3017" t="str">
        <f t="shared" si="178"/>
        <v>theater</v>
      </c>
      <c r="R3017" t="str">
        <f t="shared" si="179"/>
        <v>spaces</v>
      </c>
      <c r="S3017" s="13">
        <f t="shared" si="176"/>
        <v>41801.166666666664</v>
      </c>
      <c r="T3017" s="14">
        <f>(((J3017/60)/60)/24)+DATE(1970,1,1)</f>
        <v>41785.72729166667</v>
      </c>
    </row>
    <row r="3018" spans="1:20" ht="48" hidden="1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177"/>
        <v>1.0261176470588236</v>
      </c>
      <c r="P3018" s="7">
        <f>AVERAGE(E3018/L3018)</f>
        <v>242.27777777777777</v>
      </c>
      <c r="Q3018" t="str">
        <f t="shared" si="178"/>
        <v>theater</v>
      </c>
      <c r="R3018" t="str">
        <f t="shared" si="179"/>
        <v>spaces</v>
      </c>
      <c r="S3018" s="13">
        <f t="shared" si="176"/>
        <v>41838.548055555555</v>
      </c>
      <c r="T3018" s="14">
        <f>(((J3018/60)/60)/24)+DATE(1970,1,1)</f>
        <v>41778.548055555555</v>
      </c>
    </row>
    <row r="3019" spans="1:20" ht="48" hidden="1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177"/>
        <v>1.0584090909090909</v>
      </c>
      <c r="P3019" s="7">
        <f>AVERAGE(E3019/L3019)</f>
        <v>146.44654088050314</v>
      </c>
      <c r="Q3019" t="str">
        <f t="shared" si="178"/>
        <v>theater</v>
      </c>
      <c r="R3019" t="str">
        <f t="shared" si="179"/>
        <v>spaces</v>
      </c>
      <c r="S3019" s="13">
        <f t="shared" si="176"/>
        <v>41871.850034722222</v>
      </c>
      <c r="T3019" s="14">
        <f>(((J3019/60)/60)/24)+DATE(1970,1,1)</f>
        <v>41841.850034722222</v>
      </c>
    </row>
    <row r="3020" spans="1:20" ht="48" hidden="1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177"/>
        <v>1.0071428571428571</v>
      </c>
      <c r="P3020" s="7">
        <f>AVERAGE(E3020/L3020)</f>
        <v>103.17073170731707</v>
      </c>
      <c r="Q3020" t="str">
        <f t="shared" si="178"/>
        <v>theater</v>
      </c>
      <c r="R3020" t="str">
        <f t="shared" si="179"/>
        <v>spaces</v>
      </c>
      <c r="S3020" s="13">
        <f t="shared" si="176"/>
        <v>42205.916666666672</v>
      </c>
      <c r="T3020" s="14">
        <f>(((J3020/60)/60)/24)+DATE(1970,1,1)</f>
        <v>42163.29833333334</v>
      </c>
    </row>
    <row r="3021" spans="1:20" ht="48" hidden="1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177"/>
        <v>1.2123333333333333</v>
      </c>
      <c r="P3021" s="7">
        <f>AVERAGE(E3021/L3021)</f>
        <v>80.464601769911511</v>
      </c>
      <c r="Q3021" t="str">
        <f t="shared" si="178"/>
        <v>theater</v>
      </c>
      <c r="R3021" t="str">
        <f t="shared" si="179"/>
        <v>spaces</v>
      </c>
      <c r="S3021" s="13">
        <f t="shared" si="176"/>
        <v>41786.125</v>
      </c>
      <c r="T3021" s="14">
        <f>(((J3021/60)/60)/24)+DATE(1970,1,1)</f>
        <v>41758.833564814813</v>
      </c>
    </row>
    <row r="3022" spans="1:20" ht="48" hidden="1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177"/>
        <v>1.0057142857142858</v>
      </c>
      <c r="P3022" s="7">
        <f>AVERAGE(E3022/L3022)</f>
        <v>234.66666666666666</v>
      </c>
      <c r="Q3022" t="str">
        <f t="shared" si="178"/>
        <v>theater</v>
      </c>
      <c r="R3022" t="str">
        <f t="shared" si="179"/>
        <v>spaces</v>
      </c>
      <c r="S3022" s="13">
        <f t="shared" si="176"/>
        <v>42230.846446759257</v>
      </c>
      <c r="T3022" s="14">
        <f>(((J3022/60)/60)/24)+DATE(1970,1,1)</f>
        <v>42170.846446759257</v>
      </c>
    </row>
    <row r="3023" spans="1:20" ht="48" hidden="1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177"/>
        <v>1.1602222222222223</v>
      </c>
      <c r="P3023" s="7">
        <f>AVERAGE(E3023/L3023)</f>
        <v>50.689320388349515</v>
      </c>
      <c r="Q3023" t="str">
        <f t="shared" si="178"/>
        <v>theater</v>
      </c>
      <c r="R3023" t="str">
        <f t="shared" si="179"/>
        <v>spaces</v>
      </c>
      <c r="S3023" s="13">
        <f t="shared" si="176"/>
        <v>42696.249305555553</v>
      </c>
      <c r="T3023" s="14">
        <f>(((J3023/60)/60)/24)+DATE(1970,1,1)</f>
        <v>42660.618854166663</v>
      </c>
    </row>
    <row r="3024" spans="1:20" ht="48" hidden="1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177"/>
        <v>1.0087999999999999</v>
      </c>
      <c r="P3024" s="7">
        <f>AVERAGE(E3024/L3024)</f>
        <v>162.70967741935485</v>
      </c>
      <c r="Q3024" t="str">
        <f t="shared" si="178"/>
        <v>theater</v>
      </c>
      <c r="R3024" t="str">
        <f t="shared" si="179"/>
        <v>spaces</v>
      </c>
      <c r="S3024" s="13">
        <f t="shared" si="176"/>
        <v>42609.95380787037</v>
      </c>
      <c r="T3024" s="14">
        <f>(((J3024/60)/60)/24)+DATE(1970,1,1)</f>
        <v>42564.95380787037</v>
      </c>
    </row>
    <row r="3025" spans="1:20" ht="48" hidden="1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177"/>
        <v>1.03</v>
      </c>
      <c r="P3025" s="7">
        <f>AVERAGE(E3025/L3025)</f>
        <v>120.16666666666667</v>
      </c>
      <c r="Q3025" t="str">
        <f t="shared" si="178"/>
        <v>theater</v>
      </c>
      <c r="R3025" t="str">
        <f t="shared" si="179"/>
        <v>spaces</v>
      </c>
      <c r="S3025" s="13">
        <f t="shared" si="176"/>
        <v>42166.675763888896</v>
      </c>
      <c r="T3025" s="14">
        <f>(((J3025/60)/60)/24)+DATE(1970,1,1)</f>
        <v>42121.675763888896</v>
      </c>
    </row>
    <row r="3026" spans="1:20" ht="48" hidden="1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177"/>
        <v>2.4641999999999999</v>
      </c>
      <c r="P3026" s="7">
        <f>AVERAGE(E3026/L3026)</f>
        <v>67.697802197802204</v>
      </c>
      <c r="Q3026" t="str">
        <f t="shared" si="178"/>
        <v>theater</v>
      </c>
      <c r="R3026" t="str">
        <f t="shared" si="179"/>
        <v>spaces</v>
      </c>
      <c r="S3026" s="13">
        <f t="shared" si="176"/>
        <v>41188.993923611109</v>
      </c>
      <c r="T3026" s="14">
        <f>(((J3026/60)/60)/24)+DATE(1970,1,1)</f>
        <v>41158.993923611109</v>
      </c>
    </row>
    <row r="3027" spans="1:20" ht="48" hidden="1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177"/>
        <v>3.0219999999999998</v>
      </c>
      <c r="P3027" s="7">
        <f>AVERAGE(E3027/L3027)</f>
        <v>52.103448275862071</v>
      </c>
      <c r="Q3027" t="str">
        <f t="shared" si="178"/>
        <v>theater</v>
      </c>
      <c r="R3027" t="str">
        <f t="shared" si="179"/>
        <v>spaces</v>
      </c>
      <c r="S3027" s="13">
        <f t="shared" ref="S3027:S3052" si="180">(((I3027/60)/60)/24)+DATE(1970,1,1)</f>
        <v>41789.666666666664</v>
      </c>
      <c r="T3027" s="14">
        <f>(((J3027/60)/60)/24)+DATE(1970,1,1)</f>
        <v>41761.509409722225</v>
      </c>
    </row>
    <row r="3028" spans="1:20" ht="48" hidden="1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177"/>
        <v>1.4333333333333333</v>
      </c>
      <c r="P3028" s="7">
        <f>AVERAGE(E3028/L3028)</f>
        <v>51.6</v>
      </c>
      <c r="Q3028" t="str">
        <f t="shared" si="178"/>
        <v>theater</v>
      </c>
      <c r="R3028" t="str">
        <f t="shared" si="179"/>
        <v>spaces</v>
      </c>
      <c r="S3028" s="13">
        <f t="shared" si="180"/>
        <v>42797.459398148145</v>
      </c>
      <c r="T3028" s="14">
        <f>(((J3028/60)/60)/24)+DATE(1970,1,1)</f>
        <v>42783.459398148145</v>
      </c>
    </row>
    <row r="3029" spans="1:20" ht="32" hidden="1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177"/>
        <v>1.3144</v>
      </c>
      <c r="P3029" s="7">
        <f>AVERAGE(E3029/L3029)</f>
        <v>164.3</v>
      </c>
      <c r="Q3029" t="str">
        <f t="shared" si="178"/>
        <v>theater</v>
      </c>
      <c r="R3029" t="str">
        <f t="shared" si="179"/>
        <v>spaces</v>
      </c>
      <c r="S3029" s="13">
        <f t="shared" si="180"/>
        <v>42083.662627314814</v>
      </c>
      <c r="T3029" s="14">
        <f>(((J3029/60)/60)/24)+DATE(1970,1,1)</f>
        <v>42053.704293981486</v>
      </c>
    </row>
    <row r="3030" spans="1:20" ht="32" hidden="1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177"/>
        <v>1.6801999999999999</v>
      </c>
      <c r="P3030" s="7">
        <f>AVERAGE(E3030/L3030)</f>
        <v>84.858585858585855</v>
      </c>
      <c r="Q3030" t="str">
        <f t="shared" si="178"/>
        <v>theater</v>
      </c>
      <c r="R3030" t="str">
        <f t="shared" si="179"/>
        <v>spaces</v>
      </c>
      <c r="S3030" s="13">
        <f t="shared" si="180"/>
        <v>42597.264178240745</v>
      </c>
      <c r="T3030" s="14">
        <f>(((J3030/60)/60)/24)+DATE(1970,1,1)</f>
        <v>42567.264178240745</v>
      </c>
    </row>
    <row r="3031" spans="1:20" ht="48" hidden="1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177"/>
        <v>1.0967666666666667</v>
      </c>
      <c r="P3031" s="7">
        <f>AVERAGE(E3031/L3031)</f>
        <v>94.548850574712645</v>
      </c>
      <c r="Q3031" t="str">
        <f t="shared" si="178"/>
        <v>theater</v>
      </c>
      <c r="R3031" t="str">
        <f t="shared" si="179"/>
        <v>spaces</v>
      </c>
      <c r="S3031" s="13">
        <f t="shared" si="180"/>
        <v>41961.190972222219</v>
      </c>
      <c r="T3031" s="14">
        <f>(((J3031/60)/60)/24)+DATE(1970,1,1)</f>
        <v>41932.708877314813</v>
      </c>
    </row>
    <row r="3032" spans="1:20" ht="48" hidden="1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177"/>
        <v>1.0668571428571429</v>
      </c>
      <c r="P3032" s="7">
        <f>AVERAGE(E3032/L3032)</f>
        <v>45.536585365853661</v>
      </c>
      <c r="Q3032" t="str">
        <f t="shared" si="178"/>
        <v>theater</v>
      </c>
      <c r="R3032" t="str">
        <f t="shared" si="179"/>
        <v>spaces</v>
      </c>
      <c r="S3032" s="13">
        <f t="shared" si="180"/>
        <v>42263.747349537036</v>
      </c>
      <c r="T3032" s="14">
        <f>(((J3032/60)/60)/24)+DATE(1970,1,1)</f>
        <v>42233.747349537036</v>
      </c>
    </row>
    <row r="3033" spans="1:20" ht="80" hidden="1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177"/>
        <v>1</v>
      </c>
      <c r="P3033" s="7">
        <f>AVERAGE(E3033/L3033)</f>
        <v>51.724137931034484</v>
      </c>
      <c r="Q3033" t="str">
        <f t="shared" si="178"/>
        <v>theater</v>
      </c>
      <c r="R3033" t="str">
        <f t="shared" si="179"/>
        <v>spaces</v>
      </c>
      <c r="S3033" s="13">
        <f t="shared" si="180"/>
        <v>42657.882488425923</v>
      </c>
      <c r="T3033" s="14">
        <f>(((J3033/60)/60)/24)+DATE(1970,1,1)</f>
        <v>42597.882488425923</v>
      </c>
    </row>
    <row r="3034" spans="1:20" ht="48" hidden="1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177"/>
        <v>1.272</v>
      </c>
      <c r="P3034" s="7">
        <f>AVERAGE(E3034/L3034)</f>
        <v>50.88</v>
      </c>
      <c r="Q3034" t="str">
        <f t="shared" si="178"/>
        <v>theater</v>
      </c>
      <c r="R3034" t="str">
        <f t="shared" si="179"/>
        <v>spaces</v>
      </c>
      <c r="S3034" s="13">
        <f t="shared" si="180"/>
        <v>42258.044664351852</v>
      </c>
      <c r="T3034" s="14">
        <f>(((J3034/60)/60)/24)+DATE(1970,1,1)</f>
        <v>42228.044664351852</v>
      </c>
    </row>
    <row r="3035" spans="1:20" ht="48" hidden="1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177"/>
        <v>1.4653333333333334</v>
      </c>
      <c r="P3035" s="7">
        <f>AVERAGE(E3035/L3035)</f>
        <v>191.13043478260869</v>
      </c>
      <c r="Q3035" t="str">
        <f t="shared" si="178"/>
        <v>theater</v>
      </c>
      <c r="R3035" t="str">
        <f t="shared" si="179"/>
        <v>spaces</v>
      </c>
      <c r="S3035" s="13">
        <f t="shared" si="180"/>
        <v>42600.110243055555</v>
      </c>
      <c r="T3035" s="14">
        <f>(((J3035/60)/60)/24)+DATE(1970,1,1)</f>
        <v>42570.110243055555</v>
      </c>
    </row>
    <row r="3036" spans="1:20" ht="64" hidden="1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177"/>
        <v>1.1253599999999999</v>
      </c>
      <c r="P3036" s="7">
        <f>AVERAGE(E3036/L3036)</f>
        <v>89.314285714285717</v>
      </c>
      <c r="Q3036" t="str">
        <f t="shared" si="178"/>
        <v>theater</v>
      </c>
      <c r="R3036" t="str">
        <f t="shared" si="179"/>
        <v>spaces</v>
      </c>
      <c r="S3036" s="13">
        <f t="shared" si="180"/>
        <v>42675.165972222225</v>
      </c>
      <c r="T3036" s="14">
        <f>(((J3036/60)/60)/24)+DATE(1970,1,1)</f>
        <v>42644.535358796296</v>
      </c>
    </row>
    <row r="3037" spans="1:20" ht="32" hidden="1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177"/>
        <v>1.0878684000000001</v>
      </c>
      <c r="P3037" s="7">
        <f>AVERAGE(E3037/L3037)</f>
        <v>88.588631921824103</v>
      </c>
      <c r="Q3037" t="str">
        <f t="shared" si="178"/>
        <v>theater</v>
      </c>
      <c r="R3037" t="str">
        <f t="shared" si="179"/>
        <v>spaces</v>
      </c>
      <c r="S3037" s="13">
        <f t="shared" si="180"/>
        <v>41398.560289351852</v>
      </c>
      <c r="T3037" s="14">
        <f>(((J3037/60)/60)/24)+DATE(1970,1,1)</f>
        <v>41368.560289351852</v>
      </c>
    </row>
    <row r="3038" spans="1:20" ht="48" hidden="1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177"/>
        <v>1.26732</v>
      </c>
      <c r="P3038" s="7">
        <f>AVERAGE(E3038/L3038)</f>
        <v>96.300911854103347</v>
      </c>
      <c r="Q3038" t="str">
        <f t="shared" si="178"/>
        <v>theater</v>
      </c>
      <c r="R3038" t="str">
        <f t="shared" si="179"/>
        <v>spaces</v>
      </c>
      <c r="S3038" s="13">
        <f t="shared" si="180"/>
        <v>41502.499305555553</v>
      </c>
      <c r="T3038" s="14">
        <f>(((J3038/60)/60)/24)+DATE(1970,1,1)</f>
        <v>41466.785231481481</v>
      </c>
    </row>
    <row r="3039" spans="1:20" ht="64" hidden="1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177"/>
        <v>2.1320000000000001</v>
      </c>
      <c r="P3039" s="7">
        <f>AVERAGE(E3039/L3039)</f>
        <v>33.3125</v>
      </c>
      <c r="Q3039" t="str">
        <f t="shared" si="178"/>
        <v>theater</v>
      </c>
      <c r="R3039" t="str">
        <f t="shared" si="179"/>
        <v>spaces</v>
      </c>
      <c r="S3039" s="13">
        <f t="shared" si="180"/>
        <v>40453.207638888889</v>
      </c>
      <c r="T3039" s="14">
        <f>(((J3039/60)/60)/24)+DATE(1970,1,1)</f>
        <v>40378.893206018518</v>
      </c>
    </row>
    <row r="3040" spans="1:20" ht="48" hidden="1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177"/>
        <v>1.0049999999999999</v>
      </c>
      <c r="P3040" s="7">
        <f>AVERAGE(E3040/L3040)</f>
        <v>37.222222222222221</v>
      </c>
      <c r="Q3040" t="str">
        <f t="shared" si="178"/>
        <v>theater</v>
      </c>
      <c r="R3040" t="str">
        <f t="shared" si="179"/>
        <v>spaces</v>
      </c>
      <c r="S3040" s="13">
        <f t="shared" si="180"/>
        <v>42433.252280092594</v>
      </c>
      <c r="T3040" s="14">
        <f>(((J3040/60)/60)/24)+DATE(1970,1,1)</f>
        <v>42373.252280092594</v>
      </c>
    </row>
    <row r="3041" spans="1:20" ht="48" hidden="1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177"/>
        <v>1.0871389999999999</v>
      </c>
      <c r="P3041" s="7">
        <f>AVERAGE(E3041/L3041)</f>
        <v>92.130423728813554</v>
      </c>
      <c r="Q3041" t="str">
        <f t="shared" si="178"/>
        <v>theater</v>
      </c>
      <c r="R3041" t="str">
        <f t="shared" si="179"/>
        <v>spaces</v>
      </c>
      <c r="S3041" s="13">
        <f t="shared" si="180"/>
        <v>41637.332638888889</v>
      </c>
      <c r="T3041" s="14">
        <f>(((J3041/60)/60)/24)+DATE(1970,1,1)</f>
        <v>41610.794421296298</v>
      </c>
    </row>
    <row r="3042" spans="1:20" ht="48" hidden="1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177"/>
        <v>1.075</v>
      </c>
      <c r="P3042" s="7">
        <f>AVERAGE(E3042/L3042)</f>
        <v>76.785714285714292</v>
      </c>
      <c r="Q3042" t="str">
        <f t="shared" si="178"/>
        <v>theater</v>
      </c>
      <c r="R3042" t="str">
        <f t="shared" si="179"/>
        <v>spaces</v>
      </c>
      <c r="S3042" s="13">
        <f t="shared" si="180"/>
        <v>42181.958333333328</v>
      </c>
      <c r="T3042" s="14">
        <f>(((J3042/60)/60)/24)+DATE(1970,1,1)</f>
        <v>42177.791909722218</v>
      </c>
    </row>
    <row r="3043" spans="1:20" ht="32" hidden="1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177"/>
        <v>1.1048192771084338</v>
      </c>
      <c r="P3043" s="7">
        <f>AVERAGE(E3043/L3043)</f>
        <v>96.526315789473685</v>
      </c>
      <c r="Q3043" t="str">
        <f t="shared" si="178"/>
        <v>theater</v>
      </c>
      <c r="R3043" t="str">
        <f t="shared" si="179"/>
        <v>spaces</v>
      </c>
      <c r="S3043" s="13">
        <f t="shared" si="180"/>
        <v>42389.868611111116</v>
      </c>
      <c r="T3043" s="14">
        <f>(((J3043/60)/60)/24)+DATE(1970,1,1)</f>
        <v>42359.868611111116</v>
      </c>
    </row>
    <row r="3044" spans="1:20" ht="48" hidden="1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177"/>
        <v>1.28</v>
      </c>
      <c r="P3044" s="7">
        <f>AVERAGE(E3044/L3044)</f>
        <v>51.891891891891895</v>
      </c>
      <c r="Q3044" t="str">
        <f t="shared" si="178"/>
        <v>theater</v>
      </c>
      <c r="R3044" t="str">
        <f t="shared" si="179"/>
        <v>spaces</v>
      </c>
      <c r="S3044" s="13">
        <f t="shared" si="180"/>
        <v>42283.688043981485</v>
      </c>
      <c r="T3044" s="14">
        <f>(((J3044/60)/60)/24)+DATE(1970,1,1)</f>
        <v>42253.688043981485</v>
      </c>
    </row>
    <row r="3045" spans="1:20" ht="48" hidden="1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177"/>
        <v>1.1000666666666667</v>
      </c>
      <c r="P3045" s="7">
        <f>AVERAGE(E3045/L3045)</f>
        <v>128.9140625</v>
      </c>
      <c r="Q3045" t="str">
        <f t="shared" si="178"/>
        <v>theater</v>
      </c>
      <c r="R3045" t="str">
        <f t="shared" si="179"/>
        <v>spaces</v>
      </c>
      <c r="S3045" s="13">
        <f t="shared" si="180"/>
        <v>42110.118055555555</v>
      </c>
      <c r="T3045" s="14">
        <f>(((J3045/60)/60)/24)+DATE(1970,1,1)</f>
        <v>42083.070590277777</v>
      </c>
    </row>
    <row r="3046" spans="1:20" ht="48" hidden="1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177"/>
        <v>1.0934166666666667</v>
      </c>
      <c r="P3046" s="7">
        <f>AVERAGE(E3046/L3046)</f>
        <v>84.108974358974365</v>
      </c>
      <c r="Q3046" t="str">
        <f t="shared" si="178"/>
        <v>theater</v>
      </c>
      <c r="R3046" t="str">
        <f t="shared" si="179"/>
        <v>spaces</v>
      </c>
      <c r="S3046" s="13">
        <f t="shared" si="180"/>
        <v>42402.7268287037</v>
      </c>
      <c r="T3046" s="14">
        <f>(((J3046/60)/60)/24)+DATE(1970,1,1)</f>
        <v>42387.7268287037</v>
      </c>
    </row>
    <row r="3047" spans="1:20" ht="48" hidden="1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177"/>
        <v>1.3270650000000002</v>
      </c>
      <c r="P3047" s="7">
        <f>AVERAGE(E3047/L3047)</f>
        <v>82.941562500000003</v>
      </c>
      <c r="Q3047" t="str">
        <f t="shared" si="178"/>
        <v>theater</v>
      </c>
      <c r="R3047" t="str">
        <f t="shared" si="179"/>
        <v>spaces</v>
      </c>
      <c r="S3047" s="13">
        <f t="shared" si="180"/>
        <v>41873.155729166669</v>
      </c>
      <c r="T3047" s="14">
        <f>(((J3047/60)/60)/24)+DATE(1970,1,1)</f>
        <v>41843.155729166669</v>
      </c>
    </row>
    <row r="3048" spans="1:20" ht="48" hidden="1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177"/>
        <v>1.9084810126582279</v>
      </c>
      <c r="P3048" s="7">
        <f>AVERAGE(E3048/L3048)</f>
        <v>259.94827586206895</v>
      </c>
      <c r="Q3048" t="str">
        <f t="shared" si="178"/>
        <v>theater</v>
      </c>
      <c r="R3048" t="str">
        <f t="shared" si="179"/>
        <v>spaces</v>
      </c>
      <c r="S3048" s="13">
        <f t="shared" si="180"/>
        <v>41892.202777777777</v>
      </c>
      <c r="T3048" s="14">
        <f>(((J3048/60)/60)/24)+DATE(1970,1,1)</f>
        <v>41862.803078703706</v>
      </c>
    </row>
    <row r="3049" spans="1:20" ht="48" hidden="1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177"/>
        <v>1.49</v>
      </c>
      <c r="P3049" s="7">
        <f>AVERAGE(E3049/L3049)</f>
        <v>37.25</v>
      </c>
      <c r="Q3049" t="str">
        <f t="shared" si="178"/>
        <v>theater</v>
      </c>
      <c r="R3049" t="str">
        <f t="shared" si="179"/>
        <v>spaces</v>
      </c>
      <c r="S3049" s="13">
        <f t="shared" si="180"/>
        <v>42487.552777777775</v>
      </c>
      <c r="T3049" s="14">
        <f>(((J3049/60)/60)/24)+DATE(1970,1,1)</f>
        <v>42443.989050925928</v>
      </c>
    </row>
    <row r="3050" spans="1:20" ht="48" hidden="1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177"/>
        <v>1.6639999999999999</v>
      </c>
      <c r="P3050" s="7">
        <f>AVERAGE(E3050/L3050)</f>
        <v>177.02127659574469</v>
      </c>
      <c r="Q3050" t="str">
        <f t="shared" si="178"/>
        <v>theater</v>
      </c>
      <c r="R3050" t="str">
        <f t="shared" si="179"/>
        <v>spaces</v>
      </c>
      <c r="S3050" s="13">
        <f t="shared" si="180"/>
        <v>42004.890277777777</v>
      </c>
      <c r="T3050" s="14">
        <f>(((J3050/60)/60)/24)+DATE(1970,1,1)</f>
        <v>41975.901180555549</v>
      </c>
    </row>
    <row r="3051" spans="1:20" ht="48" hidden="1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177"/>
        <v>1.0666666666666667</v>
      </c>
      <c r="P3051" s="7">
        <f>AVERAGE(E3051/L3051)</f>
        <v>74.074074074074076</v>
      </c>
      <c r="Q3051" t="str">
        <f t="shared" si="178"/>
        <v>theater</v>
      </c>
      <c r="R3051" t="str">
        <f t="shared" si="179"/>
        <v>spaces</v>
      </c>
      <c r="S3051" s="13">
        <f t="shared" si="180"/>
        <v>42169.014525462961</v>
      </c>
      <c r="T3051" s="14">
        <f>(((J3051/60)/60)/24)+DATE(1970,1,1)</f>
        <v>42139.014525462961</v>
      </c>
    </row>
    <row r="3052" spans="1:20" ht="32" hidden="1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177"/>
        <v>1.06</v>
      </c>
      <c r="P3052" s="7">
        <f>AVERAGE(E3052/L3052)</f>
        <v>70.666666666666671</v>
      </c>
      <c r="Q3052" t="str">
        <f t="shared" si="178"/>
        <v>theater</v>
      </c>
      <c r="R3052" t="str">
        <f t="shared" si="179"/>
        <v>spaces</v>
      </c>
      <c r="S3052" s="13">
        <f t="shared" si="180"/>
        <v>42495.16851851852</v>
      </c>
      <c r="T3052" s="14">
        <f>(((J3052/60)/60)/24)+DATE(1970,1,1)</f>
        <v>42465.16851851852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177"/>
        <v>0.23628571428571429</v>
      </c>
      <c r="P3053" s="7">
        <f>AVERAGE(E3053/L3053)</f>
        <v>23.62857142857143</v>
      </c>
      <c r="Q3053" t="str">
        <f t="shared" si="178"/>
        <v>theater</v>
      </c>
      <c r="R3053" t="str">
        <f t="shared" si="179"/>
        <v>spaces</v>
      </c>
      <c r="S3053" s="13">
        <f>(((I3053/60)/60)/24)+DATE(S35021,1,1)</f>
        <v>17206.416030092591</v>
      </c>
      <c r="T3053" s="14">
        <f>(((J3053/60)/60)/24)+DATE(1970,1,1)</f>
        <v>42744.416030092587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177"/>
        <v>1.5E-3</v>
      </c>
      <c r="P3054" s="7">
        <f>AVERAGE(E3054/L3054)</f>
        <v>37.5</v>
      </c>
      <c r="Q3054" t="str">
        <f t="shared" si="178"/>
        <v>theater</v>
      </c>
      <c r="R3054" t="str">
        <f t="shared" si="179"/>
        <v>spaces</v>
      </c>
      <c r="S3054" s="13">
        <f>(((I3054/60)/60)/24)+DATE(S35022,1,1)</f>
        <v>16584.665972222221</v>
      </c>
      <c r="T3054" s="14">
        <f>(((J3054/60)/60)/24)+DATE(1970,1,1)</f>
        <v>42122.670069444444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177"/>
        <v>4.0000000000000001E-3</v>
      </c>
      <c r="P3055" s="7">
        <f>AVERAGE(E3055/L3055)</f>
        <v>13.333333333333334</v>
      </c>
      <c r="Q3055" t="str">
        <f t="shared" si="178"/>
        <v>theater</v>
      </c>
      <c r="R3055" t="str">
        <f t="shared" si="179"/>
        <v>spaces</v>
      </c>
      <c r="S3055" s="13">
        <f>(((I3055/60)/60)/24)+DATE(S35023,1,1)</f>
        <v>16346.165972222223</v>
      </c>
      <c r="T3055" s="14">
        <f>(((J3055/60)/60)/24)+DATE(1970,1,1)</f>
        <v>41862.761724537035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177"/>
        <v>0</v>
      </c>
      <c r="P3056" s="7" t="e">
        <f>AVERAGE(E3056/L3056)</f>
        <v>#DIV/0!</v>
      </c>
      <c r="Q3056" t="str">
        <f t="shared" si="178"/>
        <v>theater</v>
      </c>
      <c r="R3056" t="str">
        <f t="shared" si="179"/>
        <v>spaces</v>
      </c>
      <c r="S3056" s="13">
        <f>(((I3056/60)/60)/24)+DATE(S35024,1,1)</f>
        <v>16497.044444444444</v>
      </c>
      <c r="T3056" s="14">
        <f>(((J3056/60)/60)/24)+DATE(1970,1,1)</f>
        <v>42027.832800925928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177"/>
        <v>5.0000000000000002E-5</v>
      </c>
      <c r="P3057" s="7">
        <f>AVERAGE(E3057/L3057)</f>
        <v>1</v>
      </c>
      <c r="Q3057" t="str">
        <f t="shared" si="178"/>
        <v>theater</v>
      </c>
      <c r="R3057" t="str">
        <f t="shared" si="179"/>
        <v>spaces</v>
      </c>
      <c r="S3057" s="13">
        <f>(((I3057/60)/60)/24)+DATE(S35025,1,1)</f>
        <v>16445.958217592593</v>
      </c>
      <c r="T3057" s="14">
        <f>(((J3057/60)/60)/24)+DATE(1970,1,1)</f>
        <v>41953.95821759259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177"/>
        <v>0</v>
      </c>
      <c r="P3058" s="7" t="e">
        <f>AVERAGE(E3058/L3058)</f>
        <v>#DIV/0!</v>
      </c>
      <c r="Q3058" t="str">
        <f t="shared" si="178"/>
        <v>theater</v>
      </c>
      <c r="R3058" t="str">
        <f t="shared" si="179"/>
        <v>spaces</v>
      </c>
      <c r="S3058" s="13">
        <f>(((I3058/60)/60)/24)+DATE(S35026,1,1)</f>
        <v>16343.636388888888</v>
      </c>
      <c r="T3058" s="14">
        <f>(((J3058/60)/60)/24)+DATE(1970,1,1)</f>
        <v>41851.636388888888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177"/>
        <v>0</v>
      </c>
      <c r="P3059" s="7" t="e">
        <f>AVERAGE(E3059/L3059)</f>
        <v>#DIV/0!</v>
      </c>
      <c r="Q3059" t="str">
        <f t="shared" si="178"/>
        <v>theater</v>
      </c>
      <c r="R3059" t="str">
        <f t="shared" si="179"/>
        <v>spaces</v>
      </c>
      <c r="S3059" s="13">
        <f>(((I3059/60)/60)/24)+DATE(S35027,1,1)</f>
        <v>16895.608923611111</v>
      </c>
      <c r="T3059" s="14">
        <f>(((J3059/60)/60)/24)+DATE(1970,1,1)</f>
        <v>42433.650590277779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177"/>
        <v>1.6666666666666666E-4</v>
      </c>
      <c r="P3060" s="7">
        <f>AVERAGE(E3060/L3060)</f>
        <v>1</v>
      </c>
      <c r="Q3060" t="str">
        <f t="shared" si="178"/>
        <v>theater</v>
      </c>
      <c r="R3060" t="str">
        <f t="shared" si="179"/>
        <v>spaces</v>
      </c>
      <c r="S3060" s="13">
        <f>(((I3060/60)/60)/24)+DATE(S35028,1,1)</f>
        <v>16942.374305555557</v>
      </c>
      <c r="T3060" s="14">
        <f>(((J3060/60)/60)/24)+DATE(1970,1,1)</f>
        <v>42460.374305555553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177"/>
        <v>3.0066666666666665E-2</v>
      </c>
      <c r="P3061" s="7">
        <f>AVERAGE(E3061/L3061)</f>
        <v>41</v>
      </c>
      <c r="Q3061" t="str">
        <f t="shared" si="178"/>
        <v>theater</v>
      </c>
      <c r="R3061" t="str">
        <f t="shared" si="179"/>
        <v>spaces</v>
      </c>
      <c r="S3061" s="13">
        <f>(((I3061/60)/60)/24)+DATE(S35029,1,1)</f>
        <v>16291.935717592592</v>
      </c>
      <c r="T3061" s="14">
        <f>(((J3061/60)/60)/24)+DATE(1970,1,1)</f>
        <v>41829.935717592591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177"/>
        <v>1.5227272727272728E-3</v>
      </c>
      <c r="P3062" s="7">
        <f>AVERAGE(E3062/L3062)</f>
        <v>55.833333333333336</v>
      </c>
      <c r="Q3062" t="str">
        <f t="shared" si="178"/>
        <v>theater</v>
      </c>
      <c r="R3062" t="str">
        <f t="shared" si="179"/>
        <v>spaces</v>
      </c>
      <c r="S3062" s="13">
        <f>(((I3062/60)/60)/24)+DATE(S35030,1,1)</f>
        <v>16707.274699074074</v>
      </c>
      <c r="T3062" s="14">
        <f>(((J3062/60)/60)/24)+DATE(1970,1,1)</f>
        <v>42245.274699074071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177"/>
        <v>0</v>
      </c>
      <c r="P3063" s="7" t="e">
        <f>AVERAGE(E3063/L3063)</f>
        <v>#DIV/0!</v>
      </c>
      <c r="Q3063" t="str">
        <f t="shared" si="178"/>
        <v>theater</v>
      </c>
      <c r="R3063" t="str">
        <f t="shared" si="179"/>
        <v>spaces</v>
      </c>
      <c r="S3063" s="13">
        <f>(((I3063/60)/60)/24)+DATE(S35031,1,1)</f>
        <v>16296.78412037037</v>
      </c>
      <c r="T3063" s="14">
        <f>(((J3063/60)/60)/24)+DATE(1970,1,1)</f>
        <v>41834.784120370372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177"/>
        <v>0.66839999999999999</v>
      </c>
      <c r="P3064" s="7">
        <f>AVERAGE(E3064/L3064)</f>
        <v>99.761194029850742</v>
      </c>
      <c r="Q3064" t="str">
        <f t="shared" si="178"/>
        <v>theater</v>
      </c>
      <c r="R3064" t="str">
        <f t="shared" si="179"/>
        <v>spaces</v>
      </c>
      <c r="S3064" s="13">
        <f>(((I3064/60)/60)/24)+DATE(S35032,1,1)</f>
        <v>16709.75</v>
      </c>
      <c r="T3064" s="14">
        <f>(((J3064/60)/60)/24)+DATE(1970,1,1)</f>
        <v>42248.535787037035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177"/>
        <v>0.19566666666666666</v>
      </c>
      <c r="P3065" s="7">
        <f>AVERAGE(E3065/L3065)</f>
        <v>25.521739130434781</v>
      </c>
      <c r="Q3065" t="str">
        <f t="shared" si="178"/>
        <v>theater</v>
      </c>
      <c r="R3065" t="str">
        <f t="shared" si="179"/>
        <v>spaces</v>
      </c>
      <c r="S3065" s="13">
        <f>(((I3065/60)/60)/24)+DATE(S35033,1,1)</f>
        <v>17097.922893518517</v>
      </c>
      <c r="T3065" s="14">
        <f>(((J3065/60)/60)/24)+DATE(1970,1,1)</f>
        <v>42630.922893518517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177"/>
        <v>0.11294666666666667</v>
      </c>
      <c r="P3066" s="7">
        <f>AVERAGE(E3066/L3066)</f>
        <v>117.65277777777777</v>
      </c>
      <c r="Q3066" t="str">
        <f t="shared" si="178"/>
        <v>theater</v>
      </c>
      <c r="R3066" t="str">
        <f t="shared" si="179"/>
        <v>spaces</v>
      </c>
      <c r="S3066" s="13">
        <f>(((I3066/60)/60)/24)+DATE(S35034,1,1)</f>
        <v>16762.290972222221</v>
      </c>
      <c r="T3066" s="14">
        <f>(((J3066/60)/60)/24)+DATE(1970,1,1)</f>
        <v>42299.130162037036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177"/>
        <v>4.0000000000000002E-4</v>
      </c>
      <c r="P3067" s="7">
        <f>AVERAGE(E3067/L3067)</f>
        <v>5</v>
      </c>
      <c r="Q3067" t="str">
        <f t="shared" si="178"/>
        <v>theater</v>
      </c>
      <c r="R3067" t="str">
        <f t="shared" si="179"/>
        <v>spaces</v>
      </c>
      <c r="S3067" s="13">
        <f>(((I3067/60)/60)/24)+DATE(S35035,1,1)</f>
        <v>16282.055231481483</v>
      </c>
      <c r="T3067" s="14">
        <f>(((J3067/60)/60)/24)+DATE(1970,1,1)</f>
        <v>41825.055231481485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177"/>
        <v>0.11985714285714286</v>
      </c>
      <c r="P3068" s="7">
        <f>AVERAGE(E3068/L3068)</f>
        <v>2796.6666666666665</v>
      </c>
      <c r="Q3068" t="str">
        <f t="shared" si="178"/>
        <v>theater</v>
      </c>
      <c r="R3068" t="str">
        <f t="shared" si="179"/>
        <v>spaces</v>
      </c>
      <c r="S3068" s="13">
        <f>(((I3068/60)/60)/24)+DATE(S35036,1,1)</f>
        <v>16993.228437499998</v>
      </c>
      <c r="T3068" s="14">
        <f>(((J3068/60)/60)/24)+DATE(1970,1,1)</f>
        <v>42531.228437500002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177"/>
        <v>2.5000000000000001E-2</v>
      </c>
      <c r="P3069" s="7">
        <f>AVERAGE(E3069/L3069)</f>
        <v>200</v>
      </c>
      <c r="Q3069" t="str">
        <f t="shared" si="178"/>
        <v>theater</v>
      </c>
      <c r="R3069" t="str">
        <f t="shared" si="179"/>
        <v>spaces</v>
      </c>
      <c r="S3069" s="13">
        <f>(((I3069/60)/60)/24)+DATE(S35037,1,1)</f>
        <v>16688.938414351851</v>
      </c>
      <c r="T3069" s="14">
        <f>(((J3069/60)/60)/24)+DATE(1970,1,1)</f>
        <v>42226.938414351855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177"/>
        <v>6.9999999999999999E-4</v>
      </c>
      <c r="P3070" s="7">
        <f>AVERAGE(E3070/L3070)</f>
        <v>87.5</v>
      </c>
      <c r="Q3070" t="str">
        <f t="shared" si="178"/>
        <v>theater</v>
      </c>
      <c r="R3070" t="str">
        <f t="shared" si="179"/>
        <v>spaces</v>
      </c>
      <c r="S3070" s="13">
        <f>(((I3070/60)/60)/24)+DATE(S35038,1,1)</f>
        <v>16725.691574074073</v>
      </c>
      <c r="T3070" s="14">
        <f>(((J3070/60)/60)/24)+DATE(1970,1,1)</f>
        <v>42263.691574074073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177"/>
        <v>0.14099999999999999</v>
      </c>
      <c r="P3071" s="7">
        <f>AVERAGE(E3071/L3071)</f>
        <v>20.142857142857142</v>
      </c>
      <c r="Q3071" t="str">
        <f t="shared" si="178"/>
        <v>theater</v>
      </c>
      <c r="R3071" t="str">
        <f t="shared" si="179"/>
        <v>spaces</v>
      </c>
      <c r="S3071" s="13">
        <f>(((I3071/60)/60)/24)+DATE(S35039,1,1)</f>
        <v>16419.833726851852</v>
      </c>
      <c r="T3071" s="14">
        <f>(((J3071/60)/60)/24)+DATE(1970,1,1)</f>
        <v>41957.833726851852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177"/>
        <v>3.3399999999999999E-2</v>
      </c>
      <c r="P3072" s="7">
        <f>AVERAGE(E3072/L3072)</f>
        <v>20.875</v>
      </c>
      <c r="Q3072" t="str">
        <f t="shared" si="178"/>
        <v>theater</v>
      </c>
      <c r="R3072" t="str">
        <f t="shared" si="179"/>
        <v>spaces</v>
      </c>
      <c r="S3072" s="13">
        <f>(((I3072/60)/60)/24)+DATE(S35040,1,1)</f>
        <v>17143.733437499999</v>
      </c>
      <c r="T3072" s="14">
        <f>(((J3072/60)/60)/24)+DATE(1970,1,1)</f>
        <v>42690.733437499999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177"/>
        <v>0.59775</v>
      </c>
      <c r="P3073" s="7">
        <f>AVERAGE(E3073/L3073)</f>
        <v>61.307692307692307</v>
      </c>
      <c r="Q3073" t="str">
        <f t="shared" si="178"/>
        <v>theater</v>
      </c>
      <c r="R3073" t="str">
        <f t="shared" si="179"/>
        <v>spaces</v>
      </c>
      <c r="S3073" s="13">
        <f>(((I3073/60)/60)/24)+DATE(S35041,1,1)</f>
        <v>16547.249305555557</v>
      </c>
      <c r="T3073" s="14">
        <f>(((J3073/60)/60)/24)+DATE(1970,1,1)</f>
        <v>42097.732418981483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177"/>
        <v>1.6666666666666666E-4</v>
      </c>
      <c r="P3074" s="7">
        <f>AVERAGE(E3074/L3074)</f>
        <v>1</v>
      </c>
      <c r="Q3074" t="str">
        <f t="shared" si="178"/>
        <v>theater</v>
      </c>
      <c r="R3074" t="str">
        <f t="shared" si="179"/>
        <v>spaces</v>
      </c>
      <c r="S3074" s="13">
        <f>(((I3074/60)/60)/24)+DATE(S35042,1,1)</f>
        <v>17105.073611111111</v>
      </c>
      <c r="T3074" s="14">
        <f>(((J3074/60)/60)/24)+DATE(1970,1,1)</f>
        <v>42658.690532407403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ref="O3075:O3138" si="181">E3075/D3075</f>
        <v>2.3035714285714285E-4</v>
      </c>
      <c r="P3075" s="7">
        <f>AVERAGE(E3075/L3075)</f>
        <v>92.142857142857139</v>
      </c>
      <c r="Q3075" t="str">
        <f t="shared" ref="Q3075:Q3138" si="182">LEFT(N3075,FIND("/",N3075)-1)</f>
        <v>theater</v>
      </c>
      <c r="R3075" t="str">
        <f t="shared" ref="R3075:R3138" si="183">RIGHT(N3075, LEN(N3075)-FIND("/",N3075))</f>
        <v>spaces</v>
      </c>
      <c r="S3075" s="13">
        <f>(((I3075/60)/60)/24)+DATE(S35043,1,1)</f>
        <v>16601.804861111112</v>
      </c>
      <c r="T3075" s="14">
        <f>(((J3075/60)/60)/24)+DATE(1970,1,1)</f>
        <v>42111.684027777781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181"/>
        <v>8.8000000000000003E-4</v>
      </c>
      <c r="P3076" s="7">
        <f>AVERAGE(E3076/L3076)</f>
        <v>7.333333333333333</v>
      </c>
      <c r="Q3076" t="str">
        <f t="shared" si="182"/>
        <v>theater</v>
      </c>
      <c r="R3076" t="str">
        <f t="shared" si="183"/>
        <v>spaces</v>
      </c>
      <c r="S3076" s="13">
        <f>(((I3076/60)/60)/24)+DATE(S35044,1,1)</f>
        <v>16871.57128472222</v>
      </c>
      <c r="T3076" s="14">
        <f>(((J3076/60)/60)/24)+DATE(1970,1,1)</f>
        <v>42409.571284722217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181"/>
        <v>8.6400000000000005E-2</v>
      </c>
      <c r="P3077" s="7">
        <f>AVERAGE(E3077/L3077)</f>
        <v>64.8</v>
      </c>
      <c r="Q3077" t="str">
        <f t="shared" si="182"/>
        <v>theater</v>
      </c>
      <c r="R3077" t="str">
        <f t="shared" si="183"/>
        <v>spaces</v>
      </c>
      <c r="S3077" s="13">
        <f>(((I3077/60)/60)/24)+DATE(S35045,1,1)</f>
        <v>17033.102314814812</v>
      </c>
      <c r="T3077" s="14">
        <f>(((J3077/60)/60)/24)+DATE(1970,1,1)</f>
        <v>42551.102314814809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181"/>
        <v>0.15060000000000001</v>
      </c>
      <c r="P3078" s="7">
        <f>AVERAGE(E3078/L3078)</f>
        <v>30.12</v>
      </c>
      <c r="Q3078" t="str">
        <f t="shared" si="182"/>
        <v>theater</v>
      </c>
      <c r="R3078" t="str">
        <f t="shared" si="183"/>
        <v>spaces</v>
      </c>
      <c r="S3078" s="13">
        <f>(((I3078/60)/60)/24)+DATE(S35046,1,1)</f>
        <v>16718.651886574073</v>
      </c>
      <c r="T3078" s="14">
        <f>(((J3078/60)/60)/24)+DATE(1970,1,1)</f>
        <v>42226.651886574073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181"/>
        <v>4.7727272727272731E-3</v>
      </c>
      <c r="P3079" s="7">
        <f>AVERAGE(E3079/L3079)</f>
        <v>52.5</v>
      </c>
      <c r="Q3079" t="str">
        <f t="shared" si="182"/>
        <v>theater</v>
      </c>
      <c r="R3079" t="str">
        <f t="shared" si="183"/>
        <v>spaces</v>
      </c>
      <c r="S3079" s="13">
        <f>(((I3079/60)/60)/24)+DATE(S35047,1,1)</f>
        <v>17228.956921296296</v>
      </c>
      <c r="T3079" s="14">
        <f>(((J3079/60)/60)/24)+DATE(1970,1,1)</f>
        <v>42766.956921296296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181"/>
        <v>1.1833333333333333E-3</v>
      </c>
      <c r="P3080" s="7">
        <f>AVERAGE(E3080/L3080)</f>
        <v>23.666666666666668</v>
      </c>
      <c r="Q3080" t="str">
        <f t="shared" si="182"/>
        <v>theater</v>
      </c>
      <c r="R3080" t="str">
        <f t="shared" si="183"/>
        <v>spaces</v>
      </c>
      <c r="S3080" s="13">
        <f>(((I3080/60)/60)/24)+DATE(S35048,1,1)</f>
        <v>16493.138831018518</v>
      </c>
      <c r="T3080" s="14">
        <f>(((J3080/60)/60)/24)+DATE(1970,1,1)</f>
        <v>42031.138831018514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181"/>
        <v>8.4173998587352451E-3</v>
      </c>
      <c r="P3081" s="7">
        <f>AVERAGE(E3081/L3081)</f>
        <v>415.77777777777777</v>
      </c>
      <c r="Q3081" t="str">
        <f t="shared" si="182"/>
        <v>theater</v>
      </c>
      <c r="R3081" t="str">
        <f t="shared" si="183"/>
        <v>spaces</v>
      </c>
      <c r="S3081" s="13">
        <f>(((I3081/60)/60)/24)+DATE(S35049,1,1)</f>
        <v>16517.671701388888</v>
      </c>
      <c r="T3081" s="14">
        <f>(((J3081/60)/60)/24)+DATE(1970,1,1)</f>
        <v>42055.713368055556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181"/>
        <v>1.8799999999999999E-4</v>
      </c>
      <c r="P3082" s="7">
        <f>AVERAGE(E3082/L3082)</f>
        <v>53.714285714285715</v>
      </c>
      <c r="Q3082" t="str">
        <f t="shared" si="182"/>
        <v>theater</v>
      </c>
      <c r="R3082" t="str">
        <f t="shared" si="183"/>
        <v>spaces</v>
      </c>
      <c r="S3082" s="13">
        <f>(((I3082/60)/60)/24)+DATE(S35050,1,1)</f>
        <v>16432.069953703704</v>
      </c>
      <c r="T3082" s="14">
        <f>(((J3082/60)/60)/24)+DATE(1970,1,1)</f>
        <v>41940.028287037036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181"/>
        <v>2.1029999999999998E-3</v>
      </c>
      <c r="P3083" s="7">
        <f>AVERAGE(E3083/L3083)</f>
        <v>420.6</v>
      </c>
      <c r="Q3083" t="str">
        <f t="shared" si="182"/>
        <v>theater</v>
      </c>
      <c r="R3083" t="str">
        <f t="shared" si="183"/>
        <v>spaces</v>
      </c>
      <c r="S3083" s="13">
        <f>(((I3083/60)/60)/24)+DATE(S35051,1,1)</f>
        <v>16699.181608796298</v>
      </c>
      <c r="T3083" s="14">
        <f>(((J3083/60)/60)/24)+DATE(1970,1,1)</f>
        <v>42237.181608796294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181"/>
        <v>0</v>
      </c>
      <c r="P3084" s="7" t="e">
        <f>AVERAGE(E3084/L3084)</f>
        <v>#DIV/0!</v>
      </c>
      <c r="Q3084" t="str">
        <f t="shared" si="182"/>
        <v>theater</v>
      </c>
      <c r="R3084" t="str">
        <f t="shared" si="183"/>
        <v>spaces</v>
      </c>
      <c r="S3084" s="13">
        <f>(((I3084/60)/60)/24)+DATE(S35052,1,1)</f>
        <v>16755.964652777777</v>
      </c>
      <c r="T3084" s="14">
        <f>(((J3084/60)/60)/24)+DATE(1970,1,1)</f>
        <v>42293.922986111109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181"/>
        <v>2.8E-3</v>
      </c>
      <c r="P3085" s="7">
        <f>AVERAGE(E3085/L3085)</f>
        <v>18.666666666666668</v>
      </c>
      <c r="Q3085" t="str">
        <f t="shared" si="182"/>
        <v>theater</v>
      </c>
      <c r="R3085" t="str">
        <f t="shared" si="183"/>
        <v>spaces</v>
      </c>
      <c r="S3085" s="13">
        <f>(((I3085/60)/60)/24)+DATE(S35053,1,1)</f>
        <v>16315.208333333334</v>
      </c>
      <c r="T3085" s="14">
        <f>(((J3085/60)/60)/24)+DATE(1970,1,1)</f>
        <v>41853.563402777778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181"/>
        <v>0.11579206701157921</v>
      </c>
      <c r="P3086" s="7">
        <f>AVERAGE(E3086/L3086)</f>
        <v>78.333333333333329</v>
      </c>
      <c r="Q3086" t="str">
        <f t="shared" si="182"/>
        <v>theater</v>
      </c>
      <c r="R3086" t="str">
        <f t="shared" si="183"/>
        <v>spaces</v>
      </c>
      <c r="S3086" s="13">
        <f>(((I3086/60)/60)/24)+DATE(S35054,1,1)</f>
        <v>16561.783333333333</v>
      </c>
      <c r="T3086" s="14">
        <f>(((J3086/60)/60)/24)+DATE(1970,1,1)</f>
        <v>42100.723738425921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181"/>
        <v>2.4400000000000002E-2</v>
      </c>
      <c r="P3087" s="7">
        <f>AVERAGE(E3087/L3087)</f>
        <v>67.777777777777771</v>
      </c>
      <c r="Q3087" t="str">
        <f t="shared" si="182"/>
        <v>theater</v>
      </c>
      <c r="R3087" t="str">
        <f t="shared" si="183"/>
        <v>spaces</v>
      </c>
      <c r="S3087" s="13">
        <f>(((I3087/60)/60)/24)+DATE(S35055,1,1)</f>
        <v>16708.88378472222</v>
      </c>
      <c r="T3087" s="14">
        <f>(((J3087/60)/60)/24)+DATE(1970,1,1)</f>
        <v>42246.883784722217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181"/>
        <v>2.5000000000000001E-3</v>
      </c>
      <c r="P3088" s="7">
        <f>AVERAGE(E3088/L3088)</f>
        <v>16.666666666666668</v>
      </c>
      <c r="Q3088" t="str">
        <f t="shared" si="182"/>
        <v>theater</v>
      </c>
      <c r="R3088" t="str">
        <f t="shared" si="183"/>
        <v>spaces</v>
      </c>
      <c r="S3088" s="13">
        <f>(((I3088/60)/60)/24)+DATE(S35056,1,1)</f>
        <v>16665.67082175926</v>
      </c>
      <c r="T3088" s="14">
        <f>(((J3088/60)/60)/24)+DATE(1970,1,1)</f>
        <v>42173.67082175926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181"/>
        <v>6.2500000000000003E-3</v>
      </c>
      <c r="P3089" s="7">
        <f>AVERAGE(E3089/L3089)</f>
        <v>62.5</v>
      </c>
      <c r="Q3089" t="str">
        <f t="shared" si="182"/>
        <v>theater</v>
      </c>
      <c r="R3089" t="str">
        <f t="shared" si="183"/>
        <v>spaces</v>
      </c>
      <c r="S3089" s="13">
        <f>(((I3089/60)/60)/24)+DATE(S35057,1,1)</f>
        <v>17157.192013888889</v>
      </c>
      <c r="T3089" s="14">
        <f>(((J3089/60)/60)/24)+DATE(1970,1,1)</f>
        <v>42665.150347222225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181"/>
        <v>1.9384615384615384E-3</v>
      </c>
      <c r="P3090" s="7">
        <f>AVERAGE(E3090/L3090)</f>
        <v>42</v>
      </c>
      <c r="Q3090" t="str">
        <f t="shared" si="182"/>
        <v>theater</v>
      </c>
      <c r="R3090" t="str">
        <f t="shared" si="183"/>
        <v>spaces</v>
      </c>
      <c r="S3090" s="13">
        <f>(((I3090/60)/60)/24)+DATE(S35058,1,1)</f>
        <v>16444.570138888888</v>
      </c>
      <c r="T3090" s="14">
        <f>(((J3090/60)/60)/24)+DATE(1970,1,1)</f>
        <v>41981.57230324074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181"/>
        <v>0.23416000000000001</v>
      </c>
      <c r="P3091" s="7">
        <f>AVERAGE(E3091/L3091)</f>
        <v>130.0888888888889</v>
      </c>
      <c r="Q3091" t="str">
        <f t="shared" si="182"/>
        <v>theater</v>
      </c>
      <c r="R3091" t="str">
        <f t="shared" si="183"/>
        <v>spaces</v>
      </c>
      <c r="S3091" s="13">
        <f>(((I3091/60)/60)/24)+DATE(S35059,1,1)</f>
        <v>16992.082638888889</v>
      </c>
      <c r="T3091" s="14">
        <f>(((J3091/60)/60)/24)+DATE(1970,1,1)</f>
        <v>42528.542627314819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181"/>
        <v>5.080888888888889E-2</v>
      </c>
      <c r="P3092" s="7">
        <f>AVERAGE(E3092/L3092)</f>
        <v>1270.2222222222222</v>
      </c>
      <c r="Q3092" t="str">
        <f t="shared" si="182"/>
        <v>theater</v>
      </c>
      <c r="R3092" t="str">
        <f t="shared" si="183"/>
        <v>spaces</v>
      </c>
      <c r="S3092" s="13">
        <f>(((I3092/60)/60)/24)+DATE(S35060,1,1)</f>
        <v>16557.777141203704</v>
      </c>
      <c r="T3092" s="14">
        <f>(((J3092/60)/60)/24)+DATE(1970,1,1)</f>
        <v>42065.818807870368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181"/>
        <v>0.15920000000000001</v>
      </c>
      <c r="P3093" s="7">
        <f>AVERAGE(E3093/L3093)</f>
        <v>88.444444444444443</v>
      </c>
      <c r="Q3093" t="str">
        <f t="shared" si="182"/>
        <v>theater</v>
      </c>
      <c r="R3093" t="str">
        <f t="shared" si="183"/>
        <v>spaces</v>
      </c>
      <c r="S3093" s="13">
        <f>(((I3093/60)/60)/24)+DATE(S35061,1,1)</f>
        <v>17028.948414351853</v>
      </c>
      <c r="T3093" s="14">
        <f>(((J3093/60)/60)/24)+DATE(1970,1,1)</f>
        <v>42566.948414351849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181"/>
        <v>1.1831900000000001E-2</v>
      </c>
      <c r="P3094" s="7">
        <f>AVERAGE(E3094/L3094)</f>
        <v>56.342380952380957</v>
      </c>
      <c r="Q3094" t="str">
        <f t="shared" si="182"/>
        <v>theater</v>
      </c>
      <c r="R3094" t="str">
        <f t="shared" si="183"/>
        <v>spaces</v>
      </c>
      <c r="S3094" s="13">
        <f>(((I3094/60)/60)/24)+DATE(S35062,1,1)</f>
        <v>16724.916666666668</v>
      </c>
      <c r="T3094" s="14">
        <f>(((J3094/60)/60)/24)+DATE(1970,1,1)</f>
        <v>42255.619351851856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181"/>
        <v>0.22750000000000001</v>
      </c>
      <c r="P3095" s="7">
        <f>AVERAGE(E3095/L3095)</f>
        <v>53.529411764705884</v>
      </c>
      <c r="Q3095" t="str">
        <f t="shared" si="182"/>
        <v>theater</v>
      </c>
      <c r="R3095" t="str">
        <f t="shared" si="183"/>
        <v>spaces</v>
      </c>
      <c r="S3095" s="13">
        <f>(((I3095/60)/60)/24)+DATE(S35063,1,1)</f>
        <v>16223.165972222223</v>
      </c>
      <c r="T3095" s="14">
        <f>(((J3095/60)/60)/24)+DATE(1970,1,1)</f>
        <v>41760.909039351849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181"/>
        <v>2.5000000000000001E-4</v>
      </c>
      <c r="P3096" s="7">
        <f>AVERAGE(E3096/L3096)</f>
        <v>25</v>
      </c>
      <c r="Q3096" t="str">
        <f t="shared" si="182"/>
        <v>theater</v>
      </c>
      <c r="R3096" t="str">
        <f t="shared" si="183"/>
        <v>spaces</v>
      </c>
      <c r="S3096" s="13">
        <f>(((I3096/60)/60)/24)+DATE(S35064,1,1)</f>
        <v>16699.795787037037</v>
      </c>
      <c r="T3096" s="14">
        <f>(((J3096/60)/60)/24)+DATE(1970,1,1)</f>
        <v>42207.795787037037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181"/>
        <v>3.351206434316354E-3</v>
      </c>
      <c r="P3097" s="7">
        <f>AVERAGE(E3097/L3097)</f>
        <v>50</v>
      </c>
      <c r="Q3097" t="str">
        <f t="shared" si="182"/>
        <v>theater</v>
      </c>
      <c r="R3097" t="str">
        <f t="shared" si="183"/>
        <v>spaces</v>
      </c>
      <c r="S3097" s="13">
        <f>(((I3097/60)/60)/24)+DATE(S35065,1,1)</f>
        <v>17015.025231481482</v>
      </c>
      <c r="T3097" s="14">
        <f>(((J3097/60)/60)/24)+DATE(1970,1,1)</f>
        <v>42523.025231481486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181"/>
        <v>3.9750000000000001E-2</v>
      </c>
      <c r="P3098" s="7">
        <f>AVERAGE(E3098/L3098)</f>
        <v>56.785714285714285</v>
      </c>
      <c r="Q3098" t="str">
        <f t="shared" si="182"/>
        <v>theater</v>
      </c>
      <c r="R3098" t="str">
        <f t="shared" si="183"/>
        <v>spaces</v>
      </c>
      <c r="S3098" s="13">
        <f>(((I3098/60)/60)/24)+DATE(S35066,1,1)</f>
        <v>16576.825532407409</v>
      </c>
      <c r="T3098" s="14">
        <f>(((J3098/60)/60)/24)+DATE(1970,1,1)</f>
        <v>42114.825532407413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181"/>
        <v>0.17150000000000001</v>
      </c>
      <c r="P3099" s="7">
        <f>AVERAGE(E3099/L3099)</f>
        <v>40.833333333333336</v>
      </c>
      <c r="Q3099" t="str">
        <f t="shared" si="182"/>
        <v>theater</v>
      </c>
      <c r="R3099" t="str">
        <f t="shared" si="183"/>
        <v>spaces</v>
      </c>
      <c r="S3099" s="13">
        <f>(((I3099/60)/60)/24)+DATE(S35067,1,1)</f>
        <v>17082.583333333332</v>
      </c>
      <c r="T3099" s="14">
        <f>(((J3099/60)/60)/24)+DATE(1970,1,1)</f>
        <v>42629.503483796296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181"/>
        <v>3.608004104669061E-2</v>
      </c>
      <c r="P3100" s="7">
        <f>AVERAGE(E3100/L3100)</f>
        <v>65.111111111111114</v>
      </c>
      <c r="Q3100" t="str">
        <f t="shared" si="182"/>
        <v>theater</v>
      </c>
      <c r="R3100" t="str">
        <f t="shared" si="183"/>
        <v>spaces</v>
      </c>
      <c r="S3100" s="13">
        <f>(((I3100/60)/60)/24)+DATE(S35068,1,1)</f>
        <v>16840.011805555554</v>
      </c>
      <c r="T3100" s="14">
        <f>(((J3100/60)/60)/24)+DATE(1970,1,1)</f>
        <v>42359.792233796295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181"/>
        <v>0.13900000000000001</v>
      </c>
      <c r="P3101" s="7">
        <f>AVERAGE(E3101/L3101)</f>
        <v>55.6</v>
      </c>
      <c r="Q3101" t="str">
        <f t="shared" si="182"/>
        <v>theater</v>
      </c>
      <c r="R3101" t="str">
        <f t="shared" si="183"/>
        <v>spaces</v>
      </c>
      <c r="S3101" s="13">
        <f>(((I3101/60)/60)/24)+DATE(S35069,1,1)</f>
        <v>16844.189710648148</v>
      </c>
      <c r="T3101" s="14">
        <f>(((J3101/60)/60)/24)+DATE(1970,1,1)</f>
        <v>42382.189710648148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181"/>
        <v>0.15225</v>
      </c>
      <c r="P3102" s="7">
        <f>AVERAGE(E3102/L3102)</f>
        <v>140.53846153846155</v>
      </c>
      <c r="Q3102" t="str">
        <f t="shared" si="182"/>
        <v>theater</v>
      </c>
      <c r="R3102" t="str">
        <f t="shared" si="183"/>
        <v>spaces</v>
      </c>
      <c r="S3102" s="13">
        <f>(((I3102/60)/60)/24)+DATE(S35070,1,1)</f>
        <v>16364.622395833334</v>
      </c>
      <c r="T3102" s="14">
        <f>(((J3102/60)/60)/24)+DATE(1970,1,1)</f>
        <v>41902.622395833336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181"/>
        <v>0.12</v>
      </c>
      <c r="P3103" s="7">
        <f>AVERAGE(E3103/L3103)</f>
        <v>25</v>
      </c>
      <c r="Q3103" t="str">
        <f t="shared" si="182"/>
        <v>theater</v>
      </c>
      <c r="R3103" t="str">
        <f t="shared" si="183"/>
        <v>spaces</v>
      </c>
      <c r="S3103" s="13">
        <f>(((I3103/60)/60)/24)+DATE(S35071,1,1)</f>
        <v>16633.330555555556</v>
      </c>
      <c r="T3103" s="14">
        <f>(((J3103/60)/60)/24)+DATE(1970,1,1)</f>
        <v>42171.383530092593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181"/>
        <v>0.391125</v>
      </c>
      <c r="P3104" s="7">
        <f>AVERAGE(E3104/L3104)</f>
        <v>69.533333333333331</v>
      </c>
      <c r="Q3104" t="str">
        <f t="shared" si="182"/>
        <v>theater</v>
      </c>
      <c r="R3104" t="str">
        <f t="shared" si="183"/>
        <v>spaces</v>
      </c>
      <c r="S3104" s="13">
        <f>(((I3104/60)/60)/24)+DATE(S35072,1,1)</f>
        <v>17037.340486111112</v>
      </c>
      <c r="T3104" s="14">
        <f>(((J3104/60)/60)/24)+DATE(1970,1,1)</f>
        <v>42555.340486111112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181"/>
        <v>2.6829268292682929E-3</v>
      </c>
      <c r="P3105" s="7">
        <f>AVERAGE(E3105/L3105)</f>
        <v>5.5</v>
      </c>
      <c r="Q3105" t="str">
        <f t="shared" si="182"/>
        <v>theater</v>
      </c>
      <c r="R3105" t="str">
        <f t="shared" si="183"/>
        <v>spaces</v>
      </c>
      <c r="S3105" s="13">
        <f>(((I3105/60)/60)/24)+DATE(S35073,1,1)</f>
        <v>16599.156319444446</v>
      </c>
      <c r="T3105" s="14">
        <f>(((J3105/60)/60)/24)+DATE(1970,1,1)</f>
        <v>42107.156319444446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181"/>
        <v>0.29625000000000001</v>
      </c>
      <c r="P3106" s="7">
        <f>AVERAGE(E3106/L3106)</f>
        <v>237</v>
      </c>
      <c r="Q3106" t="str">
        <f t="shared" si="182"/>
        <v>theater</v>
      </c>
      <c r="R3106" t="str">
        <f t="shared" si="183"/>
        <v>spaces</v>
      </c>
      <c r="S3106" s="13">
        <f>(((I3106/60)/60)/24)+DATE(S35074,1,1)</f>
        <v>16470.083333333332</v>
      </c>
      <c r="T3106" s="14">
        <f>(((J3106/60)/60)/24)+DATE(1970,1,1)</f>
        <v>42006.908692129626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181"/>
        <v>0.4236099230111206</v>
      </c>
      <c r="P3107" s="7">
        <f>AVERAGE(E3107/L3107)</f>
        <v>79.870967741935488</v>
      </c>
      <c r="Q3107" t="str">
        <f t="shared" si="182"/>
        <v>theater</v>
      </c>
      <c r="R3107" t="str">
        <f t="shared" si="183"/>
        <v>spaces</v>
      </c>
      <c r="S3107" s="13">
        <f>(((I3107/60)/60)/24)+DATE(S35075,1,1)</f>
        <v>16363.208333333334</v>
      </c>
      <c r="T3107" s="14">
        <f>(((J3107/60)/60)/24)+DATE(1970,1,1)</f>
        <v>41876.718935185185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181"/>
        <v>4.1000000000000002E-2</v>
      </c>
      <c r="P3108" s="7">
        <f>AVERAGE(E3108/L3108)</f>
        <v>10.25</v>
      </c>
      <c r="Q3108" t="str">
        <f t="shared" si="182"/>
        <v>theater</v>
      </c>
      <c r="R3108" t="str">
        <f t="shared" si="183"/>
        <v>spaces</v>
      </c>
      <c r="S3108" s="13">
        <f>(((I3108/60)/60)/24)+DATE(S35076,1,1)</f>
        <v>16695.916666666668</v>
      </c>
      <c r="T3108" s="14">
        <f>(((J3108/60)/60)/24)+DATE(1970,1,1)</f>
        <v>42241.429120370376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181"/>
        <v>0.197625</v>
      </c>
      <c r="P3109" s="7">
        <f>AVERAGE(E3109/L3109)</f>
        <v>272.58620689655174</v>
      </c>
      <c r="Q3109" t="str">
        <f t="shared" si="182"/>
        <v>theater</v>
      </c>
      <c r="R3109" t="str">
        <f t="shared" si="183"/>
        <v>spaces</v>
      </c>
      <c r="S3109" s="13">
        <f>(((I3109/60)/60)/24)+DATE(S35077,1,1)</f>
        <v>16567.814247685183</v>
      </c>
      <c r="T3109" s="14">
        <f>(((J3109/60)/60)/24)+DATE(1970,1,1)</f>
        <v>42128.814247685179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181"/>
        <v>5.1999999999999995E-4</v>
      </c>
      <c r="P3110" s="7">
        <f>AVERAGE(E3110/L3110)</f>
        <v>13</v>
      </c>
      <c r="Q3110" t="str">
        <f t="shared" si="182"/>
        <v>theater</v>
      </c>
      <c r="R3110" t="str">
        <f t="shared" si="183"/>
        <v>spaces</v>
      </c>
      <c r="S3110" s="13">
        <f>(((I3110/60)/60)/24)+DATE(S35078,1,1)</f>
        <v>16554.638819444444</v>
      </c>
      <c r="T3110" s="14">
        <f>(((J3110/60)/60)/24)+DATE(1970,1,1)</f>
        <v>42062.680486111116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181"/>
        <v>0.25030188679245285</v>
      </c>
      <c r="P3111" s="7">
        <f>AVERAGE(E3111/L3111)</f>
        <v>58.184210526315788</v>
      </c>
      <c r="Q3111" t="str">
        <f t="shared" si="182"/>
        <v>theater</v>
      </c>
      <c r="R3111" t="str">
        <f t="shared" si="183"/>
        <v>spaces</v>
      </c>
      <c r="S3111" s="13">
        <f>(((I3111/60)/60)/24)+DATE(S35079,1,1)</f>
        <v>16311.125115740741</v>
      </c>
      <c r="T3111" s="14">
        <f>(((J3111/60)/60)/24)+DATE(1970,1,1)</f>
        <v>41844.125115740739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181"/>
        <v>4.0000000000000002E-4</v>
      </c>
      <c r="P3112" s="7">
        <f>AVERAGE(E3112/L3112)</f>
        <v>10</v>
      </c>
      <c r="Q3112" t="str">
        <f t="shared" si="182"/>
        <v>theater</v>
      </c>
      <c r="R3112" t="str">
        <f t="shared" si="183"/>
        <v>spaces</v>
      </c>
      <c r="S3112" s="13">
        <f>(((I3112/60)/60)/24)+DATE(S35080,1,1)</f>
        <v>17217.031469907408</v>
      </c>
      <c r="T3112" s="14">
        <f>(((J3112/60)/60)/24)+DATE(1970,1,1)</f>
        <v>42745.031469907408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181"/>
        <v>0.26640000000000003</v>
      </c>
      <c r="P3113" s="7">
        <f>AVERAGE(E3113/L3113)</f>
        <v>70.10526315789474</v>
      </c>
      <c r="Q3113" t="str">
        <f t="shared" si="182"/>
        <v>theater</v>
      </c>
      <c r="R3113" t="str">
        <f t="shared" si="183"/>
        <v>spaces</v>
      </c>
      <c r="S3113" s="13">
        <f>(((I3113/60)/60)/24)+DATE(S35081,1,1)</f>
        <v>16348.595138888888</v>
      </c>
      <c r="T3113" s="14">
        <f>(((J3113/60)/60)/24)+DATE(1970,1,1)</f>
        <v>41885.595138888886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181"/>
        <v>4.7363636363636365E-2</v>
      </c>
      <c r="P3114" s="7">
        <f>AVERAGE(E3114/L3114)</f>
        <v>57.888888888888886</v>
      </c>
      <c r="Q3114" t="str">
        <f t="shared" si="182"/>
        <v>theater</v>
      </c>
      <c r="R3114" t="str">
        <f t="shared" si="183"/>
        <v>spaces</v>
      </c>
      <c r="S3114" s="13">
        <f>(((I3114/60)/60)/24)+DATE(S35082,1,1)</f>
        <v>17107.121921296297</v>
      </c>
      <c r="T3114" s="14">
        <f>(((J3114/60)/60)/24)+DATE(1970,1,1)</f>
        <v>42615.121921296297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181"/>
        <v>4.2435339894712751E-2</v>
      </c>
      <c r="P3115" s="7">
        <f>AVERAGE(E3115/L3115)</f>
        <v>125.27027027027027</v>
      </c>
      <c r="Q3115" t="str">
        <f t="shared" si="182"/>
        <v>theater</v>
      </c>
      <c r="R3115" t="str">
        <f t="shared" si="183"/>
        <v>spaces</v>
      </c>
      <c r="S3115" s="13">
        <f>(((I3115/60)/60)/24)+DATE(S35083,1,1)</f>
        <v>16543.731273148147</v>
      </c>
      <c r="T3115" s="14">
        <f>(((J3115/60)/60)/24)+DATE(1970,1,1)</f>
        <v>42081.731273148151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181"/>
        <v>0</v>
      </c>
      <c r="P3116" s="7" t="e">
        <f>AVERAGE(E3116/L3116)</f>
        <v>#DIV/0!</v>
      </c>
      <c r="Q3116" t="str">
        <f t="shared" si="182"/>
        <v>theater</v>
      </c>
      <c r="R3116" t="str">
        <f t="shared" si="183"/>
        <v>spaces</v>
      </c>
      <c r="S3116" s="13">
        <f>(((I3116/60)/60)/24)+DATE(S35084,1,1)</f>
        <v>16335.632523148148</v>
      </c>
      <c r="T3116" s="14">
        <f>(((J3116/60)/60)/24)+DATE(1970,1,1)</f>
        <v>41843.632523148146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181"/>
        <v>0.03</v>
      </c>
      <c r="P3117" s="7">
        <f>AVERAGE(E3117/L3117)</f>
        <v>300</v>
      </c>
      <c r="Q3117" t="str">
        <f t="shared" si="182"/>
        <v>theater</v>
      </c>
      <c r="R3117" t="str">
        <f t="shared" si="183"/>
        <v>spaces</v>
      </c>
      <c r="S3117" s="13">
        <f>(((I3117/60)/60)/24)+DATE(S35085,1,1)</f>
        <v>16958.447071759259</v>
      </c>
      <c r="T3117" s="14">
        <f>(((J3117/60)/60)/24)+DATE(1970,1,1)</f>
        <v>42496.447071759263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181"/>
        <v>0.57333333333333336</v>
      </c>
      <c r="P3118" s="7">
        <f>AVERAGE(E3118/L3118)</f>
        <v>43</v>
      </c>
      <c r="Q3118" t="str">
        <f t="shared" si="182"/>
        <v>theater</v>
      </c>
      <c r="R3118" t="str">
        <f t="shared" si="183"/>
        <v>spaces</v>
      </c>
      <c r="S3118" s="13">
        <f>(((I3118/60)/60)/24)+DATE(S35086,1,1)</f>
        <v>16527.51533564815</v>
      </c>
      <c r="T3118" s="14">
        <f>(((J3118/60)/60)/24)+DATE(1970,1,1)</f>
        <v>42081.515335648146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181"/>
        <v>1E-3</v>
      </c>
      <c r="P3119" s="7">
        <f>AVERAGE(E3119/L3119)</f>
        <v>1</v>
      </c>
      <c r="Q3119" t="str">
        <f t="shared" si="182"/>
        <v>theater</v>
      </c>
      <c r="R3119" t="str">
        <f t="shared" si="183"/>
        <v>spaces</v>
      </c>
      <c r="S3119" s="13">
        <f>(((I3119/60)/60)/24)+DATE(S35087,1,1)</f>
        <v>16949.55</v>
      </c>
      <c r="T3119" s="14">
        <f>(((J3119/60)/60)/24)+DATE(1970,1,1)</f>
        <v>42509.374537037031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181"/>
        <v>3.0999999999999999E-3</v>
      </c>
      <c r="P3120" s="7">
        <f>AVERAGE(E3120/L3120)</f>
        <v>775</v>
      </c>
      <c r="Q3120" t="str">
        <f t="shared" si="182"/>
        <v>theater</v>
      </c>
      <c r="R3120" t="str">
        <f t="shared" si="183"/>
        <v>spaces</v>
      </c>
      <c r="S3120" s="13">
        <f>(((I3120/60)/60)/24)+DATE(S35088,1,1)</f>
        <v>16985.649571759259</v>
      </c>
      <c r="T3120" s="14">
        <f>(((J3120/60)/60)/24)+DATE(1970,1,1)</f>
        <v>42534.649571759262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181"/>
        <v>5.0000000000000001E-4</v>
      </c>
      <c r="P3121" s="7">
        <f>AVERAGE(E3121/L3121)</f>
        <v>5</v>
      </c>
      <c r="Q3121" t="str">
        <f t="shared" si="182"/>
        <v>theater</v>
      </c>
      <c r="R3121" t="str">
        <f t="shared" si="183"/>
        <v>spaces</v>
      </c>
      <c r="S3121" s="13">
        <f>(((I3121/60)/60)/24)+DATE(S35089,1,1)</f>
        <v>16522.003842592592</v>
      </c>
      <c r="T3121" s="14">
        <f>(((J3121/60)/60)/24)+DATE(1970,1,1)</f>
        <v>42060.04550925926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181"/>
        <v>9.8461538461538464E-5</v>
      </c>
      <c r="P3122" s="7">
        <f>AVERAGE(E3122/L3122)</f>
        <v>12.8</v>
      </c>
      <c r="Q3122" t="str">
        <f t="shared" si="182"/>
        <v>theater</v>
      </c>
      <c r="R3122" t="str">
        <f t="shared" si="183"/>
        <v>spaces</v>
      </c>
      <c r="S3122" s="13">
        <f>(((I3122/60)/60)/24)+DATE(S35090,1,1)</f>
        <v>16927.900416666667</v>
      </c>
      <c r="T3122" s="14">
        <f>(((J3122/60)/60)/24)+DATE(1970,1,1)</f>
        <v>42435.942083333335</v>
      </c>
    </row>
    <row r="3123" spans="1:20" ht="32" hidden="1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181"/>
        <v>6.6666666666666671E-3</v>
      </c>
      <c r="P3123" s="7">
        <f>AVERAGE(E3123/L3123)</f>
        <v>10</v>
      </c>
      <c r="Q3123" t="str">
        <f t="shared" si="182"/>
        <v>theater</v>
      </c>
      <c r="R3123" t="str">
        <f t="shared" si="183"/>
        <v>spaces</v>
      </c>
      <c r="S3123" s="13">
        <f>(((I3123/60)/60)/24)+DATE(S35091,1,1)</f>
        <v>16340.679803240741</v>
      </c>
      <c r="T3123" s="14">
        <f>(((J3123/60)/60)/24)+DATE(1970,1,1)</f>
        <v>41848.679803240739</v>
      </c>
    </row>
    <row r="3124" spans="1:20" ht="16" hidden="1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181"/>
        <v>0.58291457286432158</v>
      </c>
      <c r="P3124" s="7">
        <f>AVERAGE(E3124/L3124)</f>
        <v>58</v>
      </c>
      <c r="Q3124" t="str">
        <f t="shared" si="182"/>
        <v>theater</v>
      </c>
      <c r="R3124" t="str">
        <f t="shared" si="183"/>
        <v>spaces</v>
      </c>
      <c r="S3124" s="13">
        <f>(((I3124/60)/60)/24)+DATE(S35092,1,1)</f>
        <v>17115.973750000001</v>
      </c>
      <c r="T3124" s="14">
        <f>(((J3124/60)/60)/24)+DATE(1970,1,1)</f>
        <v>42678.932083333333</v>
      </c>
    </row>
    <row r="3125" spans="1:20" ht="48" hidden="1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181"/>
        <v>0.68153600000000003</v>
      </c>
      <c r="P3125" s="7">
        <f>AVERAGE(E3125/L3125)</f>
        <v>244.80459770114942</v>
      </c>
      <c r="Q3125" t="str">
        <f t="shared" si="182"/>
        <v>theater</v>
      </c>
      <c r="R3125" t="str">
        <f t="shared" si="183"/>
        <v>spaces</v>
      </c>
      <c r="S3125" s="13">
        <f>(((I3125/60)/60)/24)+DATE(S35093,1,1)</f>
        <v>16992.993032407405</v>
      </c>
      <c r="T3125" s="14">
        <f>(((J3125/60)/60)/24)+DATE(1970,1,1)</f>
        <v>42530.993032407408</v>
      </c>
    </row>
    <row r="3126" spans="1:20" ht="32" hidden="1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181"/>
        <v>3.2499999999999997E-5</v>
      </c>
      <c r="P3126" s="7">
        <f>AVERAGE(E3126/L3126)</f>
        <v>6.5</v>
      </c>
      <c r="Q3126" t="str">
        <f t="shared" si="182"/>
        <v>theater</v>
      </c>
      <c r="R3126" t="str">
        <f t="shared" si="183"/>
        <v>spaces</v>
      </c>
      <c r="S3126" s="13">
        <f>(((I3126/60)/60)/24)+DATE(S35094,1,1)</f>
        <v>16469.780104166668</v>
      </c>
      <c r="T3126" s="14">
        <f>(((J3126/60)/60)/24)+DATE(1970,1,1)</f>
        <v>41977.780104166668</v>
      </c>
    </row>
    <row r="3127" spans="1:20" ht="16" hidden="1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181"/>
        <v>0</v>
      </c>
      <c r="P3127" s="7" t="e">
        <f>AVERAGE(E3127/L3127)</f>
        <v>#DIV/0!</v>
      </c>
      <c r="Q3127" t="str">
        <f t="shared" si="182"/>
        <v>theater</v>
      </c>
      <c r="R3127" t="str">
        <f t="shared" si="183"/>
        <v>spaces</v>
      </c>
      <c r="S3127" s="13">
        <f>(((I3127/60)/60)/24)+DATE(S35095,1,1)</f>
        <v>16808.206851851854</v>
      </c>
      <c r="T3127" s="14">
        <f>(((J3127/60)/60)/24)+DATE(1970,1,1)</f>
        <v>42346.20685185185</v>
      </c>
    </row>
    <row r="3128" spans="1:20" ht="80" hidden="1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181"/>
        <v>4.1599999999999998E-2</v>
      </c>
      <c r="P3128" s="7">
        <f>AVERAGE(E3128/L3128)</f>
        <v>61.176470588235297</v>
      </c>
      <c r="Q3128" t="str">
        <f t="shared" si="182"/>
        <v>theater</v>
      </c>
      <c r="R3128" t="str">
        <f t="shared" si="183"/>
        <v>spaces</v>
      </c>
      <c r="S3128" s="13">
        <f>(((I3128/60)/60)/24)+DATE(S35096,1,1)</f>
        <v>16888.976412037038</v>
      </c>
      <c r="T3128" s="14">
        <f>(((J3128/60)/60)/24)+DATE(1970,1,1)</f>
        <v>42427.01807870371</v>
      </c>
    </row>
    <row r="3129" spans="1:20" ht="48" hidden="1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181"/>
        <v>0</v>
      </c>
      <c r="P3129" s="7" t="e">
        <f>AVERAGE(E3129/L3129)</f>
        <v>#DIV/0!</v>
      </c>
      <c r="Q3129" t="str">
        <f t="shared" si="182"/>
        <v>theater</v>
      </c>
      <c r="R3129" t="str">
        <f t="shared" si="183"/>
        <v>spaces</v>
      </c>
      <c r="S3129" s="13">
        <f>(((I3129/60)/60)/24)+DATE(S35097,1,1)</f>
        <v>16496.856817129628</v>
      </c>
      <c r="T3129" s="14">
        <f>(((J3129/60)/60)/24)+DATE(1970,1,1)</f>
        <v>42034.856817129628</v>
      </c>
    </row>
    <row r="3130" spans="1:20" ht="48" hidden="1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181"/>
        <v>1.0860666666666667</v>
      </c>
      <c r="P3130" s="7">
        <f>AVERAGE(E3130/L3130)</f>
        <v>139.23931623931625</v>
      </c>
      <c r="Q3130" t="str">
        <f t="shared" si="182"/>
        <v>theater</v>
      </c>
      <c r="R3130" t="str">
        <f t="shared" si="183"/>
        <v>plays</v>
      </c>
      <c r="S3130" s="13">
        <f>(((I3130/60)/60)/24)+DATE(S35098,1,1)</f>
        <v>17242.784039351853</v>
      </c>
      <c r="T3130" s="14">
        <f>(((J3130/60)/60)/24)+DATE(1970,1,1)</f>
        <v>42780.825706018513</v>
      </c>
    </row>
    <row r="3131" spans="1:20" ht="48" hidden="1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181"/>
        <v>8.0000000000000002E-3</v>
      </c>
      <c r="P3131" s="7">
        <f>AVERAGE(E3131/L3131)</f>
        <v>10</v>
      </c>
      <c r="Q3131" t="str">
        <f t="shared" si="182"/>
        <v>theater</v>
      </c>
      <c r="R3131" t="str">
        <f t="shared" si="183"/>
        <v>plays</v>
      </c>
      <c r="S3131" s="13">
        <f>(((I3131/60)/60)/24)+DATE(S35099,1,1)</f>
        <v>17275.801145833331</v>
      </c>
      <c r="T3131" s="14">
        <f>(((J3131/60)/60)/24)+DATE(1970,1,1)</f>
        <v>42803.842812499999</v>
      </c>
    </row>
    <row r="3132" spans="1:20" ht="32" hidden="1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181"/>
        <v>3.7499999999999999E-2</v>
      </c>
      <c r="P3132" s="7">
        <f>AVERAGE(E3132/L3132)</f>
        <v>93.75</v>
      </c>
      <c r="Q3132" t="str">
        <f t="shared" si="182"/>
        <v>theater</v>
      </c>
      <c r="R3132" t="str">
        <f t="shared" si="183"/>
        <v>plays</v>
      </c>
      <c r="S3132" s="13">
        <f>(((I3132/60)/60)/24)+DATE(S35100,1,1)</f>
        <v>17271.207638888889</v>
      </c>
      <c r="T3132" s="14">
        <f>(((J3132/60)/60)/24)+DATE(1970,1,1)</f>
        <v>42808.640231481477</v>
      </c>
    </row>
    <row r="3133" spans="1:20" ht="32" hidden="1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181"/>
        <v>0.15731707317073171</v>
      </c>
      <c r="P3133" s="7">
        <f>AVERAGE(E3133/L3133)</f>
        <v>53.75</v>
      </c>
      <c r="Q3133" t="str">
        <f t="shared" si="182"/>
        <v>theater</v>
      </c>
      <c r="R3133" t="str">
        <f t="shared" si="183"/>
        <v>plays</v>
      </c>
      <c r="S3133" s="13">
        <f>(((I3133/60)/60)/24)+DATE(S35101,1,1)</f>
        <v>17265.537557870372</v>
      </c>
      <c r="T3133" s="14">
        <f>(((J3133/60)/60)/24)+DATE(1970,1,1)</f>
        <v>42803.579224537039</v>
      </c>
    </row>
    <row r="3134" spans="1:20" ht="32" hidden="1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181"/>
        <v>3.3333333333333332E-4</v>
      </c>
      <c r="P3134" s="7">
        <f>AVERAGE(E3134/L3134)</f>
        <v>10</v>
      </c>
      <c r="Q3134" t="str">
        <f t="shared" si="182"/>
        <v>theater</v>
      </c>
      <c r="R3134" t="str">
        <f t="shared" si="183"/>
        <v>plays</v>
      </c>
      <c r="S3134" s="13">
        <f>(((I3134/60)/60)/24)+DATE(S35102,1,1)</f>
        <v>17278.308564814815</v>
      </c>
      <c r="T3134" s="14">
        <f>(((J3134/60)/60)/24)+DATE(1970,1,1)</f>
        <v>42786.350231481483</v>
      </c>
    </row>
    <row r="3135" spans="1:20" ht="48" hidden="1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181"/>
        <v>1.08</v>
      </c>
      <c r="P3135" s="7">
        <f>AVERAGE(E3135/L3135)</f>
        <v>33.75</v>
      </c>
      <c r="Q3135" t="str">
        <f t="shared" si="182"/>
        <v>theater</v>
      </c>
      <c r="R3135" t="str">
        <f t="shared" si="183"/>
        <v>plays</v>
      </c>
      <c r="S3135" s="13">
        <f>(((I3135/60)/60)/24)+DATE(S35103,1,1)</f>
        <v>17250.523541666666</v>
      </c>
      <c r="T3135" s="14">
        <f>(((J3135/60)/60)/24)+DATE(1970,1,1)</f>
        <v>42788.565208333333</v>
      </c>
    </row>
    <row r="3136" spans="1:20" ht="48" hidden="1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181"/>
        <v>0.22500000000000001</v>
      </c>
      <c r="P3136" s="7">
        <f>AVERAGE(E3136/L3136)</f>
        <v>18.75</v>
      </c>
      <c r="Q3136" t="str">
        <f t="shared" si="182"/>
        <v>theater</v>
      </c>
      <c r="R3136" t="str">
        <f t="shared" si="183"/>
        <v>plays</v>
      </c>
      <c r="S3136" s="13">
        <f>(((I3136/60)/60)/24)+DATE(S35104,1,1)</f>
        <v>17253.678460648149</v>
      </c>
      <c r="T3136" s="14">
        <f>(((J3136/60)/60)/24)+DATE(1970,1,1)</f>
        <v>42800.720127314817</v>
      </c>
    </row>
    <row r="3137" spans="1:20" ht="48" hidden="1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181"/>
        <v>0.20849420849420849</v>
      </c>
      <c r="P3137" s="7">
        <f>AVERAGE(E3137/L3137)</f>
        <v>23.142857142857142</v>
      </c>
      <c r="Q3137" t="str">
        <f t="shared" si="182"/>
        <v>theater</v>
      </c>
      <c r="R3137" t="str">
        <f t="shared" si="183"/>
        <v>plays</v>
      </c>
      <c r="S3137" s="13">
        <f>(((I3137/60)/60)/24)+DATE(S35105,1,1)</f>
        <v>17261.151863425926</v>
      </c>
      <c r="T3137" s="14">
        <f>(((J3137/60)/60)/24)+DATE(1970,1,1)</f>
        <v>42807.151863425926</v>
      </c>
    </row>
    <row r="3138" spans="1:20" ht="48" hidden="1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181"/>
        <v>1.278</v>
      </c>
      <c r="P3138" s="7">
        <f>AVERAGE(E3138/L3138)</f>
        <v>29.045454545454547</v>
      </c>
      <c r="Q3138" t="str">
        <f t="shared" si="182"/>
        <v>theater</v>
      </c>
      <c r="R3138" t="str">
        <f t="shared" si="183"/>
        <v>plays</v>
      </c>
      <c r="S3138" s="13">
        <f>(((I3138/60)/60)/24)+DATE(S35106,1,1)</f>
        <v>17257.957638888889</v>
      </c>
      <c r="T3138" s="14">
        <f>(((J3138/60)/60)/24)+DATE(1970,1,1)</f>
        <v>42789.462430555555</v>
      </c>
    </row>
    <row r="3139" spans="1:20" ht="32" hidden="1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ref="O3139:O3202" si="184">E3139/D3139</f>
        <v>3.3333333333333333E-2</v>
      </c>
      <c r="P3139" s="7">
        <f>AVERAGE(E3139/L3139)</f>
        <v>50</v>
      </c>
      <c r="Q3139" t="str">
        <f t="shared" ref="Q3139:Q3202" si="185">LEFT(N3139,FIND("/",N3139)-1)</f>
        <v>theater</v>
      </c>
      <c r="R3139" t="str">
        <f t="shared" ref="R3139:R3202" si="186">RIGHT(N3139, LEN(N3139)-FIND("/",N3139))</f>
        <v>plays</v>
      </c>
      <c r="S3139" s="13">
        <f>(((I3139/60)/60)/24)+DATE(S35107,1,1)</f>
        <v>17290.8</v>
      </c>
      <c r="T3139" s="14">
        <f>(((J3139/60)/60)/24)+DATE(1970,1,1)</f>
        <v>42807.885057870371</v>
      </c>
    </row>
    <row r="3140" spans="1:20" ht="64" hidden="1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184"/>
        <v>0</v>
      </c>
      <c r="P3140" s="7" t="e">
        <f>AVERAGE(E3140/L3140)</f>
        <v>#DIV/0!</v>
      </c>
      <c r="Q3140" t="str">
        <f t="shared" si="185"/>
        <v>theater</v>
      </c>
      <c r="R3140" t="str">
        <f t="shared" si="186"/>
        <v>plays</v>
      </c>
      <c r="S3140" s="13">
        <f>(((I3140/60)/60)/24)+DATE(S35108,1,1)</f>
        <v>17260.645914351851</v>
      </c>
      <c r="T3140" s="14">
        <f>(((J3140/60)/60)/24)+DATE(1970,1,1)</f>
        <v>42809.645914351851</v>
      </c>
    </row>
    <row r="3141" spans="1:20" ht="48" hidden="1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184"/>
        <v>5.3999999999999999E-2</v>
      </c>
      <c r="P3141" s="7">
        <f>AVERAGE(E3141/L3141)</f>
        <v>450</v>
      </c>
      <c r="Q3141" t="str">
        <f t="shared" si="185"/>
        <v>theater</v>
      </c>
      <c r="R3141" t="str">
        <f t="shared" si="186"/>
        <v>plays</v>
      </c>
      <c r="S3141" s="13">
        <f>(((I3141/60)/60)/24)+DATE(S35109,1,1)</f>
        <v>17251.189583333333</v>
      </c>
      <c r="T3141" s="14">
        <f>(((J3141/60)/60)/24)+DATE(1970,1,1)</f>
        <v>42785.270370370374</v>
      </c>
    </row>
    <row r="3142" spans="1:20" ht="48" hidden="1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184"/>
        <v>9.5999999999999992E-3</v>
      </c>
      <c r="P3142" s="7">
        <f>AVERAGE(E3142/L3142)</f>
        <v>24</v>
      </c>
      <c r="Q3142" t="str">
        <f t="shared" si="185"/>
        <v>theater</v>
      </c>
      <c r="R3142" t="str">
        <f t="shared" si="186"/>
        <v>plays</v>
      </c>
      <c r="S3142" s="13">
        <f>(((I3142/60)/60)/24)+DATE(S35110,1,1)</f>
        <v>17264.677118055555</v>
      </c>
      <c r="T3142" s="14">
        <f>(((J3142/60)/60)/24)+DATE(1970,1,1)</f>
        <v>42802.718784722223</v>
      </c>
    </row>
    <row r="3143" spans="1:20" ht="64" hidden="1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184"/>
        <v>0.51600000000000001</v>
      </c>
      <c r="P3143" s="7">
        <f>AVERAGE(E3143/L3143)</f>
        <v>32.25</v>
      </c>
      <c r="Q3143" t="str">
        <f t="shared" si="185"/>
        <v>theater</v>
      </c>
      <c r="R3143" t="str">
        <f t="shared" si="186"/>
        <v>plays</v>
      </c>
      <c r="S3143" s="13">
        <f>(((I3143/60)/60)/24)+DATE(S35111,1,1)</f>
        <v>17273.833333333332</v>
      </c>
      <c r="T3143" s="14">
        <f>(((J3143/60)/60)/24)+DATE(1970,1,1)</f>
        <v>42800.753333333334</v>
      </c>
    </row>
    <row r="3144" spans="1:20" ht="48" hidden="1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184"/>
        <v>1.6363636363636365E-2</v>
      </c>
      <c r="P3144" s="7">
        <f>AVERAGE(E3144/L3144)</f>
        <v>15</v>
      </c>
      <c r="Q3144" t="str">
        <f t="shared" si="185"/>
        <v>theater</v>
      </c>
      <c r="R3144" t="str">
        <f t="shared" si="186"/>
        <v>plays</v>
      </c>
      <c r="S3144" s="13">
        <f>(((I3144/60)/60)/24)+DATE(S35112,1,1)</f>
        <v>17245.471516203706</v>
      </c>
      <c r="T3144" s="14">
        <f>(((J3144/60)/60)/24)+DATE(1970,1,1)</f>
        <v>42783.513182870374</v>
      </c>
    </row>
    <row r="3145" spans="1:20" ht="64" hidden="1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184"/>
        <v>0</v>
      </c>
      <c r="P3145" s="7" t="e">
        <f>AVERAGE(E3145/L3145)</f>
        <v>#DIV/0!</v>
      </c>
      <c r="Q3145" t="str">
        <f t="shared" si="185"/>
        <v>theater</v>
      </c>
      <c r="R3145" t="str">
        <f t="shared" si="186"/>
        <v>plays</v>
      </c>
      <c r="S3145" s="13">
        <f>(((I3145/60)/60)/24)+DATE(S35113,1,1)</f>
        <v>17266.358287037037</v>
      </c>
      <c r="T3145" s="14">
        <f>(((J3145/60)/60)/24)+DATE(1970,1,1)</f>
        <v>42808.358287037037</v>
      </c>
    </row>
    <row r="3146" spans="1:20" ht="64" hidden="1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184"/>
        <v>0.754</v>
      </c>
      <c r="P3146" s="7">
        <f>AVERAGE(E3146/L3146)</f>
        <v>251.33333333333334</v>
      </c>
      <c r="Q3146" t="str">
        <f t="shared" si="185"/>
        <v>theater</v>
      </c>
      <c r="R3146" t="str">
        <f t="shared" si="186"/>
        <v>plays</v>
      </c>
      <c r="S3146" s="13">
        <f>(((I3146/60)/60)/24)+DATE(S35114,1,1)</f>
        <v>17245.25</v>
      </c>
      <c r="T3146" s="14">
        <f>(((J3146/60)/60)/24)+DATE(1970,1,1)</f>
        <v>42796.538275462968</v>
      </c>
    </row>
    <row r="3147" spans="1:20" ht="32" hidden="1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184"/>
        <v>0</v>
      </c>
      <c r="P3147" s="7" t="e">
        <f>AVERAGE(E3147/L3147)</f>
        <v>#DIV/0!</v>
      </c>
      <c r="Q3147" t="str">
        <f t="shared" si="185"/>
        <v>theater</v>
      </c>
      <c r="R3147" t="str">
        <f t="shared" si="186"/>
        <v>plays</v>
      </c>
      <c r="S3147" s="13">
        <f>(((I3147/60)/60)/24)+DATE(S35115,1,1)</f>
        <v>17253.999236111111</v>
      </c>
      <c r="T3147" s="14">
        <f>(((J3147/60)/60)/24)+DATE(1970,1,1)</f>
        <v>42762.040902777779</v>
      </c>
    </row>
    <row r="3148" spans="1:20" ht="32" hidden="1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184"/>
        <v>0.105</v>
      </c>
      <c r="P3148" s="7">
        <f>AVERAGE(E3148/L3148)</f>
        <v>437.5</v>
      </c>
      <c r="Q3148" t="str">
        <f t="shared" si="185"/>
        <v>theater</v>
      </c>
      <c r="R3148" t="str">
        <f t="shared" si="186"/>
        <v>plays</v>
      </c>
      <c r="S3148" s="13">
        <f>(((I3148/60)/60)/24)+DATE(S35116,1,1)</f>
        <v>17273.640810185185</v>
      </c>
      <c r="T3148" s="14">
        <f>(((J3148/60)/60)/24)+DATE(1970,1,1)</f>
        <v>42796.682476851856</v>
      </c>
    </row>
    <row r="3149" spans="1:20" ht="48" hidden="1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184"/>
        <v>1.1752499999999999</v>
      </c>
      <c r="P3149" s="7">
        <f>AVERAGE(E3149/L3149)</f>
        <v>110.35211267605634</v>
      </c>
      <c r="Q3149" t="str">
        <f t="shared" si="185"/>
        <v>theater</v>
      </c>
      <c r="R3149" t="str">
        <f t="shared" si="186"/>
        <v>plays</v>
      </c>
      <c r="S3149" s="13">
        <f t="shared" ref="S3149:S3189" si="187">(((I3149/60)/60)/24)+DATE(1970,1,1)</f>
        <v>41950.011053240742</v>
      </c>
      <c r="T3149" s="14">
        <f>(((J3149/60)/60)/24)+DATE(1970,1,1)</f>
        <v>41909.969386574077</v>
      </c>
    </row>
    <row r="3150" spans="1:20" ht="32" hidden="1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184"/>
        <v>1.3116666666666668</v>
      </c>
      <c r="P3150" s="7">
        <f>AVERAGE(E3150/L3150)</f>
        <v>41.421052631578945</v>
      </c>
      <c r="Q3150" t="str">
        <f t="shared" si="185"/>
        <v>theater</v>
      </c>
      <c r="R3150" t="str">
        <f t="shared" si="186"/>
        <v>plays</v>
      </c>
      <c r="S3150" s="13">
        <f t="shared" si="187"/>
        <v>41913.166666666664</v>
      </c>
      <c r="T3150" s="14">
        <f>(((J3150/60)/60)/24)+DATE(1970,1,1)</f>
        <v>41891.665324074071</v>
      </c>
    </row>
    <row r="3151" spans="1:20" ht="48" hidden="1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184"/>
        <v>1.04</v>
      </c>
      <c r="P3151" s="7">
        <f>AVERAGE(E3151/L3151)</f>
        <v>52</v>
      </c>
      <c r="Q3151" t="str">
        <f t="shared" si="185"/>
        <v>theater</v>
      </c>
      <c r="R3151" t="str">
        <f t="shared" si="186"/>
        <v>plays</v>
      </c>
      <c r="S3151" s="13">
        <f t="shared" si="187"/>
        <v>41250.083333333336</v>
      </c>
      <c r="T3151" s="14">
        <f>(((J3151/60)/60)/24)+DATE(1970,1,1)</f>
        <v>41226.017361111109</v>
      </c>
    </row>
    <row r="3152" spans="1:20" ht="64" hidden="1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184"/>
        <v>1.01</v>
      </c>
      <c r="P3152" s="7">
        <f>AVERAGE(E3152/L3152)</f>
        <v>33.990384615384613</v>
      </c>
      <c r="Q3152" t="str">
        <f t="shared" si="185"/>
        <v>theater</v>
      </c>
      <c r="R3152" t="str">
        <f t="shared" si="186"/>
        <v>plays</v>
      </c>
      <c r="S3152" s="13">
        <f t="shared" si="187"/>
        <v>40568.166666666664</v>
      </c>
      <c r="T3152" s="14">
        <f>(((J3152/60)/60)/24)+DATE(1970,1,1)</f>
        <v>40478.263923611114</v>
      </c>
    </row>
    <row r="3153" spans="1:20" ht="32" hidden="1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184"/>
        <v>1.004</v>
      </c>
      <c r="P3153" s="7">
        <f>AVERAGE(E3153/L3153)</f>
        <v>103.35294117647059</v>
      </c>
      <c r="Q3153" t="str">
        <f t="shared" si="185"/>
        <v>theater</v>
      </c>
      <c r="R3153" t="str">
        <f t="shared" si="186"/>
        <v>plays</v>
      </c>
      <c r="S3153" s="13">
        <f t="shared" si="187"/>
        <v>41892.83997685185</v>
      </c>
      <c r="T3153" s="14">
        <f>(((J3153/60)/60)/24)+DATE(1970,1,1)</f>
        <v>41862.83997685185</v>
      </c>
    </row>
    <row r="3154" spans="1:20" ht="48" hidden="1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184"/>
        <v>1.0595454545454546</v>
      </c>
      <c r="P3154" s="7">
        <f>AVERAGE(E3154/L3154)</f>
        <v>34.791044776119406</v>
      </c>
      <c r="Q3154" t="str">
        <f t="shared" si="185"/>
        <v>theater</v>
      </c>
      <c r="R3154" t="str">
        <f t="shared" si="186"/>
        <v>plays</v>
      </c>
      <c r="S3154" s="13">
        <f t="shared" si="187"/>
        <v>41580.867673611108</v>
      </c>
      <c r="T3154" s="14">
        <f>(((J3154/60)/60)/24)+DATE(1970,1,1)</f>
        <v>41550.867673611108</v>
      </c>
    </row>
    <row r="3155" spans="1:20" ht="48" hidden="1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184"/>
        <v>3.3558333333333334</v>
      </c>
      <c r="P3155" s="7">
        <f>AVERAGE(E3155/L3155)</f>
        <v>41.773858921161825</v>
      </c>
      <c r="Q3155" t="str">
        <f t="shared" si="185"/>
        <v>theater</v>
      </c>
      <c r="R3155" t="str">
        <f t="shared" si="186"/>
        <v>plays</v>
      </c>
      <c r="S3155" s="13">
        <f t="shared" si="187"/>
        <v>40664.207638888889</v>
      </c>
      <c r="T3155" s="14">
        <f>(((J3155/60)/60)/24)+DATE(1970,1,1)</f>
        <v>40633.154363425929</v>
      </c>
    </row>
    <row r="3156" spans="1:20" ht="48" hidden="1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184"/>
        <v>1.1292857142857142</v>
      </c>
      <c r="P3156" s="7">
        <f>AVERAGE(E3156/L3156)</f>
        <v>64.268292682926827</v>
      </c>
      <c r="Q3156" t="str">
        <f t="shared" si="185"/>
        <v>theater</v>
      </c>
      <c r="R3156" t="str">
        <f t="shared" si="186"/>
        <v>plays</v>
      </c>
      <c r="S3156" s="13">
        <f t="shared" si="187"/>
        <v>41000.834004629629</v>
      </c>
      <c r="T3156" s="14">
        <f>(((J3156/60)/60)/24)+DATE(1970,1,1)</f>
        <v>40970.875671296293</v>
      </c>
    </row>
    <row r="3157" spans="1:20" ht="48" hidden="1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184"/>
        <v>1.885046</v>
      </c>
      <c r="P3157" s="7">
        <f>AVERAGE(E3157/L3157)</f>
        <v>31.209370860927152</v>
      </c>
      <c r="Q3157" t="str">
        <f t="shared" si="185"/>
        <v>theater</v>
      </c>
      <c r="R3157" t="str">
        <f t="shared" si="186"/>
        <v>plays</v>
      </c>
      <c r="S3157" s="13">
        <f t="shared" si="187"/>
        <v>41263.499131944445</v>
      </c>
      <c r="T3157" s="14">
        <f>(((J3157/60)/60)/24)+DATE(1970,1,1)</f>
        <v>41233.499131944445</v>
      </c>
    </row>
    <row r="3158" spans="1:20" ht="48" hidden="1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184"/>
        <v>1.0181818181818181</v>
      </c>
      <c r="P3158" s="7">
        <f>AVERAGE(E3158/L3158)</f>
        <v>62.921348314606739</v>
      </c>
      <c r="Q3158" t="str">
        <f t="shared" si="185"/>
        <v>theater</v>
      </c>
      <c r="R3158" t="str">
        <f t="shared" si="186"/>
        <v>plays</v>
      </c>
      <c r="S3158" s="13">
        <f t="shared" si="187"/>
        <v>41061.953055555554</v>
      </c>
      <c r="T3158" s="14">
        <f>(((J3158/60)/60)/24)+DATE(1970,1,1)</f>
        <v>41026.953055555554</v>
      </c>
    </row>
    <row r="3159" spans="1:20" ht="32" hidden="1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184"/>
        <v>1.01</v>
      </c>
      <c r="P3159" s="7">
        <f>AVERAGE(E3159/L3159)</f>
        <v>98.536585365853654</v>
      </c>
      <c r="Q3159" t="str">
        <f t="shared" si="185"/>
        <v>theater</v>
      </c>
      <c r="R3159" t="str">
        <f t="shared" si="186"/>
        <v>plays</v>
      </c>
      <c r="S3159" s="13">
        <f t="shared" si="187"/>
        <v>41839.208333333336</v>
      </c>
      <c r="T3159" s="14">
        <f>(((J3159/60)/60)/24)+DATE(1970,1,1)</f>
        <v>41829.788252314815</v>
      </c>
    </row>
    <row r="3160" spans="1:20" ht="32" hidden="1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184"/>
        <v>1.1399999999999999</v>
      </c>
      <c r="P3160" s="7">
        <f>AVERAGE(E3160/L3160)</f>
        <v>82.608695652173907</v>
      </c>
      <c r="Q3160" t="str">
        <f t="shared" si="185"/>
        <v>theater</v>
      </c>
      <c r="R3160" t="str">
        <f t="shared" si="186"/>
        <v>plays</v>
      </c>
      <c r="S3160" s="13">
        <f t="shared" si="187"/>
        <v>41477.839722222219</v>
      </c>
      <c r="T3160" s="14">
        <f>(((J3160/60)/60)/24)+DATE(1970,1,1)</f>
        <v>41447.839722222219</v>
      </c>
    </row>
    <row r="3161" spans="1:20" ht="32" hidden="1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184"/>
        <v>1.3348133333333334</v>
      </c>
      <c r="P3161" s="7">
        <f>AVERAGE(E3161/L3161)</f>
        <v>38.504230769230773</v>
      </c>
      <c r="Q3161" t="str">
        <f t="shared" si="185"/>
        <v>theater</v>
      </c>
      <c r="R3161" t="str">
        <f t="shared" si="186"/>
        <v>plays</v>
      </c>
      <c r="S3161" s="13">
        <f t="shared" si="187"/>
        <v>40926.958333333336</v>
      </c>
      <c r="T3161" s="14">
        <f>(((J3161/60)/60)/24)+DATE(1970,1,1)</f>
        <v>40884.066678240742</v>
      </c>
    </row>
    <row r="3162" spans="1:20" ht="48" hidden="1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184"/>
        <v>1.0153333333333334</v>
      </c>
      <c r="P3162" s="7">
        <f>AVERAGE(E3162/L3162)</f>
        <v>80.15789473684211</v>
      </c>
      <c r="Q3162" t="str">
        <f t="shared" si="185"/>
        <v>theater</v>
      </c>
      <c r="R3162" t="str">
        <f t="shared" si="186"/>
        <v>plays</v>
      </c>
      <c r="S3162" s="13">
        <f t="shared" si="187"/>
        <v>41864.207638888889</v>
      </c>
      <c r="T3162" s="14">
        <f>(((J3162/60)/60)/24)+DATE(1970,1,1)</f>
        <v>41841.26489583333</v>
      </c>
    </row>
    <row r="3163" spans="1:20" ht="48" hidden="1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184"/>
        <v>1.0509999999999999</v>
      </c>
      <c r="P3163" s="7">
        <f>AVERAGE(E3163/L3163)</f>
        <v>28.405405405405407</v>
      </c>
      <c r="Q3163" t="str">
        <f t="shared" si="185"/>
        <v>theater</v>
      </c>
      <c r="R3163" t="str">
        <f t="shared" si="186"/>
        <v>plays</v>
      </c>
      <c r="S3163" s="13">
        <f t="shared" si="187"/>
        <v>41927.536134259259</v>
      </c>
      <c r="T3163" s="14">
        <f>(((J3163/60)/60)/24)+DATE(1970,1,1)</f>
        <v>41897.536134259259</v>
      </c>
    </row>
    <row r="3164" spans="1:20" ht="48" hidden="1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184"/>
        <v>1.2715000000000001</v>
      </c>
      <c r="P3164" s="7">
        <f>AVERAGE(E3164/L3164)</f>
        <v>80.730158730158735</v>
      </c>
      <c r="Q3164" t="str">
        <f t="shared" si="185"/>
        <v>theater</v>
      </c>
      <c r="R3164" t="str">
        <f t="shared" si="186"/>
        <v>plays</v>
      </c>
      <c r="S3164" s="13">
        <f t="shared" si="187"/>
        <v>41827.083333333336</v>
      </c>
      <c r="T3164" s="14">
        <f>(((J3164/60)/60)/24)+DATE(1970,1,1)</f>
        <v>41799.685902777775</v>
      </c>
    </row>
    <row r="3165" spans="1:20" ht="48" hidden="1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184"/>
        <v>1.1115384615384616</v>
      </c>
      <c r="P3165" s="7">
        <f>AVERAGE(E3165/L3165)</f>
        <v>200.69444444444446</v>
      </c>
      <c r="Q3165" t="str">
        <f t="shared" si="185"/>
        <v>theater</v>
      </c>
      <c r="R3165" t="str">
        <f t="shared" si="186"/>
        <v>plays</v>
      </c>
      <c r="S3165" s="13">
        <f t="shared" si="187"/>
        <v>41805.753761574073</v>
      </c>
      <c r="T3165" s="14">
        <f>(((J3165/60)/60)/24)+DATE(1970,1,1)</f>
        <v>41775.753761574073</v>
      </c>
    </row>
    <row r="3166" spans="1:20" ht="48" hidden="1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184"/>
        <v>1.0676000000000001</v>
      </c>
      <c r="P3166" s="7">
        <f>AVERAGE(E3166/L3166)</f>
        <v>37.591549295774648</v>
      </c>
      <c r="Q3166" t="str">
        <f t="shared" si="185"/>
        <v>theater</v>
      </c>
      <c r="R3166" t="str">
        <f t="shared" si="186"/>
        <v>plays</v>
      </c>
      <c r="S3166" s="13">
        <f t="shared" si="187"/>
        <v>41799.80572916667</v>
      </c>
      <c r="T3166" s="14">
        <f>(((J3166/60)/60)/24)+DATE(1970,1,1)</f>
        <v>41766.80572916667</v>
      </c>
    </row>
    <row r="3167" spans="1:20" ht="48" hidden="1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184"/>
        <v>1.6266666666666667</v>
      </c>
      <c r="P3167" s="7">
        <f>AVERAGE(E3167/L3167)</f>
        <v>58.095238095238095</v>
      </c>
      <c r="Q3167" t="str">
        <f t="shared" si="185"/>
        <v>theater</v>
      </c>
      <c r="R3167" t="str">
        <f t="shared" si="186"/>
        <v>plays</v>
      </c>
      <c r="S3167" s="13">
        <f t="shared" si="187"/>
        <v>40666.165972222225</v>
      </c>
      <c r="T3167" s="14">
        <f>(((J3167/60)/60)/24)+DATE(1970,1,1)</f>
        <v>40644.159259259257</v>
      </c>
    </row>
    <row r="3168" spans="1:20" ht="48" hidden="1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184"/>
        <v>1.6022808571428573</v>
      </c>
      <c r="P3168" s="7">
        <f>AVERAGE(E3168/L3168)</f>
        <v>60.300892473118282</v>
      </c>
      <c r="Q3168" t="str">
        <f t="shared" si="185"/>
        <v>theater</v>
      </c>
      <c r="R3168" t="str">
        <f t="shared" si="186"/>
        <v>plays</v>
      </c>
      <c r="S3168" s="13">
        <f t="shared" si="187"/>
        <v>41969.332638888889</v>
      </c>
      <c r="T3168" s="14">
        <f>(((J3168/60)/60)/24)+DATE(1970,1,1)</f>
        <v>41940.69158564815</v>
      </c>
    </row>
    <row r="3169" spans="1:20" ht="32" hidden="1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184"/>
        <v>1.1616666666666666</v>
      </c>
      <c r="P3169" s="7">
        <f>AVERAGE(E3169/L3169)</f>
        <v>63.363636363636367</v>
      </c>
      <c r="Q3169" t="str">
        <f t="shared" si="185"/>
        <v>theater</v>
      </c>
      <c r="R3169" t="str">
        <f t="shared" si="186"/>
        <v>plays</v>
      </c>
      <c r="S3169" s="13">
        <f t="shared" si="187"/>
        <v>41853.175706018519</v>
      </c>
      <c r="T3169" s="14">
        <f>(((J3169/60)/60)/24)+DATE(1970,1,1)</f>
        <v>41839.175706018519</v>
      </c>
    </row>
    <row r="3170" spans="1:20" ht="48" hidden="1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184"/>
        <v>1.242</v>
      </c>
      <c r="P3170" s="7">
        <f>AVERAGE(E3170/L3170)</f>
        <v>50.901639344262293</v>
      </c>
      <c r="Q3170" t="str">
        <f t="shared" si="185"/>
        <v>theater</v>
      </c>
      <c r="R3170" t="str">
        <f t="shared" si="186"/>
        <v>plays</v>
      </c>
      <c r="S3170" s="13">
        <f t="shared" si="187"/>
        <v>41803.916666666664</v>
      </c>
      <c r="T3170" s="14">
        <f>(((J3170/60)/60)/24)+DATE(1970,1,1)</f>
        <v>41772.105937500004</v>
      </c>
    </row>
    <row r="3171" spans="1:20" ht="32" hidden="1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184"/>
        <v>1.030125</v>
      </c>
      <c r="P3171" s="7">
        <f>AVERAGE(E3171/L3171)</f>
        <v>100.5</v>
      </c>
      <c r="Q3171" t="str">
        <f t="shared" si="185"/>
        <v>theater</v>
      </c>
      <c r="R3171" t="str">
        <f t="shared" si="186"/>
        <v>plays</v>
      </c>
      <c r="S3171" s="13">
        <f t="shared" si="187"/>
        <v>41621.207638888889</v>
      </c>
      <c r="T3171" s="14">
        <f>(((J3171/60)/60)/24)+DATE(1970,1,1)</f>
        <v>41591.737974537034</v>
      </c>
    </row>
    <row r="3172" spans="1:20" ht="32" hidden="1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184"/>
        <v>1.1225000000000001</v>
      </c>
      <c r="P3172" s="7">
        <f>AVERAGE(E3172/L3172)</f>
        <v>31.619718309859156</v>
      </c>
      <c r="Q3172" t="str">
        <f t="shared" si="185"/>
        <v>theater</v>
      </c>
      <c r="R3172" t="str">
        <f t="shared" si="186"/>
        <v>plays</v>
      </c>
      <c r="S3172" s="13">
        <f t="shared" si="187"/>
        <v>41822.166666666664</v>
      </c>
      <c r="T3172" s="14">
        <f>(((J3172/60)/60)/24)+DATE(1970,1,1)</f>
        <v>41789.080370370371</v>
      </c>
    </row>
    <row r="3173" spans="1:20" ht="48" hidden="1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184"/>
        <v>1.0881428571428571</v>
      </c>
      <c r="P3173" s="7">
        <f>AVERAGE(E3173/L3173)</f>
        <v>65.102564102564102</v>
      </c>
      <c r="Q3173" t="str">
        <f t="shared" si="185"/>
        <v>theater</v>
      </c>
      <c r="R3173" t="str">
        <f t="shared" si="186"/>
        <v>plays</v>
      </c>
      <c r="S3173" s="13">
        <f t="shared" si="187"/>
        <v>42496.608310185184</v>
      </c>
      <c r="T3173" s="14">
        <f>(((J3173/60)/60)/24)+DATE(1970,1,1)</f>
        <v>42466.608310185184</v>
      </c>
    </row>
    <row r="3174" spans="1:20" ht="48" hidden="1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184"/>
        <v>1.1499999999999999</v>
      </c>
      <c r="P3174" s="7">
        <f>AVERAGE(E3174/L3174)</f>
        <v>79.310344827586206</v>
      </c>
      <c r="Q3174" t="str">
        <f t="shared" si="185"/>
        <v>theater</v>
      </c>
      <c r="R3174" t="str">
        <f t="shared" si="186"/>
        <v>plays</v>
      </c>
      <c r="S3174" s="13">
        <f t="shared" si="187"/>
        <v>40953.729953703703</v>
      </c>
      <c r="T3174" s="14">
        <f>(((J3174/60)/60)/24)+DATE(1970,1,1)</f>
        <v>40923.729953703703</v>
      </c>
    </row>
    <row r="3175" spans="1:20" ht="48" hidden="1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184"/>
        <v>1.03</v>
      </c>
      <c r="P3175" s="7">
        <f>AVERAGE(E3175/L3175)</f>
        <v>139.18918918918919</v>
      </c>
      <c r="Q3175" t="str">
        <f t="shared" si="185"/>
        <v>theater</v>
      </c>
      <c r="R3175" t="str">
        <f t="shared" si="186"/>
        <v>plays</v>
      </c>
      <c r="S3175" s="13">
        <f t="shared" si="187"/>
        <v>41908.878379629627</v>
      </c>
      <c r="T3175" s="14">
        <f>(((J3175/60)/60)/24)+DATE(1970,1,1)</f>
        <v>41878.878379629627</v>
      </c>
    </row>
    <row r="3176" spans="1:20" ht="48" hidden="1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184"/>
        <v>1.0113333333333334</v>
      </c>
      <c r="P3176" s="7">
        <f>AVERAGE(E3176/L3176)</f>
        <v>131.91304347826087</v>
      </c>
      <c r="Q3176" t="str">
        <f t="shared" si="185"/>
        <v>theater</v>
      </c>
      <c r="R3176" t="str">
        <f t="shared" si="186"/>
        <v>plays</v>
      </c>
      <c r="S3176" s="13">
        <f t="shared" si="187"/>
        <v>41876.864675925928</v>
      </c>
      <c r="T3176" s="14">
        <f>(((J3176/60)/60)/24)+DATE(1970,1,1)</f>
        <v>41862.864675925928</v>
      </c>
    </row>
    <row r="3177" spans="1:20" ht="48" hidden="1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184"/>
        <v>1.0955999999999999</v>
      </c>
      <c r="P3177" s="7">
        <f>AVERAGE(E3177/L3177)</f>
        <v>91.3</v>
      </c>
      <c r="Q3177" t="str">
        <f t="shared" si="185"/>
        <v>theater</v>
      </c>
      <c r="R3177" t="str">
        <f t="shared" si="186"/>
        <v>plays</v>
      </c>
      <c r="S3177" s="13">
        <f t="shared" si="187"/>
        <v>40591.886886574073</v>
      </c>
      <c r="T3177" s="14">
        <f>(((J3177/60)/60)/24)+DATE(1970,1,1)</f>
        <v>40531.886886574073</v>
      </c>
    </row>
    <row r="3178" spans="1:20" ht="48" hidden="1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184"/>
        <v>1.148421052631579</v>
      </c>
      <c r="P3178" s="7">
        <f>AVERAGE(E3178/L3178)</f>
        <v>39.672727272727272</v>
      </c>
      <c r="Q3178" t="str">
        <f t="shared" si="185"/>
        <v>theater</v>
      </c>
      <c r="R3178" t="str">
        <f t="shared" si="186"/>
        <v>plays</v>
      </c>
      <c r="S3178" s="13">
        <f t="shared" si="187"/>
        <v>41504.625</v>
      </c>
      <c r="T3178" s="14">
        <f>(((J3178/60)/60)/24)+DATE(1970,1,1)</f>
        <v>41477.930914351848</v>
      </c>
    </row>
    <row r="3179" spans="1:20" ht="48" hidden="1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184"/>
        <v>1.1739999999999999</v>
      </c>
      <c r="P3179" s="7">
        <f>AVERAGE(E3179/L3179)</f>
        <v>57.549019607843135</v>
      </c>
      <c r="Q3179" t="str">
        <f t="shared" si="185"/>
        <v>theater</v>
      </c>
      <c r="R3179" t="str">
        <f t="shared" si="186"/>
        <v>plays</v>
      </c>
      <c r="S3179" s="13">
        <f t="shared" si="187"/>
        <v>41811.666770833333</v>
      </c>
      <c r="T3179" s="14">
        <f>(((J3179/60)/60)/24)+DATE(1970,1,1)</f>
        <v>41781.666770833333</v>
      </c>
    </row>
    <row r="3180" spans="1:20" ht="48" hidden="1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184"/>
        <v>1.7173333333333334</v>
      </c>
      <c r="P3180" s="7">
        <f>AVERAGE(E3180/L3180)</f>
        <v>33.025641025641029</v>
      </c>
      <c r="Q3180" t="str">
        <f t="shared" si="185"/>
        <v>theater</v>
      </c>
      <c r="R3180" t="str">
        <f t="shared" si="186"/>
        <v>plays</v>
      </c>
      <c r="S3180" s="13">
        <f t="shared" si="187"/>
        <v>41836.605034722219</v>
      </c>
      <c r="T3180" s="14">
        <f>(((J3180/60)/60)/24)+DATE(1970,1,1)</f>
        <v>41806.605034722219</v>
      </c>
    </row>
    <row r="3181" spans="1:20" ht="32" hidden="1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184"/>
        <v>1.1416238095238094</v>
      </c>
      <c r="P3181" s="7">
        <f>AVERAGE(E3181/L3181)</f>
        <v>77.335806451612896</v>
      </c>
      <c r="Q3181" t="str">
        <f t="shared" si="185"/>
        <v>theater</v>
      </c>
      <c r="R3181" t="str">
        <f t="shared" si="186"/>
        <v>plays</v>
      </c>
      <c r="S3181" s="13">
        <f t="shared" si="187"/>
        <v>41400.702210648145</v>
      </c>
      <c r="T3181" s="14">
        <f>(((J3181/60)/60)/24)+DATE(1970,1,1)</f>
        <v>41375.702210648145</v>
      </c>
    </row>
    <row r="3182" spans="1:20" ht="48" hidden="1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184"/>
        <v>1.1975</v>
      </c>
      <c r="P3182" s="7">
        <f>AVERAGE(E3182/L3182)</f>
        <v>31.933333333333334</v>
      </c>
      <c r="Q3182" t="str">
        <f t="shared" si="185"/>
        <v>theater</v>
      </c>
      <c r="R3182" t="str">
        <f t="shared" si="186"/>
        <v>plays</v>
      </c>
      <c r="S3182" s="13">
        <f t="shared" si="187"/>
        <v>41810.412604166668</v>
      </c>
      <c r="T3182" s="14">
        <f>(((J3182/60)/60)/24)+DATE(1970,1,1)</f>
        <v>41780.412604166668</v>
      </c>
    </row>
    <row r="3183" spans="1:20" ht="48" hidden="1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184"/>
        <v>1.0900000000000001</v>
      </c>
      <c r="P3183" s="7">
        <f>AVERAGE(E3183/L3183)</f>
        <v>36.333333333333336</v>
      </c>
      <c r="Q3183" t="str">
        <f t="shared" si="185"/>
        <v>theater</v>
      </c>
      <c r="R3183" t="str">
        <f t="shared" si="186"/>
        <v>plays</v>
      </c>
      <c r="S3183" s="13">
        <f t="shared" si="187"/>
        <v>41805.666666666664</v>
      </c>
      <c r="T3183" s="14">
        <f>(((J3183/60)/60)/24)+DATE(1970,1,1)</f>
        <v>41779.310034722221</v>
      </c>
    </row>
    <row r="3184" spans="1:20" ht="64" hidden="1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184"/>
        <v>1.0088571428571429</v>
      </c>
      <c r="P3184" s="7">
        <f>AVERAGE(E3184/L3184)</f>
        <v>46.768211920529801</v>
      </c>
      <c r="Q3184" t="str">
        <f t="shared" si="185"/>
        <v>theater</v>
      </c>
      <c r="R3184" t="str">
        <f t="shared" si="186"/>
        <v>plays</v>
      </c>
      <c r="S3184" s="13">
        <f t="shared" si="187"/>
        <v>40939.708333333336</v>
      </c>
      <c r="T3184" s="14">
        <f>(((J3184/60)/60)/24)+DATE(1970,1,1)</f>
        <v>40883.949317129627</v>
      </c>
    </row>
    <row r="3185" spans="1:20" ht="48" hidden="1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184"/>
        <v>1.0900000000000001</v>
      </c>
      <c r="P3185" s="7">
        <f>AVERAGE(E3185/L3185)</f>
        <v>40.073529411764703</v>
      </c>
      <c r="Q3185" t="str">
        <f t="shared" si="185"/>
        <v>theater</v>
      </c>
      <c r="R3185" t="str">
        <f t="shared" si="186"/>
        <v>plays</v>
      </c>
      <c r="S3185" s="13">
        <f t="shared" si="187"/>
        <v>41509.79478009259</v>
      </c>
      <c r="T3185" s="14">
        <f>(((J3185/60)/60)/24)+DATE(1970,1,1)</f>
        <v>41491.79478009259</v>
      </c>
    </row>
    <row r="3186" spans="1:20" ht="48" hidden="1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184"/>
        <v>1.0720930232558139</v>
      </c>
      <c r="P3186" s="7">
        <f>AVERAGE(E3186/L3186)</f>
        <v>100.21739130434783</v>
      </c>
      <c r="Q3186" t="str">
        <f t="shared" si="185"/>
        <v>theater</v>
      </c>
      <c r="R3186" t="str">
        <f t="shared" si="186"/>
        <v>plays</v>
      </c>
      <c r="S3186" s="13">
        <f t="shared" si="187"/>
        <v>41821.993414351848</v>
      </c>
      <c r="T3186" s="14">
        <f>(((J3186/60)/60)/24)+DATE(1970,1,1)</f>
        <v>41791.993414351848</v>
      </c>
    </row>
    <row r="3187" spans="1:20" ht="48" hidden="1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184"/>
        <v>1</v>
      </c>
      <c r="P3187" s="7">
        <f>AVERAGE(E3187/L3187)</f>
        <v>41.666666666666664</v>
      </c>
      <c r="Q3187" t="str">
        <f t="shared" si="185"/>
        <v>theater</v>
      </c>
      <c r="R3187" t="str">
        <f t="shared" si="186"/>
        <v>plays</v>
      </c>
      <c r="S3187" s="13">
        <f t="shared" si="187"/>
        <v>41836.977326388893</v>
      </c>
      <c r="T3187" s="14">
        <f>(((J3187/60)/60)/24)+DATE(1970,1,1)</f>
        <v>41829.977326388893</v>
      </c>
    </row>
    <row r="3188" spans="1:20" ht="48" hidden="1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184"/>
        <v>1.0218750000000001</v>
      </c>
      <c r="P3188" s="7">
        <f>AVERAGE(E3188/L3188)</f>
        <v>46.714285714285715</v>
      </c>
      <c r="Q3188" t="str">
        <f t="shared" si="185"/>
        <v>theater</v>
      </c>
      <c r="R3188" t="str">
        <f t="shared" si="186"/>
        <v>plays</v>
      </c>
      <c r="S3188" s="13">
        <f t="shared" si="187"/>
        <v>41898.875</v>
      </c>
      <c r="T3188" s="14">
        <f>(((J3188/60)/60)/24)+DATE(1970,1,1)</f>
        <v>41868.924050925925</v>
      </c>
    </row>
    <row r="3189" spans="1:20" ht="48" hidden="1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184"/>
        <v>1.1629333333333334</v>
      </c>
      <c r="P3189" s="7">
        <f>AVERAGE(E3189/L3189)</f>
        <v>71.491803278688522</v>
      </c>
      <c r="Q3189" t="str">
        <f t="shared" si="185"/>
        <v>theater</v>
      </c>
      <c r="R3189" t="str">
        <f t="shared" si="186"/>
        <v>plays</v>
      </c>
      <c r="S3189" s="13">
        <f t="shared" si="187"/>
        <v>41855.666354166664</v>
      </c>
      <c r="T3189" s="14">
        <f>(((J3189/60)/60)/24)+DATE(1970,1,1)</f>
        <v>41835.666354166664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184"/>
        <v>0.65</v>
      </c>
      <c r="P3190" s="7">
        <f>AVERAGE(E3190/L3190)</f>
        <v>14.444444444444445</v>
      </c>
      <c r="Q3190" t="str">
        <f t="shared" si="185"/>
        <v>theater</v>
      </c>
      <c r="R3190" t="str">
        <f t="shared" si="186"/>
        <v>musical</v>
      </c>
      <c r="S3190" s="13">
        <f>(((I3190/60)/60)/24)+DATE(S35158,1,1)</f>
        <v>16597.415532407405</v>
      </c>
      <c r="T3190" s="14">
        <f>(((J3190/60)/60)/24)+DATE(1970,1,1)</f>
        <v>42144.415532407409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184"/>
        <v>0.12327272727272727</v>
      </c>
      <c r="P3191" s="7">
        <f>AVERAGE(E3191/L3191)</f>
        <v>356.84210526315792</v>
      </c>
      <c r="Q3191" t="str">
        <f t="shared" si="185"/>
        <v>theater</v>
      </c>
      <c r="R3191" t="str">
        <f t="shared" si="186"/>
        <v>musical</v>
      </c>
      <c r="S3191" s="13">
        <f>(((I3191/60)/60)/24)+DATE(S35159,1,1)</f>
        <v>16580.346435185184</v>
      </c>
      <c r="T3191" s="14">
        <f>(((J3191/60)/60)/24)+DATE(1970,1,1)</f>
        <v>42118.346435185187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184"/>
        <v>0</v>
      </c>
      <c r="P3192" s="7" t="e">
        <f>AVERAGE(E3192/L3192)</f>
        <v>#DIV/0!</v>
      </c>
      <c r="Q3192" t="str">
        <f t="shared" si="185"/>
        <v>theater</v>
      </c>
      <c r="R3192" t="str">
        <f t="shared" si="186"/>
        <v>musical</v>
      </c>
      <c r="S3192" s="13">
        <f>(((I3192/60)/60)/24)+DATE(S35160,1,1)</f>
        <v>17145.192997685186</v>
      </c>
      <c r="T3192" s="14">
        <f>(((J3192/60)/60)/24)+DATE(1970,1,1)</f>
        <v>42683.151331018518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184"/>
        <v>4.0266666666666666E-2</v>
      </c>
      <c r="P3193" s="7">
        <f>AVERAGE(E3193/L3193)</f>
        <v>37.75</v>
      </c>
      <c r="Q3193" t="str">
        <f t="shared" si="185"/>
        <v>theater</v>
      </c>
      <c r="R3193" t="str">
        <f t="shared" si="186"/>
        <v>musical</v>
      </c>
      <c r="S3193" s="13">
        <f>(((I3193/60)/60)/24)+DATE(S35161,1,1)</f>
        <v>17030.75542824074</v>
      </c>
      <c r="T3193" s="14">
        <f>(((J3193/60)/60)/24)+DATE(1970,1,1)</f>
        <v>42538.755428240736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184"/>
        <v>1.0200000000000001E-2</v>
      </c>
      <c r="P3194" s="7">
        <f>AVERAGE(E3194/L3194)</f>
        <v>12.75</v>
      </c>
      <c r="Q3194" t="str">
        <f t="shared" si="185"/>
        <v>theater</v>
      </c>
      <c r="R3194" t="str">
        <f t="shared" si="186"/>
        <v>musical</v>
      </c>
      <c r="S3194" s="13">
        <f>(((I3194/60)/60)/24)+DATE(S35162,1,1)</f>
        <v>16495.916666666668</v>
      </c>
      <c r="T3194" s="14">
        <f>(((J3194/60)/60)/24)+DATE(1970,1,1)</f>
        <v>42018.94049768518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184"/>
        <v>0.1174</v>
      </c>
      <c r="P3195" s="7">
        <f>AVERAGE(E3195/L3195)</f>
        <v>24.458333333333332</v>
      </c>
      <c r="Q3195" t="str">
        <f t="shared" si="185"/>
        <v>theater</v>
      </c>
      <c r="R3195" t="str">
        <f t="shared" si="186"/>
        <v>musical</v>
      </c>
      <c r="S3195" s="13">
        <f>(((I3195/60)/60)/24)+DATE(S35163,1,1)</f>
        <v>16487.968240740742</v>
      </c>
      <c r="T3195" s="14">
        <f>(((J3195/60)/60)/24)+DATE(1970,1,1)</f>
        <v>42010.968240740738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184"/>
        <v>0</v>
      </c>
      <c r="P3196" s="7" t="e">
        <f>AVERAGE(E3196/L3196)</f>
        <v>#DIV/0!</v>
      </c>
      <c r="Q3196" t="str">
        <f t="shared" si="185"/>
        <v>theater</v>
      </c>
      <c r="R3196" t="str">
        <f t="shared" si="186"/>
        <v>musical</v>
      </c>
      <c r="S3196" s="13">
        <f>(((I3196/60)/60)/24)+DATE(S35164,1,1)</f>
        <v>16644.06247685185</v>
      </c>
      <c r="T3196" s="14">
        <f>(((J3196/60)/60)/24)+DATE(1970,1,1)</f>
        <v>42182.062476851846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184"/>
        <v>0.59142857142857141</v>
      </c>
      <c r="P3197" s="7">
        <f>AVERAGE(E3197/L3197)</f>
        <v>53.07692307692308</v>
      </c>
      <c r="Q3197" t="str">
        <f t="shared" si="185"/>
        <v>theater</v>
      </c>
      <c r="R3197" t="str">
        <f t="shared" si="186"/>
        <v>musical</v>
      </c>
      <c r="S3197" s="13">
        <f>(((I3197/60)/60)/24)+DATE(S35165,1,1)</f>
        <v>16479.594236111112</v>
      </c>
      <c r="T3197" s="14">
        <f>(((J3197/60)/60)/24)+DATE(1970,1,1)</f>
        <v>42017.594236111108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184"/>
        <v>5.9999999999999995E-4</v>
      </c>
      <c r="P3198" s="7">
        <f>AVERAGE(E3198/L3198)</f>
        <v>300</v>
      </c>
      <c r="Q3198" t="str">
        <f t="shared" si="185"/>
        <v>theater</v>
      </c>
      <c r="R3198" t="str">
        <f t="shared" si="186"/>
        <v>musical</v>
      </c>
      <c r="S3198" s="13">
        <f>(((I3198/60)/60)/24)+DATE(S35166,1,1)</f>
        <v>16649.583333333332</v>
      </c>
      <c r="T3198" s="14">
        <f>(((J3198/60)/60)/24)+DATE(1970,1,1)</f>
        <v>42157.598090277781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184"/>
        <v>0.1145</v>
      </c>
      <c r="P3199" s="7">
        <f>AVERAGE(E3199/L3199)</f>
        <v>286.25</v>
      </c>
      <c r="Q3199" t="str">
        <f t="shared" si="185"/>
        <v>theater</v>
      </c>
      <c r="R3199" t="str">
        <f t="shared" si="186"/>
        <v>musical</v>
      </c>
      <c r="S3199" s="13">
        <f>(((I3199/60)/60)/24)+DATE(S35167,1,1)</f>
        <v>16471.493263888889</v>
      </c>
      <c r="T3199" s="14">
        <f>(((J3199/60)/60)/24)+DATE(1970,1,1)</f>
        <v>42009.493263888886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184"/>
        <v>3.6666666666666666E-3</v>
      </c>
      <c r="P3200" s="7">
        <f>AVERAGE(E3200/L3200)</f>
        <v>36.666666666666664</v>
      </c>
      <c r="Q3200" t="str">
        <f t="shared" si="185"/>
        <v>theater</v>
      </c>
      <c r="R3200" t="str">
        <f t="shared" si="186"/>
        <v>musical</v>
      </c>
      <c r="S3200" s="13">
        <f>(((I3200/60)/60)/24)+DATE(S35168,1,1)</f>
        <v>16483.424502314814</v>
      </c>
      <c r="T3200" s="14">
        <f>(((J3200/60)/60)/24)+DATE(1970,1,1)</f>
        <v>42013.424502314811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184"/>
        <v>0.52159999999999995</v>
      </c>
      <c r="P3201" s="7">
        <f>AVERAGE(E3201/L3201)</f>
        <v>49.20754716981132</v>
      </c>
      <c r="Q3201" t="str">
        <f t="shared" si="185"/>
        <v>theater</v>
      </c>
      <c r="R3201" t="str">
        <f t="shared" si="186"/>
        <v>musical</v>
      </c>
      <c r="S3201" s="13">
        <f>(((I3201/60)/60)/24)+DATE(S35169,1,1)</f>
        <v>16320.875</v>
      </c>
      <c r="T3201" s="14">
        <f>(((J3201/60)/60)/24)+DATE(1970,1,1)</f>
        <v>41858.761782407404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184"/>
        <v>2.0000000000000002E-5</v>
      </c>
      <c r="P3202" s="7">
        <f>AVERAGE(E3202/L3202)</f>
        <v>1</v>
      </c>
      <c r="Q3202" t="str">
        <f t="shared" si="185"/>
        <v>theater</v>
      </c>
      <c r="R3202" t="str">
        <f t="shared" si="186"/>
        <v>musical</v>
      </c>
      <c r="S3202" s="13">
        <f>(((I3202/60)/60)/24)+DATE(S35170,1,1)</f>
        <v>16922.231944444444</v>
      </c>
      <c r="T3202" s="14">
        <f>(((J3202/60)/60)/24)+DATE(1970,1,1)</f>
        <v>42460.320613425924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ref="O3203:O3266" si="188">E3203/D3203</f>
        <v>1.2500000000000001E-2</v>
      </c>
      <c r="P3203" s="7">
        <f>AVERAGE(E3203/L3203)</f>
        <v>12.5</v>
      </c>
      <c r="Q3203" t="str">
        <f t="shared" ref="Q3203:Q3266" si="189">LEFT(N3203,FIND("/",N3203)-1)</f>
        <v>theater</v>
      </c>
      <c r="R3203" t="str">
        <f t="shared" ref="R3203:R3266" si="190">RIGHT(N3203, LEN(N3203)-FIND("/",N3203))</f>
        <v>musical</v>
      </c>
      <c r="S3203" s="13">
        <f>(((I3203/60)/60)/24)+DATE(S35171,1,1)</f>
        <v>16314.767094907407</v>
      </c>
      <c r="T3203" s="14">
        <f>(((J3203/60)/60)/24)+DATE(1970,1,1)</f>
        <v>41861.767094907409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188"/>
        <v>0.54520000000000002</v>
      </c>
      <c r="P3204" s="7">
        <f>AVERAGE(E3204/L3204)</f>
        <v>109.04</v>
      </c>
      <c r="Q3204" t="str">
        <f t="shared" si="189"/>
        <v>theater</v>
      </c>
      <c r="R3204" t="str">
        <f t="shared" si="190"/>
        <v>musical</v>
      </c>
      <c r="S3204" s="13">
        <f>(((I3204/60)/60)/24)+DATE(S35172,1,1)</f>
        <v>16784.249305555557</v>
      </c>
      <c r="T3204" s="14">
        <f>(((J3204/60)/60)/24)+DATE(1970,1,1)</f>
        <v>42293.853541666671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188"/>
        <v>0.25</v>
      </c>
      <c r="P3205" s="7">
        <f>AVERAGE(E3205/L3205)</f>
        <v>41.666666666666664</v>
      </c>
      <c r="Q3205" t="str">
        <f t="shared" si="189"/>
        <v>theater</v>
      </c>
      <c r="R3205" t="str">
        <f t="shared" si="190"/>
        <v>musical</v>
      </c>
      <c r="S3205" s="13">
        <f>(((I3205/60)/60)/24)+DATE(S35173,1,1)</f>
        <v>16704.988680555554</v>
      </c>
      <c r="T3205" s="14">
        <f>(((J3205/60)/60)/24)+DATE(1970,1,1)</f>
        <v>42242.988680555558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188"/>
        <v>0</v>
      </c>
      <c r="P3206" s="7" t="e">
        <f>AVERAGE(E3206/L3206)</f>
        <v>#DIV/0!</v>
      </c>
      <c r="Q3206" t="str">
        <f t="shared" si="189"/>
        <v>theater</v>
      </c>
      <c r="R3206" t="str">
        <f t="shared" si="190"/>
        <v>musical</v>
      </c>
      <c r="S3206" s="13">
        <f>(((I3206/60)/60)/24)+DATE(S35174,1,1)</f>
        <v>16634.676388888889</v>
      </c>
      <c r="T3206" s="14">
        <f>(((J3206/60)/60)/24)+DATE(1970,1,1)</f>
        <v>42172.686099537037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188"/>
        <v>3.4125000000000003E-2</v>
      </c>
      <c r="P3207" s="7">
        <f>AVERAGE(E3207/L3207)</f>
        <v>22.75</v>
      </c>
      <c r="Q3207" t="str">
        <f t="shared" si="189"/>
        <v>theater</v>
      </c>
      <c r="R3207" t="str">
        <f t="shared" si="190"/>
        <v>musical</v>
      </c>
      <c r="S3207" s="13">
        <f>(((I3207/60)/60)/24)+DATE(S35175,1,1)</f>
        <v>16557.374675925927</v>
      </c>
      <c r="T3207" s="14">
        <f>(((J3207/60)/60)/24)+DATE(1970,1,1)</f>
        <v>42095.374675925923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188"/>
        <v>0</v>
      </c>
      <c r="P3208" s="7" t="e">
        <f>AVERAGE(E3208/L3208)</f>
        <v>#DIV/0!</v>
      </c>
      <c r="Q3208" t="str">
        <f t="shared" si="189"/>
        <v>theater</v>
      </c>
      <c r="R3208" t="str">
        <f t="shared" si="190"/>
        <v>musical</v>
      </c>
      <c r="S3208" s="13">
        <f>(((I3208/60)/60)/24)+DATE(S35176,1,1)</f>
        <v>16698.276053240741</v>
      </c>
      <c r="T3208" s="14">
        <f>(((J3208/60)/60)/24)+DATE(1970,1,1)</f>
        <v>42236.276053240741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188"/>
        <v>0.46363636363636362</v>
      </c>
      <c r="P3209" s="7">
        <f>AVERAGE(E3209/L3209)</f>
        <v>70.833333333333329</v>
      </c>
      <c r="Q3209" t="str">
        <f t="shared" si="189"/>
        <v>theater</v>
      </c>
      <c r="R3209" t="str">
        <f t="shared" si="190"/>
        <v>musical</v>
      </c>
      <c r="S3209" s="13">
        <f>(((I3209/60)/60)/24)+DATE(S35177,1,1)</f>
        <v>16549.236192129629</v>
      </c>
      <c r="T3209" s="14">
        <f>(((J3209/60)/60)/24)+DATE(1970,1,1)</f>
        <v>42057.277858796297</v>
      </c>
    </row>
    <row r="3210" spans="1:20" ht="48" hidden="1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188"/>
        <v>1.0349999999999999</v>
      </c>
      <c r="P3210" s="7">
        <f>AVERAGE(E3210/L3210)</f>
        <v>63.109756097560975</v>
      </c>
      <c r="Q3210" t="str">
        <f t="shared" si="189"/>
        <v>theater</v>
      </c>
      <c r="R3210" t="str">
        <f t="shared" si="190"/>
        <v>plays</v>
      </c>
      <c r="S3210" s="13">
        <f t="shared" ref="S3210:S3273" si="191">(((I3210/60)/60)/24)+DATE(1970,1,1)</f>
        <v>41848.605057870373</v>
      </c>
      <c r="T3210" s="14">
        <f>(((J3210/60)/60)/24)+DATE(1970,1,1)</f>
        <v>41827.605057870373</v>
      </c>
    </row>
    <row r="3211" spans="1:20" ht="48" hidden="1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188"/>
        <v>1.1932315789473684</v>
      </c>
      <c r="P3211" s="7">
        <f>AVERAGE(E3211/L3211)</f>
        <v>50.157964601769912</v>
      </c>
      <c r="Q3211" t="str">
        <f t="shared" si="189"/>
        <v>theater</v>
      </c>
      <c r="R3211" t="str">
        <f t="shared" si="190"/>
        <v>plays</v>
      </c>
      <c r="S3211" s="13">
        <f t="shared" si="191"/>
        <v>41810.958333333336</v>
      </c>
      <c r="T3211" s="14">
        <f>(((J3211/60)/60)/24)+DATE(1970,1,1)</f>
        <v>41778.637245370373</v>
      </c>
    </row>
    <row r="3212" spans="1:20" ht="48" hidden="1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188"/>
        <v>1.2576666666666667</v>
      </c>
      <c r="P3212" s="7">
        <f>AVERAGE(E3212/L3212)</f>
        <v>62.883333333333333</v>
      </c>
      <c r="Q3212" t="str">
        <f t="shared" si="189"/>
        <v>theater</v>
      </c>
      <c r="R3212" t="str">
        <f t="shared" si="190"/>
        <v>plays</v>
      </c>
      <c r="S3212" s="13">
        <f t="shared" si="191"/>
        <v>41061.165972222225</v>
      </c>
      <c r="T3212" s="14">
        <f>(((J3212/60)/60)/24)+DATE(1970,1,1)</f>
        <v>41013.936562499999</v>
      </c>
    </row>
    <row r="3213" spans="1:20" ht="48" hidden="1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188"/>
        <v>1.1974347826086957</v>
      </c>
      <c r="P3213" s="7">
        <f>AVERAGE(E3213/L3213)</f>
        <v>85.531055900621112</v>
      </c>
      <c r="Q3213" t="str">
        <f t="shared" si="189"/>
        <v>theater</v>
      </c>
      <c r="R3213" t="str">
        <f t="shared" si="190"/>
        <v>plays</v>
      </c>
      <c r="S3213" s="13">
        <f t="shared" si="191"/>
        <v>41866.083333333336</v>
      </c>
      <c r="T3213" s="14">
        <f>(((J3213/60)/60)/24)+DATE(1970,1,1)</f>
        <v>41834.586574074077</v>
      </c>
    </row>
    <row r="3214" spans="1:20" ht="32" hidden="1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188"/>
        <v>1.2625</v>
      </c>
      <c r="P3214" s="7">
        <f>AVERAGE(E3214/L3214)</f>
        <v>53.723404255319146</v>
      </c>
      <c r="Q3214" t="str">
        <f t="shared" si="189"/>
        <v>theater</v>
      </c>
      <c r="R3214" t="str">
        <f t="shared" si="190"/>
        <v>plays</v>
      </c>
      <c r="S3214" s="13">
        <f t="shared" si="191"/>
        <v>41859.795729166668</v>
      </c>
      <c r="T3214" s="14">
        <f>(((J3214/60)/60)/24)+DATE(1970,1,1)</f>
        <v>41829.795729166668</v>
      </c>
    </row>
    <row r="3215" spans="1:20" ht="48" hidden="1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188"/>
        <v>1.0011666666666668</v>
      </c>
      <c r="P3215" s="7">
        <f>AVERAGE(E3215/L3215)</f>
        <v>127.80851063829788</v>
      </c>
      <c r="Q3215" t="str">
        <f t="shared" si="189"/>
        <v>theater</v>
      </c>
      <c r="R3215" t="str">
        <f t="shared" si="190"/>
        <v>plays</v>
      </c>
      <c r="S3215" s="13">
        <f t="shared" si="191"/>
        <v>42211.763414351852</v>
      </c>
      <c r="T3215" s="14">
        <f>(((J3215/60)/60)/24)+DATE(1970,1,1)</f>
        <v>42171.763414351852</v>
      </c>
    </row>
    <row r="3216" spans="1:20" ht="48" hidden="1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188"/>
        <v>1.0213333333333334</v>
      </c>
      <c r="P3216" s="7">
        <f>AVERAGE(E3216/L3216)</f>
        <v>106.57391304347826</v>
      </c>
      <c r="Q3216" t="str">
        <f t="shared" si="189"/>
        <v>theater</v>
      </c>
      <c r="R3216" t="str">
        <f t="shared" si="190"/>
        <v>plays</v>
      </c>
      <c r="S3216" s="13">
        <f t="shared" si="191"/>
        <v>42374.996527777781</v>
      </c>
      <c r="T3216" s="14">
        <f>(((J3216/60)/60)/24)+DATE(1970,1,1)</f>
        <v>42337.792511574073</v>
      </c>
    </row>
    <row r="3217" spans="1:20" ht="64" hidden="1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188"/>
        <v>1.0035142857142858</v>
      </c>
      <c r="P3217" s="7">
        <f>AVERAGE(E3217/L3217)</f>
        <v>262.11194029850748</v>
      </c>
      <c r="Q3217" t="str">
        <f t="shared" si="189"/>
        <v>theater</v>
      </c>
      <c r="R3217" t="str">
        <f t="shared" si="190"/>
        <v>plays</v>
      </c>
      <c r="S3217" s="13">
        <f t="shared" si="191"/>
        <v>42257.165972222225</v>
      </c>
      <c r="T3217" s="14">
        <f>(((J3217/60)/60)/24)+DATE(1970,1,1)</f>
        <v>42219.665173611109</v>
      </c>
    </row>
    <row r="3218" spans="1:20" ht="48" hidden="1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188"/>
        <v>1.0004999999999999</v>
      </c>
      <c r="P3218" s="7">
        <f>AVERAGE(E3218/L3218)</f>
        <v>57.171428571428571</v>
      </c>
      <c r="Q3218" t="str">
        <f t="shared" si="189"/>
        <v>theater</v>
      </c>
      <c r="R3218" t="str">
        <f t="shared" si="190"/>
        <v>plays</v>
      </c>
      <c r="S3218" s="13">
        <f t="shared" si="191"/>
        <v>42196.604166666672</v>
      </c>
      <c r="T3218" s="14">
        <f>(((J3218/60)/60)/24)+DATE(1970,1,1)</f>
        <v>42165.462627314817</v>
      </c>
    </row>
    <row r="3219" spans="1:20" ht="32" hidden="1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188"/>
        <v>1.1602222222222223</v>
      </c>
      <c r="P3219" s="7">
        <f>AVERAGE(E3219/L3219)</f>
        <v>50.20192307692308</v>
      </c>
      <c r="Q3219" t="str">
        <f t="shared" si="189"/>
        <v>theater</v>
      </c>
      <c r="R3219" t="str">
        <f t="shared" si="190"/>
        <v>plays</v>
      </c>
      <c r="S3219" s="13">
        <f t="shared" si="191"/>
        <v>42678.546111111107</v>
      </c>
      <c r="T3219" s="14">
        <f>(((J3219/60)/60)/24)+DATE(1970,1,1)</f>
        <v>42648.546111111107</v>
      </c>
    </row>
    <row r="3220" spans="1:20" ht="48" hidden="1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188"/>
        <v>1.0209999999999999</v>
      </c>
      <c r="P3220" s="7">
        <f>AVERAGE(E3220/L3220)</f>
        <v>66.586956521739125</v>
      </c>
      <c r="Q3220" t="str">
        <f t="shared" si="189"/>
        <v>theater</v>
      </c>
      <c r="R3220" t="str">
        <f t="shared" si="190"/>
        <v>plays</v>
      </c>
      <c r="S3220" s="13">
        <f t="shared" si="191"/>
        <v>42004</v>
      </c>
      <c r="T3220" s="14">
        <f>(((J3220/60)/60)/24)+DATE(1970,1,1)</f>
        <v>41971.002152777779</v>
      </c>
    </row>
    <row r="3221" spans="1:20" ht="32" hidden="1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188"/>
        <v>1.0011000000000001</v>
      </c>
      <c r="P3221" s="7">
        <f>AVERAGE(E3221/L3221)</f>
        <v>168.25210084033614</v>
      </c>
      <c r="Q3221" t="str">
        <f t="shared" si="189"/>
        <v>theater</v>
      </c>
      <c r="R3221" t="str">
        <f t="shared" si="190"/>
        <v>plays</v>
      </c>
      <c r="S3221" s="13">
        <f t="shared" si="191"/>
        <v>42085.941516203704</v>
      </c>
      <c r="T3221" s="14">
        <f>(((J3221/60)/60)/24)+DATE(1970,1,1)</f>
        <v>42050.983182870375</v>
      </c>
    </row>
    <row r="3222" spans="1:20" ht="32" hidden="1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188"/>
        <v>1.0084</v>
      </c>
      <c r="P3222" s="7">
        <f>AVERAGE(E3222/L3222)</f>
        <v>256.37288135593218</v>
      </c>
      <c r="Q3222" t="str">
        <f t="shared" si="189"/>
        <v>theater</v>
      </c>
      <c r="R3222" t="str">
        <f t="shared" si="190"/>
        <v>plays</v>
      </c>
      <c r="S3222" s="13">
        <f t="shared" si="191"/>
        <v>42806.875</v>
      </c>
      <c r="T3222" s="14">
        <f>(((J3222/60)/60)/24)+DATE(1970,1,1)</f>
        <v>42772.833379629628</v>
      </c>
    </row>
    <row r="3223" spans="1:20" ht="48" hidden="1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188"/>
        <v>1.0342499999999999</v>
      </c>
      <c r="P3223" s="7">
        <f>AVERAGE(E3223/L3223)</f>
        <v>36.610619469026545</v>
      </c>
      <c r="Q3223" t="str">
        <f t="shared" si="189"/>
        <v>theater</v>
      </c>
      <c r="R3223" t="str">
        <f t="shared" si="190"/>
        <v>plays</v>
      </c>
      <c r="S3223" s="13">
        <f t="shared" si="191"/>
        <v>42190.696793981479</v>
      </c>
      <c r="T3223" s="14">
        <f>(((J3223/60)/60)/24)+DATE(1970,1,1)</f>
        <v>42155.696793981479</v>
      </c>
    </row>
    <row r="3224" spans="1:20" ht="32" hidden="1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188"/>
        <v>1.248</v>
      </c>
      <c r="P3224" s="7">
        <f>AVERAGE(E3224/L3224)</f>
        <v>37.142857142857146</v>
      </c>
      <c r="Q3224" t="str">
        <f t="shared" si="189"/>
        <v>theater</v>
      </c>
      <c r="R3224" t="str">
        <f t="shared" si="190"/>
        <v>plays</v>
      </c>
      <c r="S3224" s="13">
        <f t="shared" si="191"/>
        <v>42301.895138888889</v>
      </c>
      <c r="T3224" s="14">
        <f>(((J3224/60)/60)/24)+DATE(1970,1,1)</f>
        <v>42270.582141203704</v>
      </c>
    </row>
    <row r="3225" spans="1:20" ht="32" hidden="1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188"/>
        <v>1.0951612903225807</v>
      </c>
      <c r="P3225" s="7">
        <f>AVERAGE(E3225/L3225)</f>
        <v>45.878378378378379</v>
      </c>
      <c r="Q3225" t="str">
        <f t="shared" si="189"/>
        <v>theater</v>
      </c>
      <c r="R3225" t="str">
        <f t="shared" si="190"/>
        <v>plays</v>
      </c>
      <c r="S3225" s="13">
        <f t="shared" si="191"/>
        <v>42236.835370370376</v>
      </c>
      <c r="T3225" s="14">
        <f>(((J3225/60)/60)/24)+DATE(1970,1,1)</f>
        <v>42206.835370370376</v>
      </c>
    </row>
    <row r="3226" spans="1:20" ht="48" hidden="1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188"/>
        <v>1.0203333333333333</v>
      </c>
      <c r="P3226" s="7">
        <f>AVERAGE(E3226/L3226)</f>
        <v>141.71296296296296</v>
      </c>
      <c r="Q3226" t="str">
        <f t="shared" si="189"/>
        <v>theater</v>
      </c>
      <c r="R3226" t="str">
        <f t="shared" si="190"/>
        <v>plays</v>
      </c>
      <c r="S3226" s="13">
        <f t="shared" si="191"/>
        <v>42745.208333333328</v>
      </c>
      <c r="T3226" s="14">
        <f>(((J3226/60)/60)/24)+DATE(1970,1,1)</f>
        <v>42697.850844907407</v>
      </c>
    </row>
    <row r="3227" spans="1:20" ht="48" hidden="1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188"/>
        <v>1.0235000000000001</v>
      </c>
      <c r="P3227" s="7">
        <f>AVERAGE(E3227/L3227)</f>
        <v>52.487179487179489</v>
      </c>
      <c r="Q3227" t="str">
        <f t="shared" si="189"/>
        <v>theater</v>
      </c>
      <c r="R3227" t="str">
        <f t="shared" si="190"/>
        <v>plays</v>
      </c>
      <c r="S3227" s="13">
        <f t="shared" si="191"/>
        <v>42524.875</v>
      </c>
      <c r="T3227" s="14">
        <f>(((J3227/60)/60)/24)+DATE(1970,1,1)</f>
        <v>42503.559467592597</v>
      </c>
    </row>
    <row r="3228" spans="1:20" ht="48" hidden="1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188"/>
        <v>1.0416666666666667</v>
      </c>
      <c r="P3228" s="7">
        <f>AVERAGE(E3228/L3228)</f>
        <v>59.523809523809526</v>
      </c>
      <c r="Q3228" t="str">
        <f t="shared" si="189"/>
        <v>theater</v>
      </c>
      <c r="R3228" t="str">
        <f t="shared" si="190"/>
        <v>plays</v>
      </c>
      <c r="S3228" s="13">
        <f t="shared" si="191"/>
        <v>42307.583472222221</v>
      </c>
      <c r="T3228" s="14">
        <f>(((J3228/60)/60)/24)+DATE(1970,1,1)</f>
        <v>42277.583472222221</v>
      </c>
    </row>
    <row r="3229" spans="1:20" ht="48" hidden="1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188"/>
        <v>1.25</v>
      </c>
      <c r="P3229" s="7">
        <f>AVERAGE(E3229/L3229)</f>
        <v>50</v>
      </c>
      <c r="Q3229" t="str">
        <f t="shared" si="189"/>
        <v>theater</v>
      </c>
      <c r="R3229" t="str">
        <f t="shared" si="190"/>
        <v>plays</v>
      </c>
      <c r="S3229" s="13">
        <f t="shared" si="191"/>
        <v>42752.882361111115</v>
      </c>
      <c r="T3229" s="14">
        <f>(((J3229/60)/60)/24)+DATE(1970,1,1)</f>
        <v>42722.882361111115</v>
      </c>
    </row>
    <row r="3230" spans="1:20" ht="16" hidden="1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188"/>
        <v>1.0234285714285714</v>
      </c>
      <c r="P3230" s="7">
        <f>AVERAGE(E3230/L3230)</f>
        <v>193.62162162162161</v>
      </c>
      <c r="Q3230" t="str">
        <f t="shared" si="189"/>
        <v>theater</v>
      </c>
      <c r="R3230" t="str">
        <f t="shared" si="190"/>
        <v>plays</v>
      </c>
      <c r="S3230" s="13">
        <f t="shared" si="191"/>
        <v>42355.207638888889</v>
      </c>
      <c r="T3230" s="14">
        <f>(((J3230/60)/60)/24)+DATE(1970,1,1)</f>
        <v>42323.70930555556</v>
      </c>
    </row>
    <row r="3231" spans="1:20" ht="48" hidden="1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188"/>
        <v>1.0786500000000001</v>
      </c>
      <c r="P3231" s="7">
        <f>AVERAGE(E3231/L3231)</f>
        <v>106.79702970297029</v>
      </c>
      <c r="Q3231" t="str">
        <f t="shared" si="189"/>
        <v>theater</v>
      </c>
      <c r="R3231" t="str">
        <f t="shared" si="190"/>
        <v>plays</v>
      </c>
      <c r="S3231" s="13">
        <f t="shared" si="191"/>
        <v>41963.333310185189</v>
      </c>
      <c r="T3231" s="14">
        <f>(((J3231/60)/60)/24)+DATE(1970,1,1)</f>
        <v>41933.291643518518</v>
      </c>
    </row>
    <row r="3232" spans="1:20" ht="48" hidden="1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188"/>
        <v>1.0988461538461538</v>
      </c>
      <c r="P3232" s="7">
        <f>AVERAGE(E3232/L3232)</f>
        <v>77.21621621621621</v>
      </c>
      <c r="Q3232" t="str">
        <f t="shared" si="189"/>
        <v>theater</v>
      </c>
      <c r="R3232" t="str">
        <f t="shared" si="190"/>
        <v>plays</v>
      </c>
      <c r="S3232" s="13">
        <f t="shared" si="191"/>
        <v>41913.165972222225</v>
      </c>
      <c r="T3232" s="14">
        <f>(((J3232/60)/60)/24)+DATE(1970,1,1)</f>
        <v>41898.168125000004</v>
      </c>
    </row>
    <row r="3233" spans="1:20" ht="48" hidden="1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188"/>
        <v>1.61</v>
      </c>
      <c r="P3233" s="7">
        <f>AVERAGE(E3233/L3233)</f>
        <v>57.5</v>
      </c>
      <c r="Q3233" t="str">
        <f t="shared" si="189"/>
        <v>theater</v>
      </c>
      <c r="R3233" t="str">
        <f t="shared" si="190"/>
        <v>plays</v>
      </c>
      <c r="S3233" s="13">
        <f t="shared" si="191"/>
        <v>42476.943831018521</v>
      </c>
      <c r="T3233" s="14">
        <f>(((J3233/60)/60)/24)+DATE(1970,1,1)</f>
        <v>42446.943831018521</v>
      </c>
    </row>
    <row r="3234" spans="1:20" ht="48" hidden="1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188"/>
        <v>1.3120000000000001</v>
      </c>
      <c r="P3234" s="7">
        <f>AVERAGE(E3234/L3234)</f>
        <v>50.46153846153846</v>
      </c>
      <c r="Q3234" t="str">
        <f t="shared" si="189"/>
        <v>theater</v>
      </c>
      <c r="R3234" t="str">
        <f t="shared" si="190"/>
        <v>plays</v>
      </c>
      <c r="S3234" s="13">
        <f t="shared" si="191"/>
        <v>42494.165972222225</v>
      </c>
      <c r="T3234" s="14">
        <f>(((J3234/60)/60)/24)+DATE(1970,1,1)</f>
        <v>42463.81385416667</v>
      </c>
    </row>
    <row r="3235" spans="1:20" ht="48" hidden="1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188"/>
        <v>1.1879999999999999</v>
      </c>
      <c r="P3235" s="7">
        <f>AVERAGE(E3235/L3235)</f>
        <v>97.377049180327873</v>
      </c>
      <c r="Q3235" t="str">
        <f t="shared" si="189"/>
        <v>theater</v>
      </c>
      <c r="R3235" t="str">
        <f t="shared" si="190"/>
        <v>plays</v>
      </c>
      <c r="S3235" s="13">
        <f t="shared" si="191"/>
        <v>42796.805034722223</v>
      </c>
      <c r="T3235" s="14">
        <f>(((J3235/60)/60)/24)+DATE(1970,1,1)</f>
        <v>42766.805034722223</v>
      </c>
    </row>
    <row r="3236" spans="1:20" ht="48" hidden="1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188"/>
        <v>1.0039275000000001</v>
      </c>
      <c r="P3236" s="7">
        <f>AVERAGE(E3236/L3236)</f>
        <v>34.91921739130435</v>
      </c>
      <c r="Q3236" t="str">
        <f t="shared" si="189"/>
        <v>theater</v>
      </c>
      <c r="R3236" t="str">
        <f t="shared" si="190"/>
        <v>plays</v>
      </c>
      <c r="S3236" s="13">
        <f t="shared" si="191"/>
        <v>42767.979861111111</v>
      </c>
      <c r="T3236" s="14">
        <f>(((J3236/60)/60)/24)+DATE(1970,1,1)</f>
        <v>42734.789444444439</v>
      </c>
    </row>
    <row r="3237" spans="1:20" ht="48" hidden="1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188"/>
        <v>1.0320666666666667</v>
      </c>
      <c r="P3237" s="7">
        <f>AVERAGE(E3237/L3237)</f>
        <v>85.530386740331494</v>
      </c>
      <c r="Q3237" t="str">
        <f t="shared" si="189"/>
        <v>theater</v>
      </c>
      <c r="R3237" t="str">
        <f t="shared" si="190"/>
        <v>plays</v>
      </c>
      <c r="S3237" s="13">
        <f t="shared" si="191"/>
        <v>42552.347812499997</v>
      </c>
      <c r="T3237" s="14">
        <f>(((J3237/60)/60)/24)+DATE(1970,1,1)</f>
        <v>42522.347812499997</v>
      </c>
    </row>
    <row r="3238" spans="1:20" ht="48" hidden="1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188"/>
        <v>1.006</v>
      </c>
      <c r="P3238" s="7">
        <f>AVERAGE(E3238/L3238)</f>
        <v>182.90909090909091</v>
      </c>
      <c r="Q3238" t="str">
        <f t="shared" si="189"/>
        <v>theater</v>
      </c>
      <c r="R3238" t="str">
        <f t="shared" si="190"/>
        <v>plays</v>
      </c>
      <c r="S3238" s="13">
        <f t="shared" si="191"/>
        <v>42732.917048611111</v>
      </c>
      <c r="T3238" s="14">
        <f>(((J3238/60)/60)/24)+DATE(1970,1,1)</f>
        <v>42702.917048611111</v>
      </c>
    </row>
    <row r="3239" spans="1:20" ht="32" hidden="1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188"/>
        <v>1.0078754285714286</v>
      </c>
      <c r="P3239" s="7">
        <f>AVERAGE(E3239/L3239)</f>
        <v>131.13620817843866</v>
      </c>
      <c r="Q3239" t="str">
        <f t="shared" si="189"/>
        <v>theater</v>
      </c>
      <c r="R3239" t="str">
        <f t="shared" si="190"/>
        <v>plays</v>
      </c>
      <c r="S3239" s="13">
        <f t="shared" si="191"/>
        <v>42276.165972222225</v>
      </c>
      <c r="T3239" s="14">
        <f>(((J3239/60)/60)/24)+DATE(1970,1,1)</f>
        <v>42252.474351851852</v>
      </c>
    </row>
    <row r="3240" spans="1:20" ht="48" hidden="1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188"/>
        <v>1.1232142857142857</v>
      </c>
      <c r="P3240" s="7">
        <f>AVERAGE(E3240/L3240)</f>
        <v>39.810126582278478</v>
      </c>
      <c r="Q3240" t="str">
        <f t="shared" si="189"/>
        <v>theater</v>
      </c>
      <c r="R3240" t="str">
        <f t="shared" si="190"/>
        <v>plays</v>
      </c>
      <c r="S3240" s="13">
        <f t="shared" si="191"/>
        <v>42186.510393518518</v>
      </c>
      <c r="T3240" s="14">
        <f>(((J3240/60)/60)/24)+DATE(1970,1,1)</f>
        <v>42156.510393518518</v>
      </c>
    </row>
    <row r="3241" spans="1:20" ht="48" hidden="1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188"/>
        <v>1.0591914022517912</v>
      </c>
      <c r="P3241" s="7">
        <f>AVERAGE(E3241/L3241)</f>
        <v>59.701730769230764</v>
      </c>
      <c r="Q3241" t="str">
        <f t="shared" si="189"/>
        <v>theater</v>
      </c>
      <c r="R3241" t="str">
        <f t="shared" si="190"/>
        <v>plays</v>
      </c>
      <c r="S3241" s="13">
        <f t="shared" si="191"/>
        <v>42302.999305555553</v>
      </c>
      <c r="T3241" s="14">
        <f>(((J3241/60)/60)/24)+DATE(1970,1,1)</f>
        <v>42278.089039351849</v>
      </c>
    </row>
    <row r="3242" spans="1:20" ht="48" hidden="1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188"/>
        <v>1.0056666666666667</v>
      </c>
      <c r="P3242" s="7">
        <f>AVERAGE(E3242/L3242)</f>
        <v>88.735294117647058</v>
      </c>
      <c r="Q3242" t="str">
        <f t="shared" si="189"/>
        <v>theater</v>
      </c>
      <c r="R3242" t="str">
        <f t="shared" si="190"/>
        <v>plays</v>
      </c>
      <c r="S3242" s="13">
        <f t="shared" si="191"/>
        <v>42782.958333333328</v>
      </c>
      <c r="T3242" s="14">
        <f>(((J3242/60)/60)/24)+DATE(1970,1,1)</f>
        <v>42754.693842592591</v>
      </c>
    </row>
    <row r="3243" spans="1:20" ht="64" hidden="1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188"/>
        <v>1.1530588235294117</v>
      </c>
      <c r="P3243" s="7">
        <f>AVERAGE(E3243/L3243)</f>
        <v>58.688622754491021</v>
      </c>
      <c r="Q3243" t="str">
        <f t="shared" si="189"/>
        <v>theater</v>
      </c>
      <c r="R3243" t="str">
        <f t="shared" si="190"/>
        <v>plays</v>
      </c>
      <c r="S3243" s="13">
        <f t="shared" si="191"/>
        <v>41926.290972222225</v>
      </c>
      <c r="T3243" s="14">
        <f>(((J3243/60)/60)/24)+DATE(1970,1,1)</f>
        <v>41893.324884259258</v>
      </c>
    </row>
    <row r="3244" spans="1:20" ht="32" hidden="1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188"/>
        <v>1.273042</v>
      </c>
      <c r="P3244" s="7">
        <f>AVERAGE(E3244/L3244)</f>
        <v>69.56513661202186</v>
      </c>
      <c r="Q3244" t="str">
        <f t="shared" si="189"/>
        <v>theater</v>
      </c>
      <c r="R3244" t="str">
        <f t="shared" si="190"/>
        <v>plays</v>
      </c>
      <c r="S3244" s="13">
        <f t="shared" si="191"/>
        <v>41901.755694444444</v>
      </c>
      <c r="T3244" s="14">
        <f>(((J3244/60)/60)/24)+DATE(1970,1,1)</f>
        <v>41871.755694444444</v>
      </c>
    </row>
    <row r="3245" spans="1:20" ht="48" hidden="1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188"/>
        <v>1.028375</v>
      </c>
      <c r="P3245" s="7">
        <f>AVERAGE(E3245/L3245)</f>
        <v>115.87323943661971</v>
      </c>
      <c r="Q3245" t="str">
        <f t="shared" si="189"/>
        <v>theater</v>
      </c>
      <c r="R3245" t="str">
        <f t="shared" si="190"/>
        <v>plays</v>
      </c>
      <c r="S3245" s="13">
        <f t="shared" si="191"/>
        <v>42286</v>
      </c>
      <c r="T3245" s="14">
        <f>(((J3245/60)/60)/24)+DATE(1970,1,1)</f>
        <v>42262.096782407403</v>
      </c>
    </row>
    <row r="3246" spans="1:20" ht="48" hidden="1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188"/>
        <v>1.0293749999999999</v>
      </c>
      <c r="P3246" s="7">
        <f>AVERAGE(E3246/L3246)</f>
        <v>23.869565217391305</v>
      </c>
      <c r="Q3246" t="str">
        <f t="shared" si="189"/>
        <v>theater</v>
      </c>
      <c r="R3246" t="str">
        <f t="shared" si="190"/>
        <v>plays</v>
      </c>
      <c r="S3246" s="13">
        <f t="shared" si="191"/>
        <v>42705.735902777778</v>
      </c>
      <c r="T3246" s="14">
        <f>(((J3246/60)/60)/24)+DATE(1970,1,1)</f>
        <v>42675.694236111114</v>
      </c>
    </row>
    <row r="3247" spans="1:20" ht="48" hidden="1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188"/>
        <v>1.043047619047619</v>
      </c>
      <c r="P3247" s="7">
        <f>AVERAGE(E3247/L3247)</f>
        <v>81.125925925925927</v>
      </c>
      <c r="Q3247" t="str">
        <f t="shared" si="189"/>
        <v>theater</v>
      </c>
      <c r="R3247" t="str">
        <f t="shared" si="190"/>
        <v>plays</v>
      </c>
      <c r="S3247" s="13">
        <f t="shared" si="191"/>
        <v>42167.083333333328</v>
      </c>
      <c r="T3247" s="14">
        <f>(((J3247/60)/60)/24)+DATE(1970,1,1)</f>
        <v>42135.60020833333</v>
      </c>
    </row>
    <row r="3248" spans="1:20" ht="48" hidden="1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188"/>
        <v>1.1122000000000001</v>
      </c>
      <c r="P3248" s="7">
        <f>AVERAGE(E3248/L3248)</f>
        <v>57.626943005181346</v>
      </c>
      <c r="Q3248" t="str">
        <f t="shared" si="189"/>
        <v>theater</v>
      </c>
      <c r="R3248" t="str">
        <f t="shared" si="190"/>
        <v>plays</v>
      </c>
      <c r="S3248" s="13">
        <f t="shared" si="191"/>
        <v>42259.165972222225</v>
      </c>
      <c r="T3248" s="14">
        <f>(((J3248/60)/60)/24)+DATE(1970,1,1)</f>
        <v>42230.472222222219</v>
      </c>
    </row>
    <row r="3249" spans="1:20" ht="48" hidden="1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188"/>
        <v>1.0586</v>
      </c>
      <c r="P3249" s="7">
        <f>AVERAGE(E3249/L3249)</f>
        <v>46.429824561403507</v>
      </c>
      <c r="Q3249" t="str">
        <f t="shared" si="189"/>
        <v>theater</v>
      </c>
      <c r="R3249" t="str">
        <f t="shared" si="190"/>
        <v>plays</v>
      </c>
      <c r="S3249" s="13">
        <f t="shared" si="191"/>
        <v>42197.434166666666</v>
      </c>
      <c r="T3249" s="14">
        <f>(((J3249/60)/60)/24)+DATE(1970,1,1)</f>
        <v>42167.434166666666</v>
      </c>
    </row>
    <row r="3250" spans="1:20" ht="32" hidden="1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188"/>
        <v>1.0079166666666666</v>
      </c>
      <c r="P3250" s="7">
        <f>AVERAGE(E3250/L3250)</f>
        <v>60.475000000000001</v>
      </c>
      <c r="Q3250" t="str">
        <f t="shared" si="189"/>
        <v>theater</v>
      </c>
      <c r="R3250" t="str">
        <f t="shared" si="190"/>
        <v>plays</v>
      </c>
      <c r="S3250" s="13">
        <f t="shared" si="191"/>
        <v>42098.846724537041</v>
      </c>
      <c r="T3250" s="14">
        <f>(((J3250/60)/60)/24)+DATE(1970,1,1)</f>
        <v>42068.888391203705</v>
      </c>
    </row>
    <row r="3251" spans="1:20" ht="48" hidden="1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188"/>
        <v>1.0492727272727274</v>
      </c>
      <c r="P3251" s="7">
        <f>AVERAGE(E3251/L3251)</f>
        <v>65.579545454545453</v>
      </c>
      <c r="Q3251" t="str">
        <f t="shared" si="189"/>
        <v>theater</v>
      </c>
      <c r="R3251" t="str">
        <f t="shared" si="190"/>
        <v>plays</v>
      </c>
      <c r="S3251" s="13">
        <f t="shared" si="191"/>
        <v>42175.746689814812</v>
      </c>
      <c r="T3251" s="14">
        <f>(((J3251/60)/60)/24)+DATE(1970,1,1)</f>
        <v>42145.746689814812</v>
      </c>
    </row>
    <row r="3252" spans="1:20" ht="48" hidden="1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188"/>
        <v>1.01552</v>
      </c>
      <c r="P3252" s="7">
        <f>AVERAGE(E3252/L3252)</f>
        <v>119.1924882629108</v>
      </c>
      <c r="Q3252" t="str">
        <f t="shared" si="189"/>
        <v>theater</v>
      </c>
      <c r="R3252" t="str">
        <f t="shared" si="190"/>
        <v>plays</v>
      </c>
      <c r="S3252" s="13">
        <f t="shared" si="191"/>
        <v>41948.783842592595</v>
      </c>
      <c r="T3252" s="14">
        <f>(((J3252/60)/60)/24)+DATE(1970,1,1)</f>
        <v>41918.742175925923</v>
      </c>
    </row>
    <row r="3253" spans="1:20" ht="48" hidden="1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188"/>
        <v>1.1073333333333333</v>
      </c>
      <c r="P3253" s="7">
        <f>AVERAGE(E3253/L3253)</f>
        <v>83.05</v>
      </c>
      <c r="Q3253" t="str">
        <f t="shared" si="189"/>
        <v>theater</v>
      </c>
      <c r="R3253" t="str">
        <f t="shared" si="190"/>
        <v>plays</v>
      </c>
      <c r="S3253" s="13">
        <f t="shared" si="191"/>
        <v>42176.731087962966</v>
      </c>
      <c r="T3253" s="14">
        <f>(((J3253/60)/60)/24)+DATE(1970,1,1)</f>
        <v>42146.731087962966</v>
      </c>
    </row>
    <row r="3254" spans="1:20" ht="32" hidden="1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188"/>
        <v>1.2782222222222221</v>
      </c>
      <c r="P3254" s="7">
        <f>AVERAGE(E3254/L3254)</f>
        <v>57.52</v>
      </c>
      <c r="Q3254" t="str">
        <f t="shared" si="189"/>
        <v>theater</v>
      </c>
      <c r="R3254" t="str">
        <f t="shared" si="190"/>
        <v>plays</v>
      </c>
      <c r="S3254" s="13">
        <f t="shared" si="191"/>
        <v>42620.472685185188</v>
      </c>
      <c r="T3254" s="14">
        <f>(((J3254/60)/60)/24)+DATE(1970,1,1)</f>
        <v>42590.472685185188</v>
      </c>
    </row>
    <row r="3255" spans="1:20" ht="48" hidden="1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188"/>
        <v>1.0182500000000001</v>
      </c>
      <c r="P3255" s="7">
        <f>AVERAGE(E3255/L3255)</f>
        <v>177.08695652173913</v>
      </c>
      <c r="Q3255" t="str">
        <f t="shared" si="189"/>
        <v>theater</v>
      </c>
      <c r="R3255" t="str">
        <f t="shared" si="190"/>
        <v>plays</v>
      </c>
      <c r="S3255" s="13">
        <f t="shared" si="191"/>
        <v>42621.15625</v>
      </c>
      <c r="T3255" s="14">
        <f>(((J3255/60)/60)/24)+DATE(1970,1,1)</f>
        <v>42602.576712962968</v>
      </c>
    </row>
    <row r="3256" spans="1:20" ht="48" hidden="1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188"/>
        <v>1.012576923076923</v>
      </c>
      <c r="P3256" s="7">
        <f>AVERAGE(E3256/L3256)</f>
        <v>70.771505376344081</v>
      </c>
      <c r="Q3256" t="str">
        <f t="shared" si="189"/>
        <v>theater</v>
      </c>
      <c r="R3256" t="str">
        <f t="shared" si="190"/>
        <v>plays</v>
      </c>
      <c r="S3256" s="13">
        <f t="shared" si="191"/>
        <v>42089.044085648144</v>
      </c>
      <c r="T3256" s="14">
        <f>(((J3256/60)/60)/24)+DATE(1970,1,1)</f>
        <v>42059.085752314815</v>
      </c>
    </row>
    <row r="3257" spans="1:20" ht="48" hidden="1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188"/>
        <v>1.75</v>
      </c>
      <c r="P3257" s="7">
        <f>AVERAGE(E3257/L3257)</f>
        <v>29.166666666666668</v>
      </c>
      <c r="Q3257" t="str">
        <f t="shared" si="189"/>
        <v>theater</v>
      </c>
      <c r="R3257" t="str">
        <f t="shared" si="190"/>
        <v>plays</v>
      </c>
      <c r="S3257" s="13">
        <f t="shared" si="191"/>
        <v>41919.768229166664</v>
      </c>
      <c r="T3257" s="14">
        <f>(((J3257/60)/60)/24)+DATE(1970,1,1)</f>
        <v>41889.768229166664</v>
      </c>
    </row>
    <row r="3258" spans="1:20" ht="48" hidden="1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188"/>
        <v>1.2806</v>
      </c>
      <c r="P3258" s="7">
        <f>AVERAGE(E3258/L3258)</f>
        <v>72.76136363636364</v>
      </c>
      <c r="Q3258" t="str">
        <f t="shared" si="189"/>
        <v>theater</v>
      </c>
      <c r="R3258" t="str">
        <f t="shared" si="190"/>
        <v>plays</v>
      </c>
      <c r="S3258" s="13">
        <f t="shared" si="191"/>
        <v>42166.165972222225</v>
      </c>
      <c r="T3258" s="14">
        <f>(((J3258/60)/60)/24)+DATE(1970,1,1)</f>
        <v>42144.573807870373</v>
      </c>
    </row>
    <row r="3259" spans="1:20" ht="48" hidden="1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188"/>
        <v>1.0629949999999999</v>
      </c>
      <c r="P3259" s="7">
        <f>AVERAGE(E3259/L3259)</f>
        <v>51.853414634146333</v>
      </c>
      <c r="Q3259" t="str">
        <f t="shared" si="189"/>
        <v>theater</v>
      </c>
      <c r="R3259" t="str">
        <f t="shared" si="190"/>
        <v>plays</v>
      </c>
      <c r="S3259" s="13">
        <f t="shared" si="191"/>
        <v>42788.559629629628</v>
      </c>
      <c r="T3259" s="14">
        <f>(((J3259/60)/60)/24)+DATE(1970,1,1)</f>
        <v>42758.559629629628</v>
      </c>
    </row>
    <row r="3260" spans="1:20" ht="32" hidden="1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188"/>
        <v>1.052142857142857</v>
      </c>
      <c r="P3260" s="7">
        <f>AVERAGE(E3260/L3260)</f>
        <v>98.2</v>
      </c>
      <c r="Q3260" t="str">
        <f t="shared" si="189"/>
        <v>theater</v>
      </c>
      <c r="R3260" t="str">
        <f t="shared" si="190"/>
        <v>plays</v>
      </c>
      <c r="S3260" s="13">
        <f t="shared" si="191"/>
        <v>42012.887280092589</v>
      </c>
      <c r="T3260" s="14">
        <f>(((J3260/60)/60)/24)+DATE(1970,1,1)</f>
        <v>41982.887280092589</v>
      </c>
    </row>
    <row r="3261" spans="1:20" ht="48" hidden="1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188"/>
        <v>1.0616782608695652</v>
      </c>
      <c r="P3261" s="7">
        <f>AVERAGE(E3261/L3261)</f>
        <v>251.7381443298969</v>
      </c>
      <c r="Q3261" t="str">
        <f t="shared" si="189"/>
        <v>theater</v>
      </c>
      <c r="R3261" t="str">
        <f t="shared" si="190"/>
        <v>plays</v>
      </c>
      <c r="S3261" s="13">
        <f t="shared" si="191"/>
        <v>42644.165972222225</v>
      </c>
      <c r="T3261" s="14">
        <f>(((J3261/60)/60)/24)+DATE(1970,1,1)</f>
        <v>42614.760937500003</v>
      </c>
    </row>
    <row r="3262" spans="1:20" ht="48" hidden="1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188"/>
        <v>1.0924</v>
      </c>
      <c r="P3262" s="7">
        <f>AVERAGE(E3262/L3262)</f>
        <v>74.821917808219183</v>
      </c>
      <c r="Q3262" t="str">
        <f t="shared" si="189"/>
        <v>theater</v>
      </c>
      <c r="R3262" t="str">
        <f t="shared" si="190"/>
        <v>plays</v>
      </c>
      <c r="S3262" s="13">
        <f t="shared" si="191"/>
        <v>42338.714328703703</v>
      </c>
      <c r="T3262" s="14">
        <f>(((J3262/60)/60)/24)+DATE(1970,1,1)</f>
        <v>42303.672662037032</v>
      </c>
    </row>
    <row r="3263" spans="1:20" ht="48" hidden="1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188"/>
        <v>1.0045454545454546</v>
      </c>
      <c r="P3263" s="7">
        <f>AVERAGE(E3263/L3263)</f>
        <v>67.65306122448979</v>
      </c>
      <c r="Q3263" t="str">
        <f t="shared" si="189"/>
        <v>theater</v>
      </c>
      <c r="R3263" t="str">
        <f t="shared" si="190"/>
        <v>plays</v>
      </c>
      <c r="S3263" s="13">
        <f t="shared" si="191"/>
        <v>42201.725416666668</v>
      </c>
      <c r="T3263" s="14">
        <f>(((J3263/60)/60)/24)+DATE(1970,1,1)</f>
        <v>42171.725416666668</v>
      </c>
    </row>
    <row r="3264" spans="1:20" ht="32" hidden="1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188"/>
        <v>1.0304098360655738</v>
      </c>
      <c r="P3264" s="7">
        <f>AVERAGE(E3264/L3264)</f>
        <v>93.81343283582089</v>
      </c>
      <c r="Q3264" t="str">
        <f t="shared" si="189"/>
        <v>theater</v>
      </c>
      <c r="R3264" t="str">
        <f t="shared" si="190"/>
        <v>plays</v>
      </c>
      <c r="S3264" s="13">
        <f t="shared" si="191"/>
        <v>41995.166666666672</v>
      </c>
      <c r="T3264" s="14">
        <f>(((J3264/60)/60)/24)+DATE(1970,1,1)</f>
        <v>41964.315532407403</v>
      </c>
    </row>
    <row r="3265" spans="1:20" ht="32" hidden="1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188"/>
        <v>1.121664</v>
      </c>
      <c r="P3265" s="7">
        <f>AVERAGE(E3265/L3265)</f>
        <v>41.237647058823526</v>
      </c>
      <c r="Q3265" t="str">
        <f t="shared" si="189"/>
        <v>theater</v>
      </c>
      <c r="R3265" t="str">
        <f t="shared" si="190"/>
        <v>plays</v>
      </c>
      <c r="S3265" s="13">
        <f t="shared" si="191"/>
        <v>42307.875</v>
      </c>
      <c r="T3265" s="14">
        <f>(((J3265/60)/60)/24)+DATE(1970,1,1)</f>
        <v>42284.516064814816</v>
      </c>
    </row>
    <row r="3266" spans="1:20" ht="32" hidden="1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188"/>
        <v>1.03</v>
      </c>
      <c r="P3266" s="7">
        <f>AVERAGE(E3266/L3266)</f>
        <v>52.551020408163268</v>
      </c>
      <c r="Q3266" t="str">
        <f t="shared" si="189"/>
        <v>theater</v>
      </c>
      <c r="R3266" t="str">
        <f t="shared" si="190"/>
        <v>plays</v>
      </c>
      <c r="S3266" s="13">
        <f t="shared" si="191"/>
        <v>42032.916666666672</v>
      </c>
      <c r="T3266" s="14">
        <f>(((J3266/60)/60)/24)+DATE(1970,1,1)</f>
        <v>42016.800208333334</v>
      </c>
    </row>
    <row r="3267" spans="1:20" ht="48" hidden="1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ref="O3267:O3330" si="192">E3267/D3267</f>
        <v>1.64</v>
      </c>
      <c r="P3267" s="7">
        <f>AVERAGE(E3267/L3267)</f>
        <v>70.285714285714292</v>
      </c>
      <c r="Q3267" t="str">
        <f t="shared" ref="Q3267:Q3330" si="193">LEFT(N3267,FIND("/",N3267)-1)</f>
        <v>theater</v>
      </c>
      <c r="R3267" t="str">
        <f t="shared" ref="R3267:R3330" si="194">RIGHT(N3267, LEN(N3267)-FIND("/",N3267))</f>
        <v>plays</v>
      </c>
      <c r="S3267" s="13">
        <f t="shared" si="191"/>
        <v>42341.708333333328</v>
      </c>
      <c r="T3267" s="14">
        <f>(((J3267/60)/60)/24)+DATE(1970,1,1)</f>
        <v>42311.711979166663</v>
      </c>
    </row>
    <row r="3268" spans="1:20" ht="48" hidden="1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192"/>
        <v>1.3128333333333333</v>
      </c>
      <c r="P3268" s="7">
        <f>AVERAGE(E3268/L3268)</f>
        <v>48.325153374233132</v>
      </c>
      <c r="Q3268" t="str">
        <f t="shared" si="193"/>
        <v>theater</v>
      </c>
      <c r="R3268" t="str">
        <f t="shared" si="194"/>
        <v>plays</v>
      </c>
      <c r="S3268" s="13">
        <f t="shared" si="191"/>
        <v>42167.875</v>
      </c>
      <c r="T3268" s="14">
        <f>(((J3268/60)/60)/24)+DATE(1970,1,1)</f>
        <v>42136.536134259266</v>
      </c>
    </row>
    <row r="3269" spans="1:20" ht="48" hidden="1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192"/>
        <v>1.0209999999999999</v>
      </c>
      <c r="P3269" s="7">
        <f>AVERAGE(E3269/L3269)</f>
        <v>53.177083333333336</v>
      </c>
      <c r="Q3269" t="str">
        <f t="shared" si="193"/>
        <v>theater</v>
      </c>
      <c r="R3269" t="str">
        <f t="shared" si="194"/>
        <v>plays</v>
      </c>
      <c r="S3269" s="13">
        <f t="shared" si="191"/>
        <v>42202.757638888885</v>
      </c>
      <c r="T3269" s="14">
        <f>(((J3269/60)/60)/24)+DATE(1970,1,1)</f>
        <v>42172.757638888885</v>
      </c>
    </row>
    <row r="3270" spans="1:20" ht="48" hidden="1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192"/>
        <v>1.28</v>
      </c>
      <c r="P3270" s="7">
        <f>AVERAGE(E3270/L3270)</f>
        <v>60.952380952380949</v>
      </c>
      <c r="Q3270" t="str">
        <f t="shared" si="193"/>
        <v>theater</v>
      </c>
      <c r="R3270" t="str">
        <f t="shared" si="194"/>
        <v>plays</v>
      </c>
      <c r="S3270" s="13">
        <f t="shared" si="191"/>
        <v>42606.90425925926</v>
      </c>
      <c r="T3270" s="14">
        <f>(((J3270/60)/60)/24)+DATE(1970,1,1)</f>
        <v>42590.90425925926</v>
      </c>
    </row>
    <row r="3271" spans="1:20" ht="48" hidden="1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192"/>
        <v>1.0149999999999999</v>
      </c>
      <c r="P3271" s="7">
        <f>AVERAGE(E3271/L3271)</f>
        <v>116</v>
      </c>
      <c r="Q3271" t="str">
        <f t="shared" si="193"/>
        <v>theater</v>
      </c>
      <c r="R3271" t="str">
        <f t="shared" si="194"/>
        <v>plays</v>
      </c>
      <c r="S3271" s="13">
        <f t="shared" si="191"/>
        <v>42171.458333333328</v>
      </c>
      <c r="T3271" s="14">
        <f>(((J3271/60)/60)/24)+DATE(1970,1,1)</f>
        <v>42137.395798611105</v>
      </c>
    </row>
    <row r="3272" spans="1:20" ht="48" hidden="1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192"/>
        <v>1.0166666666666666</v>
      </c>
      <c r="P3272" s="7">
        <f>AVERAGE(E3272/L3272)</f>
        <v>61</v>
      </c>
      <c r="Q3272" t="str">
        <f t="shared" si="193"/>
        <v>theater</v>
      </c>
      <c r="R3272" t="str">
        <f t="shared" si="194"/>
        <v>plays</v>
      </c>
      <c r="S3272" s="13">
        <f t="shared" si="191"/>
        <v>42197.533159722225</v>
      </c>
      <c r="T3272" s="14">
        <f>(((J3272/60)/60)/24)+DATE(1970,1,1)</f>
        <v>42167.533159722225</v>
      </c>
    </row>
    <row r="3273" spans="1:20" ht="16" hidden="1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192"/>
        <v>1.3</v>
      </c>
      <c r="P3273" s="7">
        <f>AVERAGE(E3273/L3273)</f>
        <v>38.235294117647058</v>
      </c>
      <c r="Q3273" t="str">
        <f t="shared" si="193"/>
        <v>theater</v>
      </c>
      <c r="R3273" t="str">
        <f t="shared" si="194"/>
        <v>plays</v>
      </c>
      <c r="S3273" s="13">
        <f t="shared" si="191"/>
        <v>41945.478877314818</v>
      </c>
      <c r="T3273" s="14">
        <f>(((J3273/60)/60)/24)+DATE(1970,1,1)</f>
        <v>41915.437210648146</v>
      </c>
    </row>
    <row r="3274" spans="1:20" ht="48" hidden="1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192"/>
        <v>1.5443</v>
      </c>
      <c r="P3274" s="7">
        <f>AVERAGE(E3274/L3274)</f>
        <v>106.50344827586207</v>
      </c>
      <c r="Q3274" t="str">
        <f t="shared" si="193"/>
        <v>theater</v>
      </c>
      <c r="R3274" t="str">
        <f t="shared" si="194"/>
        <v>plays</v>
      </c>
      <c r="S3274" s="13">
        <f t="shared" ref="S3274:S3337" si="195">(((I3274/60)/60)/24)+DATE(1970,1,1)</f>
        <v>42314.541770833333</v>
      </c>
      <c r="T3274" s="14">
        <f>(((J3274/60)/60)/24)+DATE(1970,1,1)</f>
        <v>42284.500104166669</v>
      </c>
    </row>
    <row r="3275" spans="1:20" ht="48" hidden="1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192"/>
        <v>1.0740000000000001</v>
      </c>
      <c r="P3275" s="7">
        <f>AVERAGE(E3275/L3275)</f>
        <v>204.57142857142858</v>
      </c>
      <c r="Q3275" t="str">
        <f t="shared" si="193"/>
        <v>theater</v>
      </c>
      <c r="R3275" t="str">
        <f t="shared" si="194"/>
        <v>plays</v>
      </c>
      <c r="S3275" s="13">
        <f t="shared" si="195"/>
        <v>42627.791666666672</v>
      </c>
      <c r="T3275" s="14">
        <f>(((J3275/60)/60)/24)+DATE(1970,1,1)</f>
        <v>42611.801412037035</v>
      </c>
    </row>
    <row r="3276" spans="1:20" ht="48" hidden="1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192"/>
        <v>1.0132258064516129</v>
      </c>
      <c r="P3276" s="7">
        <f>AVERAGE(E3276/L3276)</f>
        <v>54.912587412587413</v>
      </c>
      <c r="Q3276" t="str">
        <f t="shared" si="193"/>
        <v>theater</v>
      </c>
      <c r="R3276" t="str">
        <f t="shared" si="194"/>
        <v>plays</v>
      </c>
      <c r="S3276" s="13">
        <f t="shared" si="195"/>
        <v>42444.875</v>
      </c>
      <c r="T3276" s="14">
        <f>(((J3276/60)/60)/24)+DATE(1970,1,1)</f>
        <v>42400.704537037032</v>
      </c>
    </row>
    <row r="3277" spans="1:20" ht="48" hidden="1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192"/>
        <v>1.0027777777777778</v>
      </c>
      <c r="P3277" s="7">
        <f>AVERAGE(E3277/L3277)</f>
        <v>150.41666666666666</v>
      </c>
      <c r="Q3277" t="str">
        <f t="shared" si="193"/>
        <v>theater</v>
      </c>
      <c r="R3277" t="str">
        <f t="shared" si="194"/>
        <v>plays</v>
      </c>
      <c r="S3277" s="13">
        <f t="shared" si="195"/>
        <v>42044.1875</v>
      </c>
      <c r="T3277" s="14">
        <f>(((J3277/60)/60)/24)+DATE(1970,1,1)</f>
        <v>42017.88045138889</v>
      </c>
    </row>
    <row r="3278" spans="1:20" ht="48" hidden="1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192"/>
        <v>1.1684444444444444</v>
      </c>
      <c r="P3278" s="7">
        <f>AVERAGE(E3278/L3278)</f>
        <v>52.58</v>
      </c>
      <c r="Q3278" t="str">
        <f t="shared" si="193"/>
        <v>theater</v>
      </c>
      <c r="R3278" t="str">
        <f t="shared" si="194"/>
        <v>plays</v>
      </c>
      <c r="S3278" s="13">
        <f t="shared" si="195"/>
        <v>42461.165972222225</v>
      </c>
      <c r="T3278" s="14">
        <f>(((J3278/60)/60)/24)+DATE(1970,1,1)</f>
        <v>42426.949988425928</v>
      </c>
    </row>
    <row r="3279" spans="1:20" ht="48" hidden="1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192"/>
        <v>1.0860000000000001</v>
      </c>
      <c r="P3279" s="7">
        <f>AVERAGE(E3279/L3279)</f>
        <v>54.3</v>
      </c>
      <c r="Q3279" t="str">
        <f t="shared" si="193"/>
        <v>theater</v>
      </c>
      <c r="R3279" t="str">
        <f t="shared" si="194"/>
        <v>plays</v>
      </c>
      <c r="S3279" s="13">
        <f t="shared" si="195"/>
        <v>41961.724606481483</v>
      </c>
      <c r="T3279" s="14">
        <f>(((J3279/60)/60)/24)+DATE(1970,1,1)</f>
        <v>41931.682939814818</v>
      </c>
    </row>
    <row r="3280" spans="1:20" ht="48" hidden="1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192"/>
        <v>1.034</v>
      </c>
      <c r="P3280" s="7">
        <f>AVERAGE(E3280/L3280)</f>
        <v>76.029411764705884</v>
      </c>
      <c r="Q3280" t="str">
        <f t="shared" si="193"/>
        <v>theater</v>
      </c>
      <c r="R3280" t="str">
        <f t="shared" si="194"/>
        <v>plays</v>
      </c>
      <c r="S3280" s="13">
        <f t="shared" si="195"/>
        <v>42154.848414351851</v>
      </c>
      <c r="T3280" s="14">
        <f>(((J3280/60)/60)/24)+DATE(1970,1,1)</f>
        <v>42124.848414351851</v>
      </c>
    </row>
    <row r="3281" spans="1:20" ht="48" hidden="1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192"/>
        <v>1.1427586206896552</v>
      </c>
      <c r="P3281" s="7">
        <f>AVERAGE(E3281/L3281)</f>
        <v>105.2063492063492</v>
      </c>
      <c r="Q3281" t="str">
        <f t="shared" si="193"/>
        <v>theater</v>
      </c>
      <c r="R3281" t="str">
        <f t="shared" si="194"/>
        <v>plays</v>
      </c>
      <c r="S3281" s="13">
        <f t="shared" si="195"/>
        <v>42461.06086805556</v>
      </c>
      <c r="T3281" s="14">
        <f>(((J3281/60)/60)/24)+DATE(1970,1,1)</f>
        <v>42431.102534722217</v>
      </c>
    </row>
    <row r="3282" spans="1:20" ht="48" hidden="1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192"/>
        <v>1.03</v>
      </c>
      <c r="P3282" s="7">
        <f>AVERAGE(E3282/L3282)</f>
        <v>68.666666666666671</v>
      </c>
      <c r="Q3282" t="str">
        <f t="shared" si="193"/>
        <v>theater</v>
      </c>
      <c r="R3282" t="str">
        <f t="shared" si="194"/>
        <v>plays</v>
      </c>
      <c r="S3282" s="13">
        <f t="shared" si="195"/>
        <v>42156.208333333328</v>
      </c>
      <c r="T3282" s="14">
        <f>(((J3282/60)/60)/24)+DATE(1970,1,1)</f>
        <v>42121.756921296299</v>
      </c>
    </row>
    <row r="3283" spans="1:20" ht="32" hidden="1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192"/>
        <v>1.216</v>
      </c>
      <c r="P3283" s="7">
        <f>AVERAGE(E3283/L3283)</f>
        <v>129.36170212765958</v>
      </c>
      <c r="Q3283" t="str">
        <f t="shared" si="193"/>
        <v>theater</v>
      </c>
      <c r="R3283" t="str">
        <f t="shared" si="194"/>
        <v>plays</v>
      </c>
      <c r="S3283" s="13">
        <f t="shared" si="195"/>
        <v>42249.019733796296</v>
      </c>
      <c r="T3283" s="14">
        <f>(((J3283/60)/60)/24)+DATE(1970,1,1)</f>
        <v>42219.019733796296</v>
      </c>
    </row>
    <row r="3284" spans="1:20" ht="48" hidden="1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192"/>
        <v>1.026467741935484</v>
      </c>
      <c r="P3284" s="7">
        <f>AVERAGE(E3284/L3284)</f>
        <v>134.26371308016877</v>
      </c>
      <c r="Q3284" t="str">
        <f t="shared" si="193"/>
        <v>theater</v>
      </c>
      <c r="R3284" t="str">
        <f t="shared" si="194"/>
        <v>plays</v>
      </c>
      <c r="S3284" s="13">
        <f t="shared" si="195"/>
        <v>42489.19430555556</v>
      </c>
      <c r="T3284" s="14">
        <f>(((J3284/60)/60)/24)+DATE(1970,1,1)</f>
        <v>42445.19430555556</v>
      </c>
    </row>
    <row r="3285" spans="1:20" ht="48" hidden="1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192"/>
        <v>1.0475000000000001</v>
      </c>
      <c r="P3285" s="7">
        <f>AVERAGE(E3285/L3285)</f>
        <v>17.829787234042552</v>
      </c>
      <c r="Q3285" t="str">
        <f t="shared" si="193"/>
        <v>theater</v>
      </c>
      <c r="R3285" t="str">
        <f t="shared" si="194"/>
        <v>plays</v>
      </c>
      <c r="S3285" s="13">
        <f t="shared" si="195"/>
        <v>42410.875</v>
      </c>
      <c r="T3285" s="14">
        <f>(((J3285/60)/60)/24)+DATE(1970,1,1)</f>
        <v>42379.74418981481</v>
      </c>
    </row>
    <row r="3286" spans="1:20" ht="48" hidden="1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192"/>
        <v>1.016</v>
      </c>
      <c r="P3286" s="7">
        <f>AVERAGE(E3286/L3286)</f>
        <v>203.2</v>
      </c>
      <c r="Q3286" t="str">
        <f t="shared" si="193"/>
        <v>theater</v>
      </c>
      <c r="R3286" t="str">
        <f t="shared" si="194"/>
        <v>plays</v>
      </c>
      <c r="S3286" s="13">
        <f t="shared" si="195"/>
        <v>42398.249305555553</v>
      </c>
      <c r="T3286" s="14">
        <f>(((J3286/60)/60)/24)+DATE(1970,1,1)</f>
        <v>42380.884872685187</v>
      </c>
    </row>
    <row r="3287" spans="1:20" ht="16" hidden="1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192"/>
        <v>1.1210242048409682</v>
      </c>
      <c r="P3287" s="7">
        <f>AVERAGE(E3287/L3287)</f>
        <v>69.18518518518519</v>
      </c>
      <c r="Q3287" t="str">
        <f t="shared" si="193"/>
        <v>theater</v>
      </c>
      <c r="R3287" t="str">
        <f t="shared" si="194"/>
        <v>plays</v>
      </c>
      <c r="S3287" s="13">
        <f t="shared" si="195"/>
        <v>42794.208333333328</v>
      </c>
      <c r="T3287" s="14">
        <f>(((J3287/60)/60)/24)+DATE(1970,1,1)</f>
        <v>42762.942430555559</v>
      </c>
    </row>
    <row r="3288" spans="1:20" ht="48" hidden="1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192"/>
        <v>1.0176666666666667</v>
      </c>
      <c r="P3288" s="7">
        <f>AVERAGE(E3288/L3288)</f>
        <v>125.12295081967213</v>
      </c>
      <c r="Q3288" t="str">
        <f t="shared" si="193"/>
        <v>theater</v>
      </c>
      <c r="R3288" t="str">
        <f t="shared" si="194"/>
        <v>plays</v>
      </c>
      <c r="S3288" s="13">
        <f t="shared" si="195"/>
        <v>42597.840069444443</v>
      </c>
      <c r="T3288" s="14">
        <f>(((J3288/60)/60)/24)+DATE(1970,1,1)</f>
        <v>42567.840069444443</v>
      </c>
    </row>
    <row r="3289" spans="1:20" ht="32" hidden="1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192"/>
        <v>1</v>
      </c>
      <c r="P3289" s="7">
        <f>AVERAGE(E3289/L3289)</f>
        <v>73.529411764705884</v>
      </c>
      <c r="Q3289" t="str">
        <f t="shared" si="193"/>
        <v>theater</v>
      </c>
      <c r="R3289" t="str">
        <f t="shared" si="194"/>
        <v>plays</v>
      </c>
      <c r="S3289" s="13">
        <f t="shared" si="195"/>
        <v>42336.750324074077</v>
      </c>
      <c r="T3289" s="14">
        <f>(((J3289/60)/60)/24)+DATE(1970,1,1)</f>
        <v>42311.750324074077</v>
      </c>
    </row>
    <row r="3290" spans="1:20" ht="48" hidden="1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192"/>
        <v>1.0026489999999999</v>
      </c>
      <c r="P3290" s="7">
        <f>AVERAGE(E3290/L3290)</f>
        <v>48.437149758454105</v>
      </c>
      <c r="Q3290" t="str">
        <f t="shared" si="193"/>
        <v>theater</v>
      </c>
      <c r="R3290" t="str">
        <f t="shared" si="194"/>
        <v>plays</v>
      </c>
      <c r="S3290" s="13">
        <f t="shared" si="195"/>
        <v>42541.958333333328</v>
      </c>
      <c r="T3290" s="14">
        <f>(((J3290/60)/60)/24)+DATE(1970,1,1)</f>
        <v>42505.774479166663</v>
      </c>
    </row>
    <row r="3291" spans="1:20" ht="48" hidden="1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192"/>
        <v>1.3304200000000002</v>
      </c>
      <c r="P3291" s="7">
        <f>AVERAGE(E3291/L3291)</f>
        <v>26.608400000000003</v>
      </c>
      <c r="Q3291" t="str">
        <f t="shared" si="193"/>
        <v>theater</v>
      </c>
      <c r="R3291" t="str">
        <f t="shared" si="194"/>
        <v>plays</v>
      </c>
      <c r="S3291" s="13">
        <f t="shared" si="195"/>
        <v>42786.368078703701</v>
      </c>
      <c r="T3291" s="14">
        <f>(((J3291/60)/60)/24)+DATE(1970,1,1)</f>
        <v>42758.368078703701</v>
      </c>
    </row>
    <row r="3292" spans="1:20" ht="80" hidden="1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192"/>
        <v>1.212</v>
      </c>
      <c r="P3292" s="7">
        <f>AVERAGE(E3292/L3292)</f>
        <v>33.666666666666664</v>
      </c>
      <c r="Q3292" t="str">
        <f t="shared" si="193"/>
        <v>theater</v>
      </c>
      <c r="R3292" t="str">
        <f t="shared" si="194"/>
        <v>plays</v>
      </c>
      <c r="S3292" s="13">
        <f t="shared" si="195"/>
        <v>42805.51494212963</v>
      </c>
      <c r="T3292" s="14">
        <f>(((J3292/60)/60)/24)+DATE(1970,1,1)</f>
        <v>42775.51494212963</v>
      </c>
    </row>
    <row r="3293" spans="1:20" ht="48" hidden="1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192"/>
        <v>1.1399999999999999</v>
      </c>
      <c r="P3293" s="7">
        <f>AVERAGE(E3293/L3293)</f>
        <v>40.714285714285715</v>
      </c>
      <c r="Q3293" t="str">
        <f t="shared" si="193"/>
        <v>theater</v>
      </c>
      <c r="R3293" t="str">
        <f t="shared" si="194"/>
        <v>plays</v>
      </c>
      <c r="S3293" s="13">
        <f t="shared" si="195"/>
        <v>42264.165972222225</v>
      </c>
      <c r="T3293" s="14">
        <f>(((J3293/60)/60)/24)+DATE(1970,1,1)</f>
        <v>42232.702546296292</v>
      </c>
    </row>
    <row r="3294" spans="1:20" ht="48" hidden="1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192"/>
        <v>2.8613861386138613</v>
      </c>
      <c r="P3294" s="7">
        <f>AVERAGE(E3294/L3294)</f>
        <v>19.266666666666666</v>
      </c>
      <c r="Q3294" t="str">
        <f t="shared" si="193"/>
        <v>theater</v>
      </c>
      <c r="R3294" t="str">
        <f t="shared" si="194"/>
        <v>plays</v>
      </c>
      <c r="S3294" s="13">
        <f t="shared" si="195"/>
        <v>42342.811898148153</v>
      </c>
      <c r="T3294" s="14">
        <f>(((J3294/60)/60)/24)+DATE(1970,1,1)</f>
        <v>42282.770231481481</v>
      </c>
    </row>
    <row r="3295" spans="1:20" ht="48" hidden="1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192"/>
        <v>1.7044444444444444</v>
      </c>
      <c r="P3295" s="7">
        <f>AVERAGE(E3295/L3295)</f>
        <v>84.285714285714292</v>
      </c>
      <c r="Q3295" t="str">
        <f t="shared" si="193"/>
        <v>theater</v>
      </c>
      <c r="R3295" t="str">
        <f t="shared" si="194"/>
        <v>plays</v>
      </c>
      <c r="S3295" s="13">
        <f t="shared" si="195"/>
        <v>42798.425370370373</v>
      </c>
      <c r="T3295" s="14">
        <f>(((J3295/60)/60)/24)+DATE(1970,1,1)</f>
        <v>42768.425370370373</v>
      </c>
    </row>
    <row r="3296" spans="1:20" ht="48" hidden="1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192"/>
        <v>1.1833333333333333</v>
      </c>
      <c r="P3296" s="7">
        <f>AVERAGE(E3296/L3296)</f>
        <v>29.583333333333332</v>
      </c>
      <c r="Q3296" t="str">
        <f t="shared" si="193"/>
        <v>theater</v>
      </c>
      <c r="R3296" t="str">
        <f t="shared" si="194"/>
        <v>plays</v>
      </c>
      <c r="S3296" s="13">
        <f t="shared" si="195"/>
        <v>42171.541134259256</v>
      </c>
      <c r="T3296" s="14">
        <f>(((J3296/60)/60)/24)+DATE(1970,1,1)</f>
        <v>42141.541134259256</v>
      </c>
    </row>
    <row r="3297" spans="1:20" ht="48" hidden="1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192"/>
        <v>1.0285857142857142</v>
      </c>
      <c r="P3297" s="7">
        <f>AVERAGE(E3297/L3297)</f>
        <v>26.667037037037037</v>
      </c>
      <c r="Q3297" t="str">
        <f t="shared" si="193"/>
        <v>theater</v>
      </c>
      <c r="R3297" t="str">
        <f t="shared" si="194"/>
        <v>plays</v>
      </c>
      <c r="S3297" s="13">
        <f t="shared" si="195"/>
        <v>42639.442465277782</v>
      </c>
      <c r="T3297" s="14">
        <f>(((J3297/60)/60)/24)+DATE(1970,1,1)</f>
        <v>42609.442465277782</v>
      </c>
    </row>
    <row r="3298" spans="1:20" ht="48" hidden="1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192"/>
        <v>1.4406666666666668</v>
      </c>
      <c r="P3298" s="7">
        <f>AVERAGE(E3298/L3298)</f>
        <v>45.978723404255319</v>
      </c>
      <c r="Q3298" t="str">
        <f t="shared" si="193"/>
        <v>theater</v>
      </c>
      <c r="R3298" t="str">
        <f t="shared" si="194"/>
        <v>plays</v>
      </c>
      <c r="S3298" s="13">
        <f t="shared" si="195"/>
        <v>42330.916666666672</v>
      </c>
      <c r="T3298" s="14">
        <f>(((J3298/60)/60)/24)+DATE(1970,1,1)</f>
        <v>42309.756620370375</v>
      </c>
    </row>
    <row r="3299" spans="1:20" ht="48" hidden="1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192"/>
        <v>1.0007272727272727</v>
      </c>
      <c r="P3299" s="7">
        <f>AVERAGE(E3299/L3299)</f>
        <v>125.09090909090909</v>
      </c>
      <c r="Q3299" t="str">
        <f t="shared" si="193"/>
        <v>theater</v>
      </c>
      <c r="R3299" t="str">
        <f t="shared" si="194"/>
        <v>plays</v>
      </c>
      <c r="S3299" s="13">
        <f t="shared" si="195"/>
        <v>42212.957638888889</v>
      </c>
      <c r="T3299" s="14">
        <f>(((J3299/60)/60)/24)+DATE(1970,1,1)</f>
        <v>42193.771481481483</v>
      </c>
    </row>
    <row r="3300" spans="1:20" ht="48" hidden="1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192"/>
        <v>1.0173000000000001</v>
      </c>
      <c r="P3300" s="7">
        <f>AVERAGE(E3300/L3300)</f>
        <v>141.29166666666666</v>
      </c>
      <c r="Q3300" t="str">
        <f t="shared" si="193"/>
        <v>theater</v>
      </c>
      <c r="R3300" t="str">
        <f t="shared" si="194"/>
        <v>plays</v>
      </c>
      <c r="S3300" s="13">
        <f t="shared" si="195"/>
        <v>42260</v>
      </c>
      <c r="T3300" s="14">
        <f>(((J3300/60)/60)/24)+DATE(1970,1,1)</f>
        <v>42239.957962962959</v>
      </c>
    </row>
    <row r="3301" spans="1:20" ht="48" hidden="1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192"/>
        <v>1.1619999999999999</v>
      </c>
      <c r="P3301" s="7">
        <f>AVERAGE(E3301/L3301)</f>
        <v>55.333333333333336</v>
      </c>
      <c r="Q3301" t="str">
        <f t="shared" si="193"/>
        <v>theater</v>
      </c>
      <c r="R3301" t="str">
        <f t="shared" si="194"/>
        <v>plays</v>
      </c>
      <c r="S3301" s="13">
        <f t="shared" si="195"/>
        <v>42291.917395833334</v>
      </c>
      <c r="T3301" s="14">
        <f>(((J3301/60)/60)/24)+DATE(1970,1,1)</f>
        <v>42261.917395833334</v>
      </c>
    </row>
    <row r="3302" spans="1:20" ht="48" hidden="1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192"/>
        <v>1.3616666666666666</v>
      </c>
      <c r="P3302" s="7">
        <f>AVERAGE(E3302/L3302)</f>
        <v>46.420454545454547</v>
      </c>
      <c r="Q3302" t="str">
        <f t="shared" si="193"/>
        <v>theater</v>
      </c>
      <c r="R3302" t="str">
        <f t="shared" si="194"/>
        <v>plays</v>
      </c>
      <c r="S3302" s="13">
        <f t="shared" si="195"/>
        <v>42123.743773148148</v>
      </c>
      <c r="T3302" s="14">
        <f>(((J3302/60)/60)/24)+DATE(1970,1,1)</f>
        <v>42102.743773148148</v>
      </c>
    </row>
    <row r="3303" spans="1:20" ht="48" hidden="1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192"/>
        <v>1.3346666666666667</v>
      </c>
      <c r="P3303" s="7">
        <f>AVERAGE(E3303/L3303)</f>
        <v>57.2</v>
      </c>
      <c r="Q3303" t="str">
        <f t="shared" si="193"/>
        <v>theater</v>
      </c>
      <c r="R3303" t="str">
        <f t="shared" si="194"/>
        <v>plays</v>
      </c>
      <c r="S3303" s="13">
        <f t="shared" si="195"/>
        <v>42583.290972222225</v>
      </c>
      <c r="T3303" s="14">
        <f>(((J3303/60)/60)/24)+DATE(1970,1,1)</f>
        <v>42538.73583333334</v>
      </c>
    </row>
    <row r="3304" spans="1:20" ht="16" hidden="1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192"/>
        <v>1.0339285714285715</v>
      </c>
      <c r="P3304" s="7">
        <f>AVERAGE(E3304/L3304)</f>
        <v>173.7</v>
      </c>
      <c r="Q3304" t="str">
        <f t="shared" si="193"/>
        <v>theater</v>
      </c>
      <c r="R3304" t="str">
        <f t="shared" si="194"/>
        <v>plays</v>
      </c>
      <c r="S3304" s="13">
        <f t="shared" si="195"/>
        <v>42711.35157407407</v>
      </c>
      <c r="T3304" s="14">
        <f>(((J3304/60)/60)/24)+DATE(1970,1,1)</f>
        <v>42681.35157407407</v>
      </c>
    </row>
    <row r="3305" spans="1:20" ht="48" hidden="1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192"/>
        <v>1.1588888888888889</v>
      </c>
      <c r="P3305" s="7">
        <f>AVERAGE(E3305/L3305)</f>
        <v>59.6</v>
      </c>
      <c r="Q3305" t="str">
        <f t="shared" si="193"/>
        <v>theater</v>
      </c>
      <c r="R3305" t="str">
        <f t="shared" si="194"/>
        <v>plays</v>
      </c>
      <c r="S3305" s="13">
        <f t="shared" si="195"/>
        <v>42091.609768518523</v>
      </c>
      <c r="T3305" s="14">
        <f>(((J3305/60)/60)/24)+DATE(1970,1,1)</f>
        <v>42056.65143518518</v>
      </c>
    </row>
    <row r="3306" spans="1:20" ht="48" hidden="1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192"/>
        <v>1.0451666666666666</v>
      </c>
      <c r="P3306" s="7">
        <f>AVERAGE(E3306/L3306)</f>
        <v>89.585714285714289</v>
      </c>
      <c r="Q3306" t="str">
        <f t="shared" si="193"/>
        <v>theater</v>
      </c>
      <c r="R3306" t="str">
        <f t="shared" si="194"/>
        <v>plays</v>
      </c>
      <c r="S3306" s="13">
        <f t="shared" si="195"/>
        <v>42726.624444444446</v>
      </c>
      <c r="T3306" s="14">
        <f>(((J3306/60)/60)/24)+DATE(1970,1,1)</f>
        <v>42696.624444444446</v>
      </c>
    </row>
    <row r="3307" spans="1:20" ht="48" hidden="1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192"/>
        <v>1.0202500000000001</v>
      </c>
      <c r="P3307" s="7">
        <f>AVERAGE(E3307/L3307)</f>
        <v>204.05</v>
      </c>
      <c r="Q3307" t="str">
        <f t="shared" si="193"/>
        <v>theater</v>
      </c>
      <c r="R3307" t="str">
        <f t="shared" si="194"/>
        <v>plays</v>
      </c>
      <c r="S3307" s="13">
        <f t="shared" si="195"/>
        <v>42216.855879629627</v>
      </c>
      <c r="T3307" s="14">
        <f>(((J3307/60)/60)/24)+DATE(1970,1,1)</f>
        <v>42186.855879629627</v>
      </c>
    </row>
    <row r="3308" spans="1:20" ht="48" hidden="1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192"/>
        <v>1.7533333333333334</v>
      </c>
      <c r="P3308" s="7">
        <f>AVERAGE(E3308/L3308)</f>
        <v>48.703703703703702</v>
      </c>
      <c r="Q3308" t="str">
        <f t="shared" si="193"/>
        <v>theater</v>
      </c>
      <c r="R3308" t="str">
        <f t="shared" si="194"/>
        <v>plays</v>
      </c>
      <c r="S3308" s="13">
        <f t="shared" si="195"/>
        <v>42531.125</v>
      </c>
      <c r="T3308" s="14">
        <f>(((J3308/60)/60)/24)+DATE(1970,1,1)</f>
        <v>42493.219236111108</v>
      </c>
    </row>
    <row r="3309" spans="1:20" ht="48" hidden="1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192"/>
        <v>1.0668</v>
      </c>
      <c r="P3309" s="7">
        <f>AVERAGE(E3309/L3309)</f>
        <v>53.339999999999996</v>
      </c>
      <c r="Q3309" t="str">
        <f t="shared" si="193"/>
        <v>theater</v>
      </c>
      <c r="R3309" t="str">
        <f t="shared" si="194"/>
        <v>plays</v>
      </c>
      <c r="S3309" s="13">
        <f t="shared" si="195"/>
        <v>42505.057164351849</v>
      </c>
      <c r="T3309" s="14">
        <f>(((J3309/60)/60)/24)+DATE(1970,1,1)</f>
        <v>42475.057164351849</v>
      </c>
    </row>
    <row r="3310" spans="1:20" ht="48" hidden="1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192"/>
        <v>1.2228571428571429</v>
      </c>
      <c r="P3310" s="7">
        <f>AVERAGE(E3310/L3310)</f>
        <v>75.087719298245617</v>
      </c>
      <c r="Q3310" t="str">
        <f t="shared" si="193"/>
        <v>theater</v>
      </c>
      <c r="R3310" t="str">
        <f t="shared" si="194"/>
        <v>plays</v>
      </c>
      <c r="S3310" s="13">
        <f t="shared" si="195"/>
        <v>42473.876909722225</v>
      </c>
      <c r="T3310" s="14">
        <f>(((J3310/60)/60)/24)+DATE(1970,1,1)</f>
        <v>42452.876909722225</v>
      </c>
    </row>
    <row r="3311" spans="1:20" ht="32" hidden="1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192"/>
        <v>1.5942857142857143</v>
      </c>
      <c r="P3311" s="7">
        <f>AVERAGE(E3311/L3311)</f>
        <v>18</v>
      </c>
      <c r="Q3311" t="str">
        <f t="shared" si="193"/>
        <v>theater</v>
      </c>
      <c r="R3311" t="str">
        <f t="shared" si="194"/>
        <v>plays</v>
      </c>
      <c r="S3311" s="13">
        <f t="shared" si="195"/>
        <v>42659.650208333333</v>
      </c>
      <c r="T3311" s="14">
        <f>(((J3311/60)/60)/24)+DATE(1970,1,1)</f>
        <v>42628.650208333333</v>
      </c>
    </row>
    <row r="3312" spans="1:20" ht="32" hidden="1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192"/>
        <v>1.0007692307692309</v>
      </c>
      <c r="P3312" s="7">
        <f>AVERAGE(E3312/L3312)</f>
        <v>209.83870967741936</v>
      </c>
      <c r="Q3312" t="str">
        <f t="shared" si="193"/>
        <v>theater</v>
      </c>
      <c r="R3312" t="str">
        <f t="shared" si="194"/>
        <v>plays</v>
      </c>
      <c r="S3312" s="13">
        <f t="shared" si="195"/>
        <v>42283.928530092591</v>
      </c>
      <c r="T3312" s="14">
        <f>(((J3312/60)/60)/24)+DATE(1970,1,1)</f>
        <v>42253.928530092591</v>
      </c>
    </row>
    <row r="3313" spans="1:20" ht="48" hidden="1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192"/>
        <v>1.0984</v>
      </c>
      <c r="P3313" s="7">
        <f>AVERAGE(E3313/L3313)</f>
        <v>61.022222222222226</v>
      </c>
      <c r="Q3313" t="str">
        <f t="shared" si="193"/>
        <v>theater</v>
      </c>
      <c r="R3313" t="str">
        <f t="shared" si="194"/>
        <v>plays</v>
      </c>
      <c r="S3313" s="13">
        <f t="shared" si="195"/>
        <v>42294.29178240741</v>
      </c>
      <c r="T3313" s="14">
        <f>(((J3313/60)/60)/24)+DATE(1970,1,1)</f>
        <v>42264.29178240741</v>
      </c>
    </row>
    <row r="3314" spans="1:20" ht="48" hidden="1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192"/>
        <v>1.0004</v>
      </c>
      <c r="P3314" s="7">
        <f>AVERAGE(E3314/L3314)</f>
        <v>61</v>
      </c>
      <c r="Q3314" t="str">
        <f t="shared" si="193"/>
        <v>theater</v>
      </c>
      <c r="R3314" t="str">
        <f t="shared" si="194"/>
        <v>plays</v>
      </c>
      <c r="S3314" s="13">
        <f t="shared" si="195"/>
        <v>42685.916666666672</v>
      </c>
      <c r="T3314" s="14">
        <f>(((J3314/60)/60)/24)+DATE(1970,1,1)</f>
        <v>42664.809560185182</v>
      </c>
    </row>
    <row r="3315" spans="1:20" ht="48" hidden="1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192"/>
        <v>1.1605000000000001</v>
      </c>
      <c r="P3315" s="7">
        <f>AVERAGE(E3315/L3315)</f>
        <v>80.034482758620683</v>
      </c>
      <c r="Q3315" t="str">
        <f t="shared" si="193"/>
        <v>theater</v>
      </c>
      <c r="R3315" t="str">
        <f t="shared" si="194"/>
        <v>plays</v>
      </c>
      <c r="S3315" s="13">
        <f t="shared" si="195"/>
        <v>42396.041666666672</v>
      </c>
      <c r="T3315" s="14">
        <f>(((J3315/60)/60)/24)+DATE(1970,1,1)</f>
        <v>42382.244409722218</v>
      </c>
    </row>
    <row r="3316" spans="1:20" ht="48" hidden="1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192"/>
        <v>2.1074999999999999</v>
      </c>
      <c r="P3316" s="7">
        <f>AVERAGE(E3316/L3316)</f>
        <v>29.068965517241381</v>
      </c>
      <c r="Q3316" t="str">
        <f t="shared" si="193"/>
        <v>theater</v>
      </c>
      <c r="R3316" t="str">
        <f t="shared" si="194"/>
        <v>plays</v>
      </c>
      <c r="S3316" s="13">
        <f t="shared" si="195"/>
        <v>42132.836805555555</v>
      </c>
      <c r="T3316" s="14">
        <f>(((J3316/60)/60)/24)+DATE(1970,1,1)</f>
        <v>42105.267488425925</v>
      </c>
    </row>
    <row r="3317" spans="1:20" ht="48" hidden="1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192"/>
        <v>1.1000000000000001</v>
      </c>
      <c r="P3317" s="7">
        <f>AVERAGE(E3317/L3317)</f>
        <v>49.438202247191015</v>
      </c>
      <c r="Q3317" t="str">
        <f t="shared" si="193"/>
        <v>theater</v>
      </c>
      <c r="R3317" t="str">
        <f t="shared" si="194"/>
        <v>plays</v>
      </c>
      <c r="S3317" s="13">
        <f t="shared" si="195"/>
        <v>42496.303715277783</v>
      </c>
      <c r="T3317" s="14">
        <f>(((J3317/60)/60)/24)+DATE(1970,1,1)</f>
        <v>42466.303715277783</v>
      </c>
    </row>
    <row r="3318" spans="1:20" ht="80" hidden="1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192"/>
        <v>1.0008673425918038</v>
      </c>
      <c r="P3318" s="7">
        <f>AVERAGE(E3318/L3318)</f>
        <v>93.977440000000001</v>
      </c>
      <c r="Q3318" t="str">
        <f t="shared" si="193"/>
        <v>theater</v>
      </c>
      <c r="R3318" t="str">
        <f t="shared" si="194"/>
        <v>plays</v>
      </c>
      <c r="S3318" s="13">
        <f t="shared" si="195"/>
        <v>41859.57916666667</v>
      </c>
      <c r="T3318" s="14">
        <f>(((J3318/60)/60)/24)+DATE(1970,1,1)</f>
        <v>41826.871238425927</v>
      </c>
    </row>
    <row r="3319" spans="1:20" ht="48" hidden="1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192"/>
        <v>1.0619047619047619</v>
      </c>
      <c r="P3319" s="7">
        <f>AVERAGE(E3319/L3319)</f>
        <v>61.944444444444443</v>
      </c>
      <c r="Q3319" t="str">
        <f t="shared" si="193"/>
        <v>theater</v>
      </c>
      <c r="R3319" t="str">
        <f t="shared" si="194"/>
        <v>plays</v>
      </c>
      <c r="S3319" s="13">
        <f t="shared" si="195"/>
        <v>42529.039629629624</v>
      </c>
      <c r="T3319" s="14">
        <f>(((J3319/60)/60)/24)+DATE(1970,1,1)</f>
        <v>42499.039629629624</v>
      </c>
    </row>
    <row r="3320" spans="1:20" ht="32" hidden="1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192"/>
        <v>1.256</v>
      </c>
      <c r="P3320" s="7">
        <f>AVERAGE(E3320/L3320)</f>
        <v>78.5</v>
      </c>
      <c r="Q3320" t="str">
        <f t="shared" si="193"/>
        <v>theater</v>
      </c>
      <c r="R3320" t="str">
        <f t="shared" si="194"/>
        <v>plays</v>
      </c>
      <c r="S3320" s="13">
        <f t="shared" si="195"/>
        <v>42471.104166666672</v>
      </c>
      <c r="T3320" s="14">
        <f>(((J3320/60)/60)/24)+DATE(1970,1,1)</f>
        <v>42431.302002314813</v>
      </c>
    </row>
    <row r="3321" spans="1:20" ht="48" hidden="1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192"/>
        <v>1.08</v>
      </c>
      <c r="P3321" s="7">
        <f>AVERAGE(E3321/L3321)</f>
        <v>33.75</v>
      </c>
      <c r="Q3321" t="str">
        <f t="shared" si="193"/>
        <v>theater</v>
      </c>
      <c r="R3321" t="str">
        <f t="shared" si="194"/>
        <v>plays</v>
      </c>
      <c r="S3321" s="13">
        <f t="shared" si="195"/>
        <v>42035.585486111115</v>
      </c>
      <c r="T3321" s="14">
        <f>(((J3321/60)/60)/24)+DATE(1970,1,1)</f>
        <v>41990.585486111115</v>
      </c>
    </row>
    <row r="3322" spans="1:20" ht="48" hidden="1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192"/>
        <v>1.01</v>
      </c>
      <c r="P3322" s="7">
        <f>AVERAGE(E3322/L3322)</f>
        <v>66.44736842105263</v>
      </c>
      <c r="Q3322" t="str">
        <f t="shared" si="193"/>
        <v>theater</v>
      </c>
      <c r="R3322" t="str">
        <f t="shared" si="194"/>
        <v>plays</v>
      </c>
      <c r="S3322" s="13">
        <f t="shared" si="195"/>
        <v>42543.045798611114</v>
      </c>
      <c r="T3322" s="14">
        <f>(((J3322/60)/60)/24)+DATE(1970,1,1)</f>
        <v>42513.045798611114</v>
      </c>
    </row>
    <row r="3323" spans="1:20" ht="48" hidden="1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192"/>
        <v>1.0740000000000001</v>
      </c>
      <c r="P3323" s="7">
        <f>AVERAGE(E3323/L3323)</f>
        <v>35.799999999999997</v>
      </c>
      <c r="Q3323" t="str">
        <f t="shared" si="193"/>
        <v>theater</v>
      </c>
      <c r="R3323" t="str">
        <f t="shared" si="194"/>
        <v>plays</v>
      </c>
      <c r="S3323" s="13">
        <f t="shared" si="195"/>
        <v>41928.165972222225</v>
      </c>
      <c r="T3323" s="14">
        <f>(((J3323/60)/60)/24)+DATE(1970,1,1)</f>
        <v>41914.100289351853</v>
      </c>
    </row>
    <row r="3324" spans="1:20" ht="48" hidden="1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192"/>
        <v>1.0151515151515151</v>
      </c>
      <c r="P3324" s="7">
        <f>AVERAGE(E3324/L3324)</f>
        <v>145.65217391304347</v>
      </c>
      <c r="Q3324" t="str">
        <f t="shared" si="193"/>
        <v>theater</v>
      </c>
      <c r="R3324" t="str">
        <f t="shared" si="194"/>
        <v>plays</v>
      </c>
      <c r="S3324" s="13">
        <f t="shared" si="195"/>
        <v>42543.163194444445</v>
      </c>
      <c r="T3324" s="14">
        <f>(((J3324/60)/60)/24)+DATE(1970,1,1)</f>
        <v>42521.010370370372</v>
      </c>
    </row>
    <row r="3325" spans="1:20" ht="48" hidden="1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192"/>
        <v>1.2589999999999999</v>
      </c>
      <c r="P3325" s="7">
        <f>AVERAGE(E3325/L3325)</f>
        <v>25.693877551020407</v>
      </c>
      <c r="Q3325" t="str">
        <f t="shared" si="193"/>
        <v>theater</v>
      </c>
      <c r="R3325" t="str">
        <f t="shared" si="194"/>
        <v>plays</v>
      </c>
      <c r="S3325" s="13">
        <f t="shared" si="195"/>
        <v>42638.36583333333</v>
      </c>
      <c r="T3325" s="14">
        <f>(((J3325/60)/60)/24)+DATE(1970,1,1)</f>
        <v>42608.36583333333</v>
      </c>
    </row>
    <row r="3326" spans="1:20" ht="32" hidden="1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192"/>
        <v>1.0166666666666666</v>
      </c>
      <c r="P3326" s="7">
        <f>AVERAGE(E3326/L3326)</f>
        <v>152.5</v>
      </c>
      <c r="Q3326" t="str">
        <f t="shared" si="193"/>
        <v>theater</v>
      </c>
      <c r="R3326" t="str">
        <f t="shared" si="194"/>
        <v>plays</v>
      </c>
      <c r="S3326" s="13">
        <f t="shared" si="195"/>
        <v>42526.58321759259</v>
      </c>
      <c r="T3326" s="14">
        <f>(((J3326/60)/60)/24)+DATE(1970,1,1)</f>
        <v>42512.58321759259</v>
      </c>
    </row>
    <row r="3327" spans="1:20" ht="48" hidden="1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192"/>
        <v>1.125</v>
      </c>
      <c r="P3327" s="7">
        <f>AVERAGE(E3327/L3327)</f>
        <v>30</v>
      </c>
      <c r="Q3327" t="str">
        <f t="shared" si="193"/>
        <v>theater</v>
      </c>
      <c r="R3327" t="str">
        <f t="shared" si="194"/>
        <v>plays</v>
      </c>
      <c r="S3327" s="13">
        <f t="shared" si="195"/>
        <v>42099.743946759263</v>
      </c>
      <c r="T3327" s="14">
        <f>(((J3327/60)/60)/24)+DATE(1970,1,1)</f>
        <v>42064.785613425927</v>
      </c>
    </row>
    <row r="3328" spans="1:20" ht="48" hidden="1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192"/>
        <v>1.0137499999999999</v>
      </c>
      <c r="P3328" s="7">
        <f>AVERAGE(E3328/L3328)</f>
        <v>142.28070175438597</v>
      </c>
      <c r="Q3328" t="str">
        <f t="shared" si="193"/>
        <v>theater</v>
      </c>
      <c r="R3328" t="str">
        <f t="shared" si="194"/>
        <v>plays</v>
      </c>
      <c r="S3328" s="13">
        <f t="shared" si="195"/>
        <v>42071.67251157407</v>
      </c>
      <c r="T3328" s="14">
        <f>(((J3328/60)/60)/24)+DATE(1970,1,1)</f>
        <v>42041.714178240742</v>
      </c>
    </row>
    <row r="3329" spans="1:20" ht="48" hidden="1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192"/>
        <v>1.0125</v>
      </c>
      <c r="P3329" s="7">
        <f>AVERAGE(E3329/L3329)</f>
        <v>24.545454545454547</v>
      </c>
      <c r="Q3329" t="str">
        <f t="shared" si="193"/>
        <v>theater</v>
      </c>
      <c r="R3329" t="str">
        <f t="shared" si="194"/>
        <v>plays</v>
      </c>
      <c r="S3329" s="13">
        <f t="shared" si="195"/>
        <v>42498.374606481477</v>
      </c>
      <c r="T3329" s="14">
        <f>(((J3329/60)/60)/24)+DATE(1970,1,1)</f>
        <v>42468.374606481477</v>
      </c>
    </row>
    <row r="3330" spans="1:20" ht="48" hidden="1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192"/>
        <v>1.4638888888888888</v>
      </c>
      <c r="P3330" s="7">
        <f>AVERAGE(E3330/L3330)</f>
        <v>292.77777777777777</v>
      </c>
      <c r="Q3330" t="str">
        <f t="shared" si="193"/>
        <v>theater</v>
      </c>
      <c r="R3330" t="str">
        <f t="shared" si="194"/>
        <v>plays</v>
      </c>
      <c r="S3330" s="13">
        <f t="shared" si="195"/>
        <v>41825.041666666664</v>
      </c>
      <c r="T3330" s="14">
        <f>(((J3330/60)/60)/24)+DATE(1970,1,1)</f>
        <v>41822.57503472222</v>
      </c>
    </row>
    <row r="3331" spans="1:20" ht="48" hidden="1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ref="O3331:O3394" si="196">E3331/D3331</f>
        <v>1.1679999999999999</v>
      </c>
      <c r="P3331" s="7">
        <f>AVERAGE(E3331/L3331)</f>
        <v>44.92307692307692</v>
      </c>
      <c r="Q3331" t="str">
        <f t="shared" ref="Q3331:Q3394" si="197">LEFT(N3331,FIND("/",N3331)-1)</f>
        <v>theater</v>
      </c>
      <c r="R3331" t="str">
        <f t="shared" ref="R3331:R3394" si="198">RIGHT(N3331, LEN(N3331)-FIND("/",N3331))</f>
        <v>plays</v>
      </c>
      <c r="S3331" s="13">
        <f t="shared" si="195"/>
        <v>41847.958333333336</v>
      </c>
      <c r="T3331" s="14">
        <f>(((J3331/60)/60)/24)+DATE(1970,1,1)</f>
        <v>41837.323009259257</v>
      </c>
    </row>
    <row r="3332" spans="1:20" ht="48" hidden="1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196"/>
        <v>1.0626666666666666</v>
      </c>
      <c r="P3332" s="7">
        <f>AVERAGE(E3332/L3332)</f>
        <v>23.10144927536232</v>
      </c>
      <c r="Q3332" t="str">
        <f t="shared" si="197"/>
        <v>theater</v>
      </c>
      <c r="R3332" t="str">
        <f t="shared" si="198"/>
        <v>plays</v>
      </c>
      <c r="S3332" s="13">
        <f t="shared" si="195"/>
        <v>42095.845694444448</v>
      </c>
      <c r="T3332" s="14">
        <f>(((J3332/60)/60)/24)+DATE(1970,1,1)</f>
        <v>42065.887361111112</v>
      </c>
    </row>
    <row r="3333" spans="1:20" ht="48" hidden="1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196"/>
        <v>1.0451999999999999</v>
      </c>
      <c r="P3333" s="7">
        <f>AVERAGE(E3333/L3333)</f>
        <v>80.400000000000006</v>
      </c>
      <c r="Q3333" t="str">
        <f t="shared" si="197"/>
        <v>theater</v>
      </c>
      <c r="R3333" t="str">
        <f t="shared" si="198"/>
        <v>plays</v>
      </c>
      <c r="S3333" s="13">
        <f t="shared" si="195"/>
        <v>42283.697754629626</v>
      </c>
      <c r="T3333" s="14">
        <f>(((J3333/60)/60)/24)+DATE(1970,1,1)</f>
        <v>42248.697754629626</v>
      </c>
    </row>
    <row r="3334" spans="1:20" ht="48" hidden="1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196"/>
        <v>1</v>
      </c>
      <c r="P3334" s="7">
        <f>AVERAGE(E3334/L3334)</f>
        <v>72.289156626506028</v>
      </c>
      <c r="Q3334" t="str">
        <f t="shared" si="197"/>
        <v>theater</v>
      </c>
      <c r="R3334" t="str">
        <f t="shared" si="198"/>
        <v>plays</v>
      </c>
      <c r="S3334" s="13">
        <f t="shared" si="195"/>
        <v>41839.860300925924</v>
      </c>
      <c r="T3334" s="14">
        <f>(((J3334/60)/60)/24)+DATE(1970,1,1)</f>
        <v>41809.860300925924</v>
      </c>
    </row>
    <row r="3335" spans="1:20" ht="48" hidden="1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196"/>
        <v>1.0457142857142858</v>
      </c>
      <c r="P3335" s="7">
        <f>AVERAGE(E3335/L3335)</f>
        <v>32.972972972972975</v>
      </c>
      <c r="Q3335" t="str">
        <f t="shared" si="197"/>
        <v>theater</v>
      </c>
      <c r="R3335" t="str">
        <f t="shared" si="198"/>
        <v>plays</v>
      </c>
      <c r="S3335" s="13">
        <f t="shared" si="195"/>
        <v>42170.676851851851</v>
      </c>
      <c r="T3335" s="14">
        <f>(((J3335/60)/60)/24)+DATE(1970,1,1)</f>
        <v>42148.676851851851</v>
      </c>
    </row>
    <row r="3336" spans="1:20" ht="32" hidden="1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196"/>
        <v>1.3862051149573753</v>
      </c>
      <c r="P3336" s="7">
        <f>AVERAGE(E3336/L3336)</f>
        <v>116.65217391304348</v>
      </c>
      <c r="Q3336" t="str">
        <f t="shared" si="197"/>
        <v>theater</v>
      </c>
      <c r="R3336" t="str">
        <f t="shared" si="198"/>
        <v>plays</v>
      </c>
      <c r="S3336" s="13">
        <f t="shared" si="195"/>
        <v>42215.521087962959</v>
      </c>
      <c r="T3336" s="14">
        <f>(((J3336/60)/60)/24)+DATE(1970,1,1)</f>
        <v>42185.521087962959</v>
      </c>
    </row>
    <row r="3337" spans="1:20" ht="48" hidden="1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196"/>
        <v>1.0032000000000001</v>
      </c>
      <c r="P3337" s="7">
        <f>AVERAGE(E3337/L3337)</f>
        <v>79.61904761904762</v>
      </c>
      <c r="Q3337" t="str">
        <f t="shared" si="197"/>
        <v>theater</v>
      </c>
      <c r="R3337" t="str">
        <f t="shared" si="198"/>
        <v>plays</v>
      </c>
      <c r="S3337" s="13">
        <f t="shared" si="195"/>
        <v>41854.958333333336</v>
      </c>
      <c r="T3337" s="14">
        <f>(((J3337/60)/60)/24)+DATE(1970,1,1)</f>
        <v>41827.674143518518</v>
      </c>
    </row>
    <row r="3338" spans="1:20" ht="48" hidden="1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196"/>
        <v>1</v>
      </c>
      <c r="P3338" s="7">
        <f>AVERAGE(E3338/L3338)</f>
        <v>27.777777777777779</v>
      </c>
      <c r="Q3338" t="str">
        <f t="shared" si="197"/>
        <v>theater</v>
      </c>
      <c r="R3338" t="str">
        <f t="shared" si="198"/>
        <v>plays</v>
      </c>
      <c r="S3338" s="13">
        <f t="shared" ref="S3338:S3401" si="199">(((I3338/60)/60)/24)+DATE(1970,1,1)</f>
        <v>42465.35701388889</v>
      </c>
      <c r="T3338" s="14">
        <f>(((J3338/60)/60)/24)+DATE(1970,1,1)</f>
        <v>42437.398680555561</v>
      </c>
    </row>
    <row r="3339" spans="1:20" ht="48" hidden="1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196"/>
        <v>1.1020000000000001</v>
      </c>
      <c r="P3339" s="7">
        <f>AVERAGE(E3339/L3339)</f>
        <v>81.029411764705884</v>
      </c>
      <c r="Q3339" t="str">
        <f t="shared" si="197"/>
        <v>theater</v>
      </c>
      <c r="R3339" t="str">
        <f t="shared" si="198"/>
        <v>plays</v>
      </c>
      <c r="S3339" s="13">
        <f t="shared" si="199"/>
        <v>41922.875</v>
      </c>
      <c r="T3339" s="14">
        <f>(((J3339/60)/60)/24)+DATE(1970,1,1)</f>
        <v>41901.282025462962</v>
      </c>
    </row>
    <row r="3340" spans="1:20" ht="32" hidden="1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196"/>
        <v>1.0218</v>
      </c>
      <c r="P3340" s="7">
        <f>AVERAGE(E3340/L3340)</f>
        <v>136.84821428571428</v>
      </c>
      <c r="Q3340" t="str">
        <f t="shared" si="197"/>
        <v>theater</v>
      </c>
      <c r="R3340" t="str">
        <f t="shared" si="198"/>
        <v>plays</v>
      </c>
      <c r="S3340" s="13">
        <f t="shared" si="199"/>
        <v>42790.574999999997</v>
      </c>
      <c r="T3340" s="14">
        <f>(((J3340/60)/60)/24)+DATE(1970,1,1)</f>
        <v>42769.574999999997</v>
      </c>
    </row>
    <row r="3341" spans="1:20" ht="32" hidden="1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196"/>
        <v>1.0435000000000001</v>
      </c>
      <c r="P3341" s="7">
        <f>AVERAGE(E3341/L3341)</f>
        <v>177.61702127659575</v>
      </c>
      <c r="Q3341" t="str">
        <f t="shared" si="197"/>
        <v>theater</v>
      </c>
      <c r="R3341" t="str">
        <f t="shared" si="198"/>
        <v>plays</v>
      </c>
      <c r="S3341" s="13">
        <f t="shared" si="199"/>
        <v>42579.665717592594</v>
      </c>
      <c r="T3341" s="14">
        <f>(((J3341/60)/60)/24)+DATE(1970,1,1)</f>
        <v>42549.665717592594</v>
      </c>
    </row>
    <row r="3342" spans="1:20" ht="48" hidden="1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196"/>
        <v>1.3816666666666666</v>
      </c>
      <c r="P3342" s="7">
        <f>AVERAGE(E3342/L3342)</f>
        <v>109.07894736842105</v>
      </c>
      <c r="Q3342" t="str">
        <f t="shared" si="197"/>
        <v>theater</v>
      </c>
      <c r="R3342" t="str">
        <f t="shared" si="198"/>
        <v>plays</v>
      </c>
      <c r="S3342" s="13">
        <f t="shared" si="199"/>
        <v>42710.974004629628</v>
      </c>
      <c r="T3342" s="14">
        <f>(((J3342/60)/60)/24)+DATE(1970,1,1)</f>
        <v>42685.974004629628</v>
      </c>
    </row>
    <row r="3343" spans="1:20" ht="48" hidden="1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196"/>
        <v>1</v>
      </c>
      <c r="P3343" s="7">
        <f>AVERAGE(E3343/L3343)</f>
        <v>119.64285714285714</v>
      </c>
      <c r="Q3343" t="str">
        <f t="shared" si="197"/>
        <v>theater</v>
      </c>
      <c r="R3343" t="str">
        <f t="shared" si="198"/>
        <v>plays</v>
      </c>
      <c r="S3343" s="13">
        <f t="shared" si="199"/>
        <v>42533.708333333328</v>
      </c>
      <c r="T3343" s="14">
        <f>(((J3343/60)/60)/24)+DATE(1970,1,1)</f>
        <v>42510.798854166671</v>
      </c>
    </row>
    <row r="3344" spans="1:20" ht="32" hidden="1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196"/>
        <v>1.0166666666666666</v>
      </c>
      <c r="P3344" s="7">
        <f>AVERAGE(E3344/L3344)</f>
        <v>78.205128205128204</v>
      </c>
      <c r="Q3344" t="str">
        <f t="shared" si="197"/>
        <v>theater</v>
      </c>
      <c r="R3344" t="str">
        <f t="shared" si="198"/>
        <v>plays</v>
      </c>
      <c r="S3344" s="13">
        <f t="shared" si="199"/>
        <v>42095.207638888889</v>
      </c>
      <c r="T3344" s="14">
        <f>(((J3344/60)/60)/24)+DATE(1970,1,1)</f>
        <v>42062.296412037031</v>
      </c>
    </row>
    <row r="3345" spans="1:20" ht="48" hidden="1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196"/>
        <v>1.7142857142857142</v>
      </c>
      <c r="P3345" s="7">
        <f>AVERAGE(E3345/L3345)</f>
        <v>52.173913043478258</v>
      </c>
      <c r="Q3345" t="str">
        <f t="shared" si="197"/>
        <v>theater</v>
      </c>
      <c r="R3345" t="str">
        <f t="shared" si="198"/>
        <v>plays</v>
      </c>
      <c r="S3345" s="13">
        <f t="shared" si="199"/>
        <v>42473.554166666669</v>
      </c>
      <c r="T3345" s="14">
        <f>(((J3345/60)/60)/24)+DATE(1970,1,1)</f>
        <v>42452.916481481487</v>
      </c>
    </row>
    <row r="3346" spans="1:20" ht="48" hidden="1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196"/>
        <v>1.0144444444444445</v>
      </c>
      <c r="P3346" s="7">
        <f>AVERAGE(E3346/L3346)</f>
        <v>114.125</v>
      </c>
      <c r="Q3346" t="str">
        <f t="shared" si="197"/>
        <v>theater</v>
      </c>
      <c r="R3346" t="str">
        <f t="shared" si="198"/>
        <v>plays</v>
      </c>
      <c r="S3346" s="13">
        <f t="shared" si="199"/>
        <v>41881.200150462959</v>
      </c>
      <c r="T3346" s="14">
        <f>(((J3346/60)/60)/24)+DATE(1970,1,1)</f>
        <v>41851.200150462959</v>
      </c>
    </row>
    <row r="3347" spans="1:20" ht="48" hidden="1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196"/>
        <v>1.3</v>
      </c>
      <c r="P3347" s="7">
        <f>AVERAGE(E3347/L3347)</f>
        <v>50</v>
      </c>
      <c r="Q3347" t="str">
        <f t="shared" si="197"/>
        <v>theater</v>
      </c>
      <c r="R3347" t="str">
        <f t="shared" si="198"/>
        <v>plays</v>
      </c>
      <c r="S3347" s="13">
        <f t="shared" si="199"/>
        <v>42112.025694444441</v>
      </c>
      <c r="T3347" s="14">
        <f>(((J3347/60)/60)/24)+DATE(1970,1,1)</f>
        <v>42053.106111111112</v>
      </c>
    </row>
    <row r="3348" spans="1:20" ht="48" hidden="1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196"/>
        <v>1.1000000000000001</v>
      </c>
      <c r="P3348" s="7">
        <f>AVERAGE(E3348/L3348)</f>
        <v>91.666666666666671</v>
      </c>
      <c r="Q3348" t="str">
        <f t="shared" si="197"/>
        <v>theater</v>
      </c>
      <c r="R3348" t="str">
        <f t="shared" si="198"/>
        <v>plays</v>
      </c>
      <c r="S3348" s="13">
        <f t="shared" si="199"/>
        <v>42061.024421296301</v>
      </c>
      <c r="T3348" s="14">
        <f>(((J3348/60)/60)/24)+DATE(1970,1,1)</f>
        <v>42054.024421296301</v>
      </c>
    </row>
    <row r="3349" spans="1:20" ht="48" hidden="1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196"/>
        <v>1.1944999999999999</v>
      </c>
      <c r="P3349" s="7">
        <f>AVERAGE(E3349/L3349)</f>
        <v>108.59090909090909</v>
      </c>
      <c r="Q3349" t="str">
        <f t="shared" si="197"/>
        <v>theater</v>
      </c>
      <c r="R3349" t="str">
        <f t="shared" si="198"/>
        <v>plays</v>
      </c>
      <c r="S3349" s="13">
        <f t="shared" si="199"/>
        <v>42498.875</v>
      </c>
      <c r="T3349" s="14">
        <f>(((J3349/60)/60)/24)+DATE(1970,1,1)</f>
        <v>42484.551550925928</v>
      </c>
    </row>
    <row r="3350" spans="1:20" ht="48" hidden="1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196"/>
        <v>1.002909090909091</v>
      </c>
      <c r="P3350" s="7">
        <f>AVERAGE(E3350/L3350)</f>
        <v>69.822784810126578</v>
      </c>
      <c r="Q3350" t="str">
        <f t="shared" si="197"/>
        <v>theater</v>
      </c>
      <c r="R3350" t="str">
        <f t="shared" si="198"/>
        <v>plays</v>
      </c>
      <c r="S3350" s="13">
        <f t="shared" si="199"/>
        <v>42490.165972222225</v>
      </c>
      <c r="T3350" s="14">
        <f>(((J3350/60)/60)/24)+DATE(1970,1,1)</f>
        <v>42466.558796296296</v>
      </c>
    </row>
    <row r="3351" spans="1:20" ht="48" hidden="1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196"/>
        <v>1.534</v>
      </c>
      <c r="P3351" s="7">
        <f>AVERAGE(E3351/L3351)</f>
        <v>109.57142857142857</v>
      </c>
      <c r="Q3351" t="str">
        <f t="shared" si="197"/>
        <v>theater</v>
      </c>
      <c r="R3351" t="str">
        <f t="shared" si="198"/>
        <v>plays</v>
      </c>
      <c r="S3351" s="13">
        <f t="shared" si="199"/>
        <v>42534.708333333328</v>
      </c>
      <c r="T3351" s="14">
        <f>(((J3351/60)/60)/24)+DATE(1970,1,1)</f>
        <v>42513.110787037032</v>
      </c>
    </row>
    <row r="3352" spans="1:20" ht="48" hidden="1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196"/>
        <v>1.0442857142857143</v>
      </c>
      <c r="P3352" s="7">
        <f>AVERAGE(E3352/L3352)</f>
        <v>71.666666666666671</v>
      </c>
      <c r="Q3352" t="str">
        <f t="shared" si="197"/>
        <v>theater</v>
      </c>
      <c r="R3352" t="str">
        <f t="shared" si="198"/>
        <v>plays</v>
      </c>
      <c r="S3352" s="13">
        <f t="shared" si="199"/>
        <v>42337.958333333328</v>
      </c>
      <c r="T3352" s="14">
        <f>(((J3352/60)/60)/24)+DATE(1970,1,1)</f>
        <v>42302.701516203699</v>
      </c>
    </row>
    <row r="3353" spans="1:20" ht="48" hidden="1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196"/>
        <v>1.0109999999999999</v>
      </c>
      <c r="P3353" s="7">
        <f>AVERAGE(E3353/L3353)</f>
        <v>93.611111111111114</v>
      </c>
      <c r="Q3353" t="str">
        <f t="shared" si="197"/>
        <v>theater</v>
      </c>
      <c r="R3353" t="str">
        <f t="shared" si="198"/>
        <v>plays</v>
      </c>
      <c r="S3353" s="13">
        <f t="shared" si="199"/>
        <v>41843.458333333336</v>
      </c>
      <c r="T3353" s="14">
        <f>(((J3353/60)/60)/24)+DATE(1970,1,1)</f>
        <v>41806.395428240743</v>
      </c>
    </row>
    <row r="3354" spans="1:20" ht="48" hidden="1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196"/>
        <v>1.0751999999999999</v>
      </c>
      <c r="P3354" s="7">
        <f>AVERAGE(E3354/L3354)</f>
        <v>76.8</v>
      </c>
      <c r="Q3354" t="str">
        <f t="shared" si="197"/>
        <v>theater</v>
      </c>
      <c r="R3354" t="str">
        <f t="shared" si="198"/>
        <v>plays</v>
      </c>
      <c r="S3354" s="13">
        <f t="shared" si="199"/>
        <v>42552.958333333328</v>
      </c>
      <c r="T3354" s="14">
        <f>(((J3354/60)/60)/24)+DATE(1970,1,1)</f>
        <v>42495.992800925931</v>
      </c>
    </row>
    <row r="3355" spans="1:20" ht="48" hidden="1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196"/>
        <v>3.15</v>
      </c>
      <c r="P3355" s="7">
        <f>AVERAGE(E3355/L3355)</f>
        <v>35.795454545454547</v>
      </c>
      <c r="Q3355" t="str">
        <f t="shared" si="197"/>
        <v>theater</v>
      </c>
      <c r="R3355" t="str">
        <f t="shared" si="198"/>
        <v>plays</v>
      </c>
      <c r="S3355" s="13">
        <f t="shared" si="199"/>
        <v>42492.958333333328</v>
      </c>
      <c r="T3355" s="14">
        <f>(((J3355/60)/60)/24)+DATE(1970,1,1)</f>
        <v>42479.432291666672</v>
      </c>
    </row>
    <row r="3356" spans="1:20" ht="32" hidden="1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196"/>
        <v>1.0193333333333334</v>
      </c>
      <c r="P3356" s="7">
        <f>AVERAGE(E3356/L3356)</f>
        <v>55.6</v>
      </c>
      <c r="Q3356" t="str">
        <f t="shared" si="197"/>
        <v>theater</v>
      </c>
      <c r="R3356" t="str">
        <f t="shared" si="198"/>
        <v>plays</v>
      </c>
      <c r="S3356" s="13">
        <f t="shared" si="199"/>
        <v>42306.167361111111</v>
      </c>
      <c r="T3356" s="14">
        <f>(((J3356/60)/60)/24)+DATE(1970,1,1)</f>
        <v>42270.7269212963</v>
      </c>
    </row>
    <row r="3357" spans="1:20" ht="48" hidden="1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196"/>
        <v>1.2628571428571429</v>
      </c>
      <c r="P3357" s="7">
        <f>AVERAGE(E3357/L3357)</f>
        <v>147.33333333333334</v>
      </c>
      <c r="Q3357" t="str">
        <f t="shared" si="197"/>
        <v>theater</v>
      </c>
      <c r="R3357" t="str">
        <f t="shared" si="198"/>
        <v>plays</v>
      </c>
      <c r="S3357" s="13">
        <f t="shared" si="199"/>
        <v>42500.470138888893</v>
      </c>
      <c r="T3357" s="14">
        <f>(((J3357/60)/60)/24)+DATE(1970,1,1)</f>
        <v>42489.619525462964</v>
      </c>
    </row>
    <row r="3358" spans="1:20" ht="48" hidden="1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196"/>
        <v>1.014</v>
      </c>
      <c r="P3358" s="7">
        <f>AVERAGE(E3358/L3358)</f>
        <v>56.333333333333336</v>
      </c>
      <c r="Q3358" t="str">
        <f t="shared" si="197"/>
        <v>theater</v>
      </c>
      <c r="R3358" t="str">
        <f t="shared" si="198"/>
        <v>plays</v>
      </c>
      <c r="S3358" s="13">
        <f t="shared" si="199"/>
        <v>42566.815648148149</v>
      </c>
      <c r="T3358" s="14">
        <f>(((J3358/60)/60)/24)+DATE(1970,1,1)</f>
        <v>42536.815648148149</v>
      </c>
    </row>
    <row r="3359" spans="1:20" ht="48" hidden="1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196"/>
        <v>1.01</v>
      </c>
      <c r="P3359" s="7">
        <f>AVERAGE(E3359/L3359)</f>
        <v>96.19047619047619</v>
      </c>
      <c r="Q3359" t="str">
        <f t="shared" si="197"/>
        <v>theater</v>
      </c>
      <c r="R3359" t="str">
        <f t="shared" si="198"/>
        <v>plays</v>
      </c>
      <c r="S3359" s="13">
        <f t="shared" si="199"/>
        <v>41852.417939814812</v>
      </c>
      <c r="T3359" s="14">
        <f>(((J3359/60)/60)/24)+DATE(1970,1,1)</f>
        <v>41822.417939814812</v>
      </c>
    </row>
    <row r="3360" spans="1:20" ht="48" hidden="1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196"/>
        <v>1.0299</v>
      </c>
      <c r="P3360" s="7">
        <f>AVERAGE(E3360/L3360)</f>
        <v>63.574074074074076</v>
      </c>
      <c r="Q3360" t="str">
        <f t="shared" si="197"/>
        <v>theater</v>
      </c>
      <c r="R3360" t="str">
        <f t="shared" si="198"/>
        <v>plays</v>
      </c>
      <c r="S3360" s="13">
        <f t="shared" si="199"/>
        <v>41962.352766203709</v>
      </c>
      <c r="T3360" s="14">
        <f>(((J3360/60)/60)/24)+DATE(1970,1,1)</f>
        <v>41932.311099537037</v>
      </c>
    </row>
    <row r="3361" spans="1:20" ht="32" hidden="1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196"/>
        <v>1.0625</v>
      </c>
      <c r="P3361" s="7">
        <f>AVERAGE(E3361/L3361)</f>
        <v>184.78260869565219</v>
      </c>
      <c r="Q3361" t="str">
        <f t="shared" si="197"/>
        <v>theater</v>
      </c>
      <c r="R3361" t="str">
        <f t="shared" si="198"/>
        <v>plays</v>
      </c>
      <c r="S3361" s="13">
        <f t="shared" si="199"/>
        <v>42791.057106481487</v>
      </c>
      <c r="T3361" s="14">
        <f>(((J3361/60)/60)/24)+DATE(1970,1,1)</f>
        <v>42746.057106481487</v>
      </c>
    </row>
    <row r="3362" spans="1:20" ht="32" hidden="1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196"/>
        <v>1.0137777777777779</v>
      </c>
      <c r="P3362" s="7">
        <f>AVERAGE(E3362/L3362)</f>
        <v>126.72222222222223</v>
      </c>
      <c r="Q3362" t="str">
        <f t="shared" si="197"/>
        <v>theater</v>
      </c>
      <c r="R3362" t="str">
        <f t="shared" si="198"/>
        <v>plays</v>
      </c>
      <c r="S3362" s="13">
        <f t="shared" si="199"/>
        <v>42718.665972222225</v>
      </c>
      <c r="T3362" s="14">
        <f>(((J3362/60)/60)/24)+DATE(1970,1,1)</f>
        <v>42697.082673611112</v>
      </c>
    </row>
    <row r="3363" spans="1:20" ht="48" hidden="1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196"/>
        <v>1.1346000000000001</v>
      </c>
      <c r="P3363" s="7">
        <f>AVERAGE(E3363/L3363)</f>
        <v>83.42647058823529</v>
      </c>
      <c r="Q3363" t="str">
        <f t="shared" si="197"/>
        <v>theater</v>
      </c>
      <c r="R3363" t="str">
        <f t="shared" si="198"/>
        <v>plays</v>
      </c>
      <c r="S3363" s="13">
        <f t="shared" si="199"/>
        <v>41883.665972222225</v>
      </c>
      <c r="T3363" s="14">
        <f>(((J3363/60)/60)/24)+DATE(1970,1,1)</f>
        <v>41866.025347222225</v>
      </c>
    </row>
    <row r="3364" spans="1:20" ht="48" hidden="1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196"/>
        <v>2.1800000000000002</v>
      </c>
      <c r="P3364" s="7">
        <f>AVERAGE(E3364/L3364)</f>
        <v>54.5</v>
      </c>
      <c r="Q3364" t="str">
        <f t="shared" si="197"/>
        <v>theater</v>
      </c>
      <c r="R3364" t="str">
        <f t="shared" si="198"/>
        <v>plays</v>
      </c>
      <c r="S3364" s="13">
        <f t="shared" si="199"/>
        <v>42070.204861111109</v>
      </c>
      <c r="T3364" s="14">
        <f>(((J3364/60)/60)/24)+DATE(1970,1,1)</f>
        <v>42056.091631944444</v>
      </c>
    </row>
    <row r="3365" spans="1:20" ht="48" hidden="1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196"/>
        <v>1.0141935483870967</v>
      </c>
      <c r="P3365" s="7">
        <f>AVERAGE(E3365/L3365)</f>
        <v>302.30769230769232</v>
      </c>
      <c r="Q3365" t="str">
        <f t="shared" si="197"/>
        <v>theater</v>
      </c>
      <c r="R3365" t="str">
        <f t="shared" si="198"/>
        <v>plays</v>
      </c>
      <c r="S3365" s="13">
        <f t="shared" si="199"/>
        <v>41870.666666666664</v>
      </c>
      <c r="T3365" s="14">
        <f>(((J3365/60)/60)/24)+DATE(1970,1,1)</f>
        <v>41851.771354166667</v>
      </c>
    </row>
    <row r="3366" spans="1:20" ht="48" hidden="1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196"/>
        <v>1.0593333333333332</v>
      </c>
      <c r="P3366" s="7">
        <f>AVERAGE(E3366/L3366)</f>
        <v>44.138888888888886</v>
      </c>
      <c r="Q3366" t="str">
        <f t="shared" si="197"/>
        <v>theater</v>
      </c>
      <c r="R3366" t="str">
        <f t="shared" si="198"/>
        <v>plays</v>
      </c>
      <c r="S3366" s="13">
        <f t="shared" si="199"/>
        <v>42444.875</v>
      </c>
      <c r="T3366" s="14">
        <f>(((J3366/60)/60)/24)+DATE(1970,1,1)</f>
        <v>42422.977418981478</v>
      </c>
    </row>
    <row r="3367" spans="1:20" ht="48" hidden="1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196"/>
        <v>1.04</v>
      </c>
      <c r="P3367" s="7">
        <f>AVERAGE(E3367/L3367)</f>
        <v>866.66666666666663</v>
      </c>
      <c r="Q3367" t="str">
        <f t="shared" si="197"/>
        <v>theater</v>
      </c>
      <c r="R3367" t="str">
        <f t="shared" si="198"/>
        <v>plays</v>
      </c>
      <c r="S3367" s="13">
        <f t="shared" si="199"/>
        <v>42351.101759259262</v>
      </c>
      <c r="T3367" s="14">
        <f>(((J3367/60)/60)/24)+DATE(1970,1,1)</f>
        <v>42321.101759259262</v>
      </c>
    </row>
    <row r="3368" spans="1:20" ht="48" hidden="1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196"/>
        <v>2.21</v>
      </c>
      <c r="P3368" s="7">
        <f>AVERAGE(E3368/L3368)</f>
        <v>61.388888888888886</v>
      </c>
      <c r="Q3368" t="str">
        <f t="shared" si="197"/>
        <v>theater</v>
      </c>
      <c r="R3368" t="str">
        <f t="shared" si="198"/>
        <v>plays</v>
      </c>
      <c r="S3368" s="13">
        <f t="shared" si="199"/>
        <v>42137.067557870367</v>
      </c>
      <c r="T3368" s="14">
        <f>(((J3368/60)/60)/24)+DATE(1970,1,1)</f>
        <v>42107.067557870367</v>
      </c>
    </row>
    <row r="3369" spans="1:20" ht="48" hidden="1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196"/>
        <v>1.1866666666666668</v>
      </c>
      <c r="P3369" s="7">
        <f>AVERAGE(E3369/L3369)</f>
        <v>29.666666666666668</v>
      </c>
      <c r="Q3369" t="str">
        <f t="shared" si="197"/>
        <v>theater</v>
      </c>
      <c r="R3369" t="str">
        <f t="shared" si="198"/>
        <v>plays</v>
      </c>
      <c r="S3369" s="13">
        <f t="shared" si="199"/>
        <v>42217.933958333335</v>
      </c>
      <c r="T3369" s="14">
        <f>(((J3369/60)/60)/24)+DATE(1970,1,1)</f>
        <v>42192.933958333335</v>
      </c>
    </row>
    <row r="3370" spans="1:20" ht="48" hidden="1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196"/>
        <v>1.046</v>
      </c>
      <c r="P3370" s="7">
        <f>AVERAGE(E3370/L3370)</f>
        <v>45.478260869565219</v>
      </c>
      <c r="Q3370" t="str">
        <f t="shared" si="197"/>
        <v>theater</v>
      </c>
      <c r="R3370" t="str">
        <f t="shared" si="198"/>
        <v>plays</v>
      </c>
      <c r="S3370" s="13">
        <f t="shared" si="199"/>
        <v>42005.208333333328</v>
      </c>
      <c r="T3370" s="14">
        <f>(((J3370/60)/60)/24)+DATE(1970,1,1)</f>
        <v>41969.199756944443</v>
      </c>
    </row>
    <row r="3371" spans="1:20" ht="48" hidden="1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196"/>
        <v>1.0389999999999999</v>
      </c>
      <c r="P3371" s="7">
        <f>AVERAGE(E3371/L3371)</f>
        <v>96.203703703703709</v>
      </c>
      <c r="Q3371" t="str">
        <f t="shared" si="197"/>
        <v>theater</v>
      </c>
      <c r="R3371" t="str">
        <f t="shared" si="198"/>
        <v>plays</v>
      </c>
      <c r="S3371" s="13">
        <f t="shared" si="199"/>
        <v>42750.041435185187</v>
      </c>
      <c r="T3371" s="14">
        <f>(((J3371/60)/60)/24)+DATE(1970,1,1)</f>
        <v>42690.041435185187</v>
      </c>
    </row>
    <row r="3372" spans="1:20" ht="32" hidden="1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196"/>
        <v>1.1773333333333333</v>
      </c>
      <c r="P3372" s="7">
        <f>AVERAGE(E3372/L3372)</f>
        <v>67.92307692307692</v>
      </c>
      <c r="Q3372" t="str">
        <f t="shared" si="197"/>
        <v>theater</v>
      </c>
      <c r="R3372" t="str">
        <f t="shared" si="198"/>
        <v>plays</v>
      </c>
      <c r="S3372" s="13">
        <f t="shared" si="199"/>
        <v>42721.333333333328</v>
      </c>
      <c r="T3372" s="14">
        <f>(((J3372/60)/60)/24)+DATE(1970,1,1)</f>
        <v>42690.334317129629</v>
      </c>
    </row>
    <row r="3373" spans="1:20" ht="32" hidden="1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196"/>
        <v>1.385</v>
      </c>
      <c r="P3373" s="7">
        <f>AVERAGE(E3373/L3373)</f>
        <v>30.777777777777779</v>
      </c>
      <c r="Q3373" t="str">
        <f t="shared" si="197"/>
        <v>theater</v>
      </c>
      <c r="R3373" t="str">
        <f t="shared" si="198"/>
        <v>plays</v>
      </c>
      <c r="S3373" s="13">
        <f t="shared" si="199"/>
        <v>42340.874594907407</v>
      </c>
      <c r="T3373" s="14">
        <f>(((J3373/60)/60)/24)+DATE(1970,1,1)</f>
        <v>42312.874594907407</v>
      </c>
    </row>
    <row r="3374" spans="1:20" ht="48" hidden="1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196"/>
        <v>1.0349999999999999</v>
      </c>
      <c r="P3374" s="7">
        <f>AVERAGE(E3374/L3374)</f>
        <v>38.333333333333336</v>
      </c>
      <c r="Q3374" t="str">
        <f t="shared" si="197"/>
        <v>theater</v>
      </c>
      <c r="R3374" t="str">
        <f t="shared" si="198"/>
        <v>plays</v>
      </c>
      <c r="S3374" s="13">
        <f t="shared" si="199"/>
        <v>41876.207638888889</v>
      </c>
      <c r="T3374" s="14">
        <f>(((J3374/60)/60)/24)+DATE(1970,1,1)</f>
        <v>41855.548101851848</v>
      </c>
    </row>
    <row r="3375" spans="1:20" ht="48" hidden="1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196"/>
        <v>1.0024999999999999</v>
      </c>
      <c r="P3375" s="7">
        <f>AVERAGE(E3375/L3375)</f>
        <v>66.833333333333329</v>
      </c>
      <c r="Q3375" t="str">
        <f t="shared" si="197"/>
        <v>theater</v>
      </c>
      <c r="R3375" t="str">
        <f t="shared" si="198"/>
        <v>plays</v>
      </c>
      <c r="S3375" s="13">
        <f t="shared" si="199"/>
        <v>42203.666666666672</v>
      </c>
      <c r="T3375" s="14">
        <f>(((J3375/60)/60)/24)+DATE(1970,1,1)</f>
        <v>42179.854629629626</v>
      </c>
    </row>
    <row r="3376" spans="1:20" ht="48" hidden="1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196"/>
        <v>1.0657142857142856</v>
      </c>
      <c r="P3376" s="7">
        <f>AVERAGE(E3376/L3376)</f>
        <v>71.730769230769226</v>
      </c>
      <c r="Q3376" t="str">
        <f t="shared" si="197"/>
        <v>theater</v>
      </c>
      <c r="R3376" t="str">
        <f t="shared" si="198"/>
        <v>plays</v>
      </c>
      <c r="S3376" s="13">
        <f t="shared" si="199"/>
        <v>42305.731666666667</v>
      </c>
      <c r="T3376" s="14">
        <f>(((J3376/60)/60)/24)+DATE(1970,1,1)</f>
        <v>42275.731666666667</v>
      </c>
    </row>
    <row r="3377" spans="1:20" ht="48" hidden="1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196"/>
        <v>1</v>
      </c>
      <c r="P3377" s="7">
        <f>AVERAGE(E3377/L3377)</f>
        <v>176.47058823529412</v>
      </c>
      <c r="Q3377" t="str">
        <f t="shared" si="197"/>
        <v>theater</v>
      </c>
      <c r="R3377" t="str">
        <f t="shared" si="198"/>
        <v>plays</v>
      </c>
      <c r="S3377" s="13">
        <f t="shared" si="199"/>
        <v>41777.610798611109</v>
      </c>
      <c r="T3377" s="14">
        <f>(((J3377/60)/60)/24)+DATE(1970,1,1)</f>
        <v>41765.610798611109</v>
      </c>
    </row>
    <row r="3378" spans="1:20" ht="48" hidden="1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196"/>
        <v>1.0001249999999999</v>
      </c>
      <c r="P3378" s="7">
        <f>AVERAGE(E3378/L3378)</f>
        <v>421.10526315789474</v>
      </c>
      <c r="Q3378" t="str">
        <f t="shared" si="197"/>
        <v>theater</v>
      </c>
      <c r="R3378" t="str">
        <f t="shared" si="198"/>
        <v>plays</v>
      </c>
      <c r="S3378" s="13">
        <f t="shared" si="199"/>
        <v>42119.659652777773</v>
      </c>
      <c r="T3378" s="14">
        <f>(((J3378/60)/60)/24)+DATE(1970,1,1)</f>
        <v>42059.701319444444</v>
      </c>
    </row>
    <row r="3379" spans="1:20" ht="48" hidden="1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196"/>
        <v>1.0105</v>
      </c>
      <c r="P3379" s="7">
        <f>AVERAGE(E3379/L3379)</f>
        <v>104.98701298701299</v>
      </c>
      <c r="Q3379" t="str">
        <f t="shared" si="197"/>
        <v>theater</v>
      </c>
      <c r="R3379" t="str">
        <f t="shared" si="198"/>
        <v>plays</v>
      </c>
      <c r="S3379" s="13">
        <f t="shared" si="199"/>
        <v>42083.705555555556</v>
      </c>
      <c r="T3379" s="14">
        <f>(((J3379/60)/60)/24)+DATE(1970,1,1)</f>
        <v>42053.732627314821</v>
      </c>
    </row>
    <row r="3380" spans="1:20" ht="48" hidden="1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196"/>
        <v>1.0763636363636364</v>
      </c>
      <c r="P3380" s="7">
        <f>AVERAGE(E3380/L3380)</f>
        <v>28.19047619047619</v>
      </c>
      <c r="Q3380" t="str">
        <f t="shared" si="197"/>
        <v>theater</v>
      </c>
      <c r="R3380" t="str">
        <f t="shared" si="198"/>
        <v>plays</v>
      </c>
      <c r="S3380" s="13">
        <f t="shared" si="199"/>
        <v>41882.547222222223</v>
      </c>
      <c r="T3380" s="14">
        <f>(((J3380/60)/60)/24)+DATE(1970,1,1)</f>
        <v>41858.355393518519</v>
      </c>
    </row>
    <row r="3381" spans="1:20" ht="48" hidden="1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196"/>
        <v>1.0365</v>
      </c>
      <c r="P3381" s="7">
        <f>AVERAGE(E3381/L3381)</f>
        <v>54.55263157894737</v>
      </c>
      <c r="Q3381" t="str">
        <f t="shared" si="197"/>
        <v>theater</v>
      </c>
      <c r="R3381" t="str">
        <f t="shared" si="198"/>
        <v>plays</v>
      </c>
      <c r="S3381" s="13">
        <f t="shared" si="199"/>
        <v>42242.958333333328</v>
      </c>
      <c r="T3381" s="14">
        <f>(((J3381/60)/60)/24)+DATE(1970,1,1)</f>
        <v>42225.513888888891</v>
      </c>
    </row>
    <row r="3382" spans="1:20" ht="48" hidden="1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196"/>
        <v>1.0443333333333333</v>
      </c>
      <c r="P3382" s="7">
        <f>AVERAGE(E3382/L3382)</f>
        <v>111.89285714285714</v>
      </c>
      <c r="Q3382" t="str">
        <f t="shared" si="197"/>
        <v>theater</v>
      </c>
      <c r="R3382" t="str">
        <f t="shared" si="198"/>
        <v>plays</v>
      </c>
      <c r="S3382" s="13">
        <f t="shared" si="199"/>
        <v>41972.995115740734</v>
      </c>
      <c r="T3382" s="14">
        <f>(((J3382/60)/60)/24)+DATE(1970,1,1)</f>
        <v>41937.95344907407</v>
      </c>
    </row>
    <row r="3383" spans="1:20" ht="48" hidden="1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196"/>
        <v>1.0225</v>
      </c>
      <c r="P3383" s="7">
        <f>AVERAGE(E3383/L3383)</f>
        <v>85.208333333333329</v>
      </c>
      <c r="Q3383" t="str">
        <f t="shared" si="197"/>
        <v>theater</v>
      </c>
      <c r="R3383" t="str">
        <f t="shared" si="198"/>
        <v>plays</v>
      </c>
      <c r="S3383" s="13">
        <f t="shared" si="199"/>
        <v>42074.143321759257</v>
      </c>
      <c r="T3383" s="14">
        <f>(((J3383/60)/60)/24)+DATE(1970,1,1)</f>
        <v>42044.184988425928</v>
      </c>
    </row>
    <row r="3384" spans="1:20" ht="48" hidden="1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196"/>
        <v>1.0074285714285713</v>
      </c>
      <c r="P3384" s="7">
        <f>AVERAGE(E3384/L3384)</f>
        <v>76.652173913043484</v>
      </c>
      <c r="Q3384" t="str">
        <f t="shared" si="197"/>
        <v>theater</v>
      </c>
      <c r="R3384" t="str">
        <f t="shared" si="198"/>
        <v>plays</v>
      </c>
      <c r="S3384" s="13">
        <f t="shared" si="199"/>
        <v>42583.957638888889</v>
      </c>
      <c r="T3384" s="14">
        <f>(((J3384/60)/60)/24)+DATE(1970,1,1)</f>
        <v>42559.431203703702</v>
      </c>
    </row>
    <row r="3385" spans="1:20" ht="48" hidden="1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196"/>
        <v>1.1171428571428572</v>
      </c>
      <c r="P3385" s="7">
        <f>AVERAGE(E3385/L3385)</f>
        <v>65.166666666666671</v>
      </c>
      <c r="Q3385" t="str">
        <f t="shared" si="197"/>
        <v>theater</v>
      </c>
      <c r="R3385" t="str">
        <f t="shared" si="198"/>
        <v>plays</v>
      </c>
      <c r="S3385" s="13">
        <f t="shared" si="199"/>
        <v>42544.782638888893</v>
      </c>
      <c r="T3385" s="14">
        <f>(((J3385/60)/60)/24)+DATE(1970,1,1)</f>
        <v>42524.782638888893</v>
      </c>
    </row>
    <row r="3386" spans="1:20" ht="48" hidden="1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196"/>
        <v>1.0001100000000001</v>
      </c>
      <c r="P3386" s="7">
        <f>AVERAGE(E3386/L3386)</f>
        <v>93.760312499999998</v>
      </c>
      <c r="Q3386" t="str">
        <f t="shared" si="197"/>
        <v>theater</v>
      </c>
      <c r="R3386" t="str">
        <f t="shared" si="198"/>
        <v>plays</v>
      </c>
      <c r="S3386" s="13">
        <f t="shared" si="199"/>
        <v>42329.125</v>
      </c>
      <c r="T3386" s="14">
        <f>(((J3386/60)/60)/24)+DATE(1970,1,1)</f>
        <v>42292.087592592594</v>
      </c>
    </row>
    <row r="3387" spans="1:20" ht="48" hidden="1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196"/>
        <v>1</v>
      </c>
      <c r="P3387" s="7">
        <f>AVERAGE(E3387/L3387)</f>
        <v>133.33333333333334</v>
      </c>
      <c r="Q3387" t="str">
        <f t="shared" si="197"/>
        <v>theater</v>
      </c>
      <c r="R3387" t="str">
        <f t="shared" si="198"/>
        <v>plays</v>
      </c>
      <c r="S3387" s="13">
        <f t="shared" si="199"/>
        <v>41983.8675</v>
      </c>
      <c r="T3387" s="14">
        <f>(((J3387/60)/60)/24)+DATE(1970,1,1)</f>
        <v>41953.8675</v>
      </c>
    </row>
    <row r="3388" spans="1:20" ht="48" hidden="1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196"/>
        <v>1.05</v>
      </c>
      <c r="P3388" s="7">
        <f>AVERAGE(E3388/L3388)</f>
        <v>51.219512195121951</v>
      </c>
      <c r="Q3388" t="str">
        <f t="shared" si="197"/>
        <v>theater</v>
      </c>
      <c r="R3388" t="str">
        <f t="shared" si="198"/>
        <v>plays</v>
      </c>
      <c r="S3388" s="13">
        <f t="shared" si="199"/>
        <v>41976.644745370373</v>
      </c>
      <c r="T3388" s="14">
        <f>(((J3388/60)/60)/24)+DATE(1970,1,1)</f>
        <v>41946.644745370373</v>
      </c>
    </row>
    <row r="3389" spans="1:20" ht="48" hidden="1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196"/>
        <v>1.1686666666666667</v>
      </c>
      <c r="P3389" s="7">
        <f>AVERAGE(E3389/L3389)</f>
        <v>100.17142857142858</v>
      </c>
      <c r="Q3389" t="str">
        <f t="shared" si="197"/>
        <v>theater</v>
      </c>
      <c r="R3389" t="str">
        <f t="shared" si="198"/>
        <v>plays</v>
      </c>
      <c r="S3389" s="13">
        <f t="shared" si="199"/>
        <v>41987.762592592597</v>
      </c>
      <c r="T3389" s="14">
        <f>(((J3389/60)/60)/24)+DATE(1970,1,1)</f>
        <v>41947.762592592589</v>
      </c>
    </row>
    <row r="3390" spans="1:20" ht="48" hidden="1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196"/>
        <v>1.038</v>
      </c>
      <c r="P3390" s="7">
        <f>AVERAGE(E3390/L3390)</f>
        <v>34.6</v>
      </c>
      <c r="Q3390" t="str">
        <f t="shared" si="197"/>
        <v>theater</v>
      </c>
      <c r="R3390" t="str">
        <f t="shared" si="198"/>
        <v>plays</v>
      </c>
      <c r="S3390" s="13">
        <f t="shared" si="199"/>
        <v>42173.461122685185</v>
      </c>
      <c r="T3390" s="14">
        <f>(((J3390/60)/60)/24)+DATE(1970,1,1)</f>
        <v>42143.461122685185</v>
      </c>
    </row>
    <row r="3391" spans="1:20" ht="48" hidden="1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196"/>
        <v>1.145</v>
      </c>
      <c r="P3391" s="7">
        <f>AVERAGE(E3391/L3391)</f>
        <v>184.67741935483872</v>
      </c>
      <c r="Q3391" t="str">
        <f t="shared" si="197"/>
        <v>theater</v>
      </c>
      <c r="R3391" t="str">
        <f t="shared" si="198"/>
        <v>plays</v>
      </c>
      <c r="S3391" s="13">
        <f t="shared" si="199"/>
        <v>42524.563449074078</v>
      </c>
      <c r="T3391" s="14">
        <f>(((J3391/60)/60)/24)+DATE(1970,1,1)</f>
        <v>42494.563449074078</v>
      </c>
    </row>
    <row r="3392" spans="1:20" ht="48" hidden="1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196"/>
        <v>1.024</v>
      </c>
      <c r="P3392" s="7">
        <f>AVERAGE(E3392/L3392)</f>
        <v>69.818181818181813</v>
      </c>
      <c r="Q3392" t="str">
        <f t="shared" si="197"/>
        <v>theater</v>
      </c>
      <c r="R3392" t="str">
        <f t="shared" si="198"/>
        <v>plays</v>
      </c>
      <c r="S3392" s="13">
        <f t="shared" si="199"/>
        <v>41830.774826388886</v>
      </c>
      <c r="T3392" s="14">
        <f>(((J3392/60)/60)/24)+DATE(1970,1,1)</f>
        <v>41815.774826388886</v>
      </c>
    </row>
    <row r="3393" spans="1:20" ht="48" hidden="1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196"/>
        <v>2.23</v>
      </c>
      <c r="P3393" s="7">
        <f>AVERAGE(E3393/L3393)</f>
        <v>61.944444444444443</v>
      </c>
      <c r="Q3393" t="str">
        <f t="shared" si="197"/>
        <v>theater</v>
      </c>
      <c r="R3393" t="str">
        <f t="shared" si="198"/>
        <v>plays</v>
      </c>
      <c r="S3393" s="13">
        <f t="shared" si="199"/>
        <v>41859.936111111114</v>
      </c>
      <c r="T3393" s="14">
        <f>(((J3393/60)/60)/24)+DATE(1970,1,1)</f>
        <v>41830.545694444445</v>
      </c>
    </row>
    <row r="3394" spans="1:20" ht="48" hidden="1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196"/>
        <v>1</v>
      </c>
      <c r="P3394" s="7">
        <f>AVERAGE(E3394/L3394)</f>
        <v>41.666666666666664</v>
      </c>
      <c r="Q3394" t="str">
        <f t="shared" si="197"/>
        <v>theater</v>
      </c>
      <c r="R3394" t="str">
        <f t="shared" si="198"/>
        <v>plays</v>
      </c>
      <c r="S3394" s="13">
        <f t="shared" si="199"/>
        <v>42496.845543981486</v>
      </c>
      <c r="T3394" s="14">
        <f>(((J3394/60)/60)/24)+DATE(1970,1,1)</f>
        <v>42446.845543981486</v>
      </c>
    </row>
    <row r="3395" spans="1:20" ht="48" hidden="1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ref="O3395:O3458" si="200">E3395/D3395</f>
        <v>1.0580000000000001</v>
      </c>
      <c r="P3395" s="7">
        <f>AVERAGE(E3395/L3395)</f>
        <v>36.06818181818182</v>
      </c>
      <c r="Q3395" t="str">
        <f t="shared" ref="Q3395:Q3458" si="201">LEFT(N3395,FIND("/",N3395)-1)</f>
        <v>theater</v>
      </c>
      <c r="R3395" t="str">
        <f t="shared" ref="R3395:R3458" si="202">RIGHT(N3395, LEN(N3395)-FIND("/",N3395))</f>
        <v>plays</v>
      </c>
      <c r="S3395" s="13">
        <f t="shared" si="199"/>
        <v>41949.031944444447</v>
      </c>
      <c r="T3395" s="14">
        <f>(((J3395/60)/60)/24)+DATE(1970,1,1)</f>
        <v>41923.921643518523</v>
      </c>
    </row>
    <row r="3396" spans="1:20" ht="48" hidden="1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200"/>
        <v>1.4236363636363636</v>
      </c>
      <c r="P3396" s="7">
        <f>AVERAGE(E3396/L3396)</f>
        <v>29</v>
      </c>
      <c r="Q3396" t="str">
        <f t="shared" si="201"/>
        <v>theater</v>
      </c>
      <c r="R3396" t="str">
        <f t="shared" si="202"/>
        <v>plays</v>
      </c>
      <c r="S3396" s="13">
        <f t="shared" si="199"/>
        <v>41847.59542824074</v>
      </c>
      <c r="T3396" s="14">
        <f>(((J3396/60)/60)/24)+DATE(1970,1,1)</f>
        <v>41817.59542824074</v>
      </c>
    </row>
    <row r="3397" spans="1:20" ht="32" hidden="1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200"/>
        <v>1.84</v>
      </c>
      <c r="P3397" s="7">
        <f>AVERAGE(E3397/L3397)</f>
        <v>24.210526315789473</v>
      </c>
      <c r="Q3397" t="str">
        <f t="shared" si="201"/>
        <v>theater</v>
      </c>
      <c r="R3397" t="str">
        <f t="shared" si="202"/>
        <v>plays</v>
      </c>
      <c r="S3397" s="13">
        <f t="shared" si="199"/>
        <v>42154.756944444445</v>
      </c>
      <c r="T3397" s="14">
        <f>(((J3397/60)/60)/24)+DATE(1970,1,1)</f>
        <v>42140.712314814817</v>
      </c>
    </row>
    <row r="3398" spans="1:20" ht="48" hidden="1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200"/>
        <v>1.0433333333333332</v>
      </c>
      <c r="P3398" s="7">
        <f>AVERAGE(E3398/L3398)</f>
        <v>55.892857142857146</v>
      </c>
      <c r="Q3398" t="str">
        <f t="shared" si="201"/>
        <v>theater</v>
      </c>
      <c r="R3398" t="str">
        <f t="shared" si="202"/>
        <v>plays</v>
      </c>
      <c r="S3398" s="13">
        <f t="shared" si="199"/>
        <v>41791.165972222225</v>
      </c>
      <c r="T3398" s="14">
        <f>(((J3398/60)/60)/24)+DATE(1970,1,1)</f>
        <v>41764.44663194444</v>
      </c>
    </row>
    <row r="3399" spans="1:20" ht="32" hidden="1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200"/>
        <v>1.1200000000000001</v>
      </c>
      <c r="P3399" s="7">
        <f>AVERAGE(E3399/L3399)</f>
        <v>11.666666666666666</v>
      </c>
      <c r="Q3399" t="str">
        <f t="shared" si="201"/>
        <v>theater</v>
      </c>
      <c r="R3399" t="str">
        <f t="shared" si="202"/>
        <v>plays</v>
      </c>
      <c r="S3399" s="13">
        <f t="shared" si="199"/>
        <v>42418.916666666672</v>
      </c>
      <c r="T3399" s="14">
        <f>(((J3399/60)/60)/24)+DATE(1970,1,1)</f>
        <v>42378.478344907402</v>
      </c>
    </row>
    <row r="3400" spans="1:20" ht="48" hidden="1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200"/>
        <v>1.1107499999999999</v>
      </c>
      <c r="P3400" s="7">
        <f>AVERAGE(E3400/L3400)</f>
        <v>68.353846153846149</v>
      </c>
      <c r="Q3400" t="str">
        <f t="shared" si="201"/>
        <v>theater</v>
      </c>
      <c r="R3400" t="str">
        <f t="shared" si="202"/>
        <v>plays</v>
      </c>
      <c r="S3400" s="13">
        <f t="shared" si="199"/>
        <v>41964.708333333328</v>
      </c>
      <c r="T3400" s="14">
        <f>(((J3400/60)/60)/24)+DATE(1970,1,1)</f>
        <v>41941.75203703704</v>
      </c>
    </row>
    <row r="3401" spans="1:20" ht="48" hidden="1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200"/>
        <v>1.0375000000000001</v>
      </c>
      <c r="P3401" s="7">
        <f>AVERAGE(E3401/L3401)</f>
        <v>27.065217391304348</v>
      </c>
      <c r="Q3401" t="str">
        <f t="shared" si="201"/>
        <v>theater</v>
      </c>
      <c r="R3401" t="str">
        <f t="shared" si="202"/>
        <v>plays</v>
      </c>
      <c r="S3401" s="13">
        <f t="shared" si="199"/>
        <v>42056.920428240745</v>
      </c>
      <c r="T3401" s="14">
        <f>(((J3401/60)/60)/24)+DATE(1970,1,1)</f>
        <v>42026.920428240745</v>
      </c>
    </row>
    <row r="3402" spans="1:20" ht="48" hidden="1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200"/>
        <v>1.0041</v>
      </c>
      <c r="P3402" s="7">
        <f>AVERAGE(E3402/L3402)</f>
        <v>118.12941176470588</v>
      </c>
      <c r="Q3402" t="str">
        <f t="shared" si="201"/>
        <v>theater</v>
      </c>
      <c r="R3402" t="str">
        <f t="shared" si="202"/>
        <v>plays</v>
      </c>
      <c r="S3402" s="13">
        <f t="shared" ref="S3402:S3465" si="203">(((I3402/60)/60)/24)+DATE(1970,1,1)</f>
        <v>41879.953865740739</v>
      </c>
      <c r="T3402" s="14">
        <f>(((J3402/60)/60)/24)+DATE(1970,1,1)</f>
        <v>41834.953865740739</v>
      </c>
    </row>
    <row r="3403" spans="1:20" ht="48" hidden="1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200"/>
        <v>1.0186206896551724</v>
      </c>
      <c r="P3403" s="7">
        <f>AVERAGE(E3403/L3403)</f>
        <v>44.757575757575758</v>
      </c>
      <c r="Q3403" t="str">
        <f t="shared" si="201"/>
        <v>theater</v>
      </c>
      <c r="R3403" t="str">
        <f t="shared" si="202"/>
        <v>plays</v>
      </c>
      <c r="S3403" s="13">
        <f t="shared" si="203"/>
        <v>42223.723912037036</v>
      </c>
      <c r="T3403" s="14">
        <f>(((J3403/60)/60)/24)+DATE(1970,1,1)</f>
        <v>42193.723912037036</v>
      </c>
    </row>
    <row r="3404" spans="1:20" ht="48" hidden="1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200"/>
        <v>1.0976666666666666</v>
      </c>
      <c r="P3404" s="7">
        <f>AVERAGE(E3404/L3404)</f>
        <v>99.787878787878782</v>
      </c>
      <c r="Q3404" t="str">
        <f t="shared" si="201"/>
        <v>theater</v>
      </c>
      <c r="R3404" t="str">
        <f t="shared" si="202"/>
        <v>plays</v>
      </c>
      <c r="S3404" s="13">
        <f t="shared" si="203"/>
        <v>42320.104861111111</v>
      </c>
      <c r="T3404" s="14">
        <f>(((J3404/60)/60)/24)+DATE(1970,1,1)</f>
        <v>42290.61855324074</v>
      </c>
    </row>
    <row r="3405" spans="1:20" ht="48" hidden="1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200"/>
        <v>1</v>
      </c>
      <c r="P3405" s="7">
        <f>AVERAGE(E3405/L3405)</f>
        <v>117.64705882352941</v>
      </c>
      <c r="Q3405" t="str">
        <f t="shared" si="201"/>
        <v>theater</v>
      </c>
      <c r="R3405" t="str">
        <f t="shared" si="202"/>
        <v>plays</v>
      </c>
      <c r="S3405" s="13">
        <f t="shared" si="203"/>
        <v>42180.462083333332</v>
      </c>
      <c r="T3405" s="14">
        <f>(((J3405/60)/60)/24)+DATE(1970,1,1)</f>
        <v>42150.462083333332</v>
      </c>
    </row>
    <row r="3406" spans="1:20" ht="48" hidden="1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200"/>
        <v>1.22</v>
      </c>
      <c r="P3406" s="7">
        <f>AVERAGE(E3406/L3406)</f>
        <v>203.33333333333334</v>
      </c>
      <c r="Q3406" t="str">
        <f t="shared" si="201"/>
        <v>theater</v>
      </c>
      <c r="R3406" t="str">
        <f t="shared" si="202"/>
        <v>plays</v>
      </c>
      <c r="S3406" s="13">
        <f t="shared" si="203"/>
        <v>42172.503495370373</v>
      </c>
      <c r="T3406" s="14">
        <f>(((J3406/60)/60)/24)+DATE(1970,1,1)</f>
        <v>42152.503495370373</v>
      </c>
    </row>
    <row r="3407" spans="1:20" ht="48" hidden="1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200"/>
        <v>1.3757142857142857</v>
      </c>
      <c r="P3407" s="7">
        <f>AVERAGE(E3407/L3407)</f>
        <v>28.323529411764707</v>
      </c>
      <c r="Q3407" t="str">
        <f t="shared" si="201"/>
        <v>theater</v>
      </c>
      <c r="R3407" t="str">
        <f t="shared" si="202"/>
        <v>plays</v>
      </c>
      <c r="S3407" s="13">
        <f t="shared" si="203"/>
        <v>42430.999305555553</v>
      </c>
      <c r="T3407" s="14">
        <f>(((J3407/60)/60)/24)+DATE(1970,1,1)</f>
        <v>42410.017199074078</v>
      </c>
    </row>
    <row r="3408" spans="1:20" ht="32" hidden="1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200"/>
        <v>1.0031000000000001</v>
      </c>
      <c r="P3408" s="7">
        <f>AVERAGE(E3408/L3408)</f>
        <v>110.23076923076923</v>
      </c>
      <c r="Q3408" t="str">
        <f t="shared" si="201"/>
        <v>theater</v>
      </c>
      <c r="R3408" t="str">
        <f t="shared" si="202"/>
        <v>plays</v>
      </c>
      <c r="S3408" s="13">
        <f t="shared" si="203"/>
        <v>41836.492777777778</v>
      </c>
      <c r="T3408" s="14">
        <f>(((J3408/60)/60)/24)+DATE(1970,1,1)</f>
        <v>41791.492777777778</v>
      </c>
    </row>
    <row r="3409" spans="1:20" ht="64" hidden="1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200"/>
        <v>1.071</v>
      </c>
      <c r="P3409" s="7">
        <f>AVERAGE(E3409/L3409)</f>
        <v>31.970149253731343</v>
      </c>
      <c r="Q3409" t="str">
        <f t="shared" si="201"/>
        <v>theater</v>
      </c>
      <c r="R3409" t="str">
        <f t="shared" si="202"/>
        <v>plays</v>
      </c>
      <c r="S3409" s="13">
        <f t="shared" si="203"/>
        <v>41826.422326388885</v>
      </c>
      <c r="T3409" s="14">
        <f>(((J3409/60)/60)/24)+DATE(1970,1,1)</f>
        <v>41796.422326388885</v>
      </c>
    </row>
    <row r="3410" spans="1:20" ht="48" hidden="1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200"/>
        <v>2.11</v>
      </c>
      <c r="P3410" s="7">
        <f>AVERAGE(E3410/L3410)</f>
        <v>58.611111111111114</v>
      </c>
      <c r="Q3410" t="str">
        <f t="shared" si="201"/>
        <v>theater</v>
      </c>
      <c r="R3410" t="str">
        <f t="shared" si="202"/>
        <v>plays</v>
      </c>
      <c r="S3410" s="13">
        <f t="shared" si="203"/>
        <v>41838.991944444446</v>
      </c>
      <c r="T3410" s="14">
        <f>(((J3410/60)/60)/24)+DATE(1970,1,1)</f>
        <v>41808.991944444446</v>
      </c>
    </row>
    <row r="3411" spans="1:20" ht="48" hidden="1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200"/>
        <v>1.236</v>
      </c>
      <c r="P3411" s="7">
        <f>AVERAGE(E3411/L3411)</f>
        <v>29.428571428571427</v>
      </c>
      <c r="Q3411" t="str">
        <f t="shared" si="201"/>
        <v>theater</v>
      </c>
      <c r="R3411" t="str">
        <f t="shared" si="202"/>
        <v>plays</v>
      </c>
      <c r="S3411" s="13">
        <f t="shared" si="203"/>
        <v>42582.873611111107</v>
      </c>
      <c r="T3411" s="14">
        <f>(((J3411/60)/60)/24)+DATE(1970,1,1)</f>
        <v>42544.814328703709</v>
      </c>
    </row>
    <row r="3412" spans="1:20" ht="48" hidden="1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200"/>
        <v>1.085</v>
      </c>
      <c r="P3412" s="7">
        <f>AVERAGE(E3412/L3412)</f>
        <v>81.375</v>
      </c>
      <c r="Q3412" t="str">
        <f t="shared" si="201"/>
        <v>theater</v>
      </c>
      <c r="R3412" t="str">
        <f t="shared" si="202"/>
        <v>plays</v>
      </c>
      <c r="S3412" s="13">
        <f t="shared" si="203"/>
        <v>42527.291666666672</v>
      </c>
      <c r="T3412" s="14">
        <f>(((J3412/60)/60)/24)+DATE(1970,1,1)</f>
        <v>42500.041550925926</v>
      </c>
    </row>
    <row r="3413" spans="1:20" ht="48" hidden="1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200"/>
        <v>1.0356666666666667</v>
      </c>
      <c r="P3413" s="7">
        <f>AVERAGE(E3413/L3413)</f>
        <v>199.16666666666666</v>
      </c>
      <c r="Q3413" t="str">
        <f t="shared" si="201"/>
        <v>theater</v>
      </c>
      <c r="R3413" t="str">
        <f t="shared" si="202"/>
        <v>plays</v>
      </c>
      <c r="S3413" s="13">
        <f t="shared" si="203"/>
        <v>42285.022824074069</v>
      </c>
      <c r="T3413" s="14">
        <f>(((J3413/60)/60)/24)+DATE(1970,1,1)</f>
        <v>42265.022824074069</v>
      </c>
    </row>
    <row r="3414" spans="1:20" ht="48" hidden="1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200"/>
        <v>1</v>
      </c>
      <c r="P3414" s="7">
        <f>AVERAGE(E3414/L3414)</f>
        <v>115.38461538461539</v>
      </c>
      <c r="Q3414" t="str">
        <f t="shared" si="201"/>
        <v>theater</v>
      </c>
      <c r="R3414" t="str">
        <f t="shared" si="202"/>
        <v>plays</v>
      </c>
      <c r="S3414" s="13">
        <f t="shared" si="203"/>
        <v>41909.959050925929</v>
      </c>
      <c r="T3414" s="14">
        <f>(((J3414/60)/60)/24)+DATE(1970,1,1)</f>
        <v>41879.959050925929</v>
      </c>
    </row>
    <row r="3415" spans="1:20" ht="48" hidden="1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200"/>
        <v>1.3</v>
      </c>
      <c r="P3415" s="7">
        <f>AVERAGE(E3415/L3415)</f>
        <v>46.428571428571431</v>
      </c>
      <c r="Q3415" t="str">
        <f t="shared" si="201"/>
        <v>theater</v>
      </c>
      <c r="R3415" t="str">
        <f t="shared" si="202"/>
        <v>plays</v>
      </c>
      <c r="S3415" s="13">
        <f t="shared" si="203"/>
        <v>42063.207638888889</v>
      </c>
      <c r="T3415" s="14">
        <f>(((J3415/60)/60)/24)+DATE(1970,1,1)</f>
        <v>42053.733078703706</v>
      </c>
    </row>
    <row r="3416" spans="1:20" ht="48" hidden="1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200"/>
        <v>1.0349999999999999</v>
      </c>
      <c r="P3416" s="7">
        <f>AVERAGE(E3416/L3416)</f>
        <v>70.568181818181813</v>
      </c>
      <c r="Q3416" t="str">
        <f t="shared" si="201"/>
        <v>theater</v>
      </c>
      <c r="R3416" t="str">
        <f t="shared" si="202"/>
        <v>plays</v>
      </c>
      <c r="S3416" s="13">
        <f t="shared" si="203"/>
        <v>42705.332638888889</v>
      </c>
      <c r="T3416" s="14">
        <f>(((J3416/60)/60)/24)+DATE(1970,1,1)</f>
        <v>42675.832465277781</v>
      </c>
    </row>
    <row r="3417" spans="1:20" ht="32" hidden="1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200"/>
        <v>1</v>
      </c>
      <c r="P3417" s="7">
        <f>AVERAGE(E3417/L3417)</f>
        <v>22.222222222222221</v>
      </c>
      <c r="Q3417" t="str">
        <f t="shared" si="201"/>
        <v>theater</v>
      </c>
      <c r="R3417" t="str">
        <f t="shared" si="202"/>
        <v>plays</v>
      </c>
      <c r="S3417" s="13">
        <f t="shared" si="203"/>
        <v>42477.979166666672</v>
      </c>
      <c r="T3417" s="14">
        <f>(((J3417/60)/60)/24)+DATE(1970,1,1)</f>
        <v>42467.144166666665</v>
      </c>
    </row>
    <row r="3418" spans="1:20" ht="48" hidden="1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200"/>
        <v>1.196</v>
      </c>
      <c r="P3418" s="7">
        <f>AVERAGE(E3418/L3418)</f>
        <v>159.46666666666667</v>
      </c>
      <c r="Q3418" t="str">
        <f t="shared" si="201"/>
        <v>theater</v>
      </c>
      <c r="R3418" t="str">
        <f t="shared" si="202"/>
        <v>plays</v>
      </c>
      <c r="S3418" s="13">
        <f t="shared" si="203"/>
        <v>42117.770833333328</v>
      </c>
      <c r="T3418" s="14">
        <f>(((J3418/60)/60)/24)+DATE(1970,1,1)</f>
        <v>42089.412557870368</v>
      </c>
    </row>
    <row r="3419" spans="1:20" ht="48" hidden="1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200"/>
        <v>1.0000058823529412</v>
      </c>
      <c r="P3419" s="7">
        <f>AVERAGE(E3419/L3419)</f>
        <v>37.777999999999999</v>
      </c>
      <c r="Q3419" t="str">
        <f t="shared" si="201"/>
        <v>theater</v>
      </c>
      <c r="R3419" t="str">
        <f t="shared" si="202"/>
        <v>plays</v>
      </c>
      <c r="S3419" s="13">
        <f t="shared" si="203"/>
        <v>41938.029861111114</v>
      </c>
      <c r="T3419" s="14">
        <f>(((J3419/60)/60)/24)+DATE(1970,1,1)</f>
        <v>41894.91375</v>
      </c>
    </row>
    <row r="3420" spans="1:20" ht="48" hidden="1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200"/>
        <v>1.00875</v>
      </c>
      <c r="P3420" s="7">
        <f>AVERAGE(E3420/L3420)</f>
        <v>72.053571428571431</v>
      </c>
      <c r="Q3420" t="str">
        <f t="shared" si="201"/>
        <v>theater</v>
      </c>
      <c r="R3420" t="str">
        <f t="shared" si="202"/>
        <v>plays</v>
      </c>
      <c r="S3420" s="13">
        <f t="shared" si="203"/>
        <v>41782.83457175926</v>
      </c>
      <c r="T3420" s="14">
        <f>(((J3420/60)/60)/24)+DATE(1970,1,1)</f>
        <v>41752.83457175926</v>
      </c>
    </row>
    <row r="3421" spans="1:20" ht="64" hidden="1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200"/>
        <v>1.0654545454545454</v>
      </c>
      <c r="P3421" s="7">
        <f>AVERAGE(E3421/L3421)</f>
        <v>63.695652173913047</v>
      </c>
      <c r="Q3421" t="str">
        <f t="shared" si="201"/>
        <v>theater</v>
      </c>
      <c r="R3421" t="str">
        <f t="shared" si="202"/>
        <v>plays</v>
      </c>
      <c r="S3421" s="13">
        <f t="shared" si="203"/>
        <v>42466.895833333328</v>
      </c>
      <c r="T3421" s="14">
        <f>(((J3421/60)/60)/24)+DATE(1970,1,1)</f>
        <v>42448.821585648147</v>
      </c>
    </row>
    <row r="3422" spans="1:20" ht="48" hidden="1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200"/>
        <v>1.38</v>
      </c>
      <c r="P3422" s="7">
        <f>AVERAGE(E3422/L3422)</f>
        <v>28.411764705882351</v>
      </c>
      <c r="Q3422" t="str">
        <f t="shared" si="201"/>
        <v>theater</v>
      </c>
      <c r="R3422" t="str">
        <f t="shared" si="202"/>
        <v>plays</v>
      </c>
      <c r="S3422" s="13">
        <f t="shared" si="203"/>
        <v>42414</v>
      </c>
      <c r="T3422" s="14">
        <f>(((J3422/60)/60)/24)+DATE(1970,1,1)</f>
        <v>42405.090300925927</v>
      </c>
    </row>
    <row r="3423" spans="1:20" ht="48" hidden="1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200"/>
        <v>1.0115000000000001</v>
      </c>
      <c r="P3423" s="7">
        <f>AVERAGE(E3423/L3423)</f>
        <v>103.21428571428571</v>
      </c>
      <c r="Q3423" t="str">
        <f t="shared" si="201"/>
        <v>theater</v>
      </c>
      <c r="R3423" t="str">
        <f t="shared" si="202"/>
        <v>plays</v>
      </c>
      <c r="S3423" s="13">
        <f t="shared" si="203"/>
        <v>42067.791238425925</v>
      </c>
      <c r="T3423" s="14">
        <f>(((J3423/60)/60)/24)+DATE(1970,1,1)</f>
        <v>42037.791238425925</v>
      </c>
    </row>
    <row r="3424" spans="1:20" ht="48" hidden="1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200"/>
        <v>1.091</v>
      </c>
      <c r="P3424" s="7">
        <f>AVERAGE(E3424/L3424)</f>
        <v>71.152173913043484</v>
      </c>
      <c r="Q3424" t="str">
        <f t="shared" si="201"/>
        <v>theater</v>
      </c>
      <c r="R3424" t="str">
        <f t="shared" si="202"/>
        <v>plays</v>
      </c>
      <c r="S3424" s="13">
        <f t="shared" si="203"/>
        <v>42352</v>
      </c>
      <c r="T3424" s="14">
        <f>(((J3424/60)/60)/24)+DATE(1970,1,1)</f>
        <v>42323.562222222223</v>
      </c>
    </row>
    <row r="3425" spans="1:20" ht="48" hidden="1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200"/>
        <v>1.4</v>
      </c>
      <c r="P3425" s="7">
        <f>AVERAGE(E3425/L3425)</f>
        <v>35</v>
      </c>
      <c r="Q3425" t="str">
        <f t="shared" si="201"/>
        <v>theater</v>
      </c>
      <c r="R3425" t="str">
        <f t="shared" si="202"/>
        <v>plays</v>
      </c>
      <c r="S3425" s="13">
        <f t="shared" si="203"/>
        <v>42118.911354166667</v>
      </c>
      <c r="T3425" s="14">
        <f>(((J3425/60)/60)/24)+DATE(1970,1,1)</f>
        <v>42088.911354166667</v>
      </c>
    </row>
    <row r="3426" spans="1:20" ht="48" hidden="1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200"/>
        <v>1.0358333333333334</v>
      </c>
      <c r="P3426" s="7">
        <f>AVERAGE(E3426/L3426)</f>
        <v>81.776315789473685</v>
      </c>
      <c r="Q3426" t="str">
        <f t="shared" si="201"/>
        <v>theater</v>
      </c>
      <c r="R3426" t="str">
        <f t="shared" si="202"/>
        <v>plays</v>
      </c>
      <c r="S3426" s="13">
        <f t="shared" si="203"/>
        <v>42040.290972222225</v>
      </c>
      <c r="T3426" s="14">
        <f>(((J3426/60)/60)/24)+DATE(1970,1,1)</f>
        <v>42018.676898148144</v>
      </c>
    </row>
    <row r="3427" spans="1:20" ht="48" hidden="1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200"/>
        <v>1.0297033333333332</v>
      </c>
      <c r="P3427" s="7">
        <f>AVERAGE(E3427/L3427)</f>
        <v>297.02980769230766</v>
      </c>
      <c r="Q3427" t="str">
        <f t="shared" si="201"/>
        <v>theater</v>
      </c>
      <c r="R3427" t="str">
        <f t="shared" si="202"/>
        <v>plays</v>
      </c>
      <c r="S3427" s="13">
        <f t="shared" si="203"/>
        <v>41916.617314814815</v>
      </c>
      <c r="T3427" s="14">
        <f>(((J3427/60)/60)/24)+DATE(1970,1,1)</f>
        <v>41884.617314814815</v>
      </c>
    </row>
    <row r="3428" spans="1:20" ht="48" hidden="1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200"/>
        <v>1.0813333333333333</v>
      </c>
      <c r="P3428" s="7">
        <f>AVERAGE(E3428/L3428)</f>
        <v>46.609195402298852</v>
      </c>
      <c r="Q3428" t="str">
        <f t="shared" si="201"/>
        <v>theater</v>
      </c>
      <c r="R3428" t="str">
        <f t="shared" si="202"/>
        <v>plays</v>
      </c>
      <c r="S3428" s="13">
        <f t="shared" si="203"/>
        <v>41903.083333333336</v>
      </c>
      <c r="T3428" s="14">
        <f>(((J3428/60)/60)/24)+DATE(1970,1,1)</f>
        <v>41884.056747685187</v>
      </c>
    </row>
    <row r="3429" spans="1:20" ht="48" hidden="1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200"/>
        <v>1</v>
      </c>
      <c r="P3429" s="7">
        <f>AVERAGE(E3429/L3429)</f>
        <v>51.724137931034484</v>
      </c>
      <c r="Q3429" t="str">
        <f t="shared" si="201"/>
        <v>theater</v>
      </c>
      <c r="R3429" t="str">
        <f t="shared" si="202"/>
        <v>plays</v>
      </c>
      <c r="S3429" s="13">
        <f t="shared" si="203"/>
        <v>41822.645277777774</v>
      </c>
      <c r="T3429" s="14">
        <f>(((J3429/60)/60)/24)+DATE(1970,1,1)</f>
        <v>41792.645277777774</v>
      </c>
    </row>
    <row r="3430" spans="1:20" ht="48" hidden="1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200"/>
        <v>1.0275000000000001</v>
      </c>
      <c r="P3430" s="7">
        <f>AVERAGE(E3430/L3430)</f>
        <v>40.294117647058826</v>
      </c>
      <c r="Q3430" t="str">
        <f t="shared" si="201"/>
        <v>theater</v>
      </c>
      <c r="R3430" t="str">
        <f t="shared" si="202"/>
        <v>plays</v>
      </c>
      <c r="S3430" s="13">
        <f t="shared" si="203"/>
        <v>42063.708333333328</v>
      </c>
      <c r="T3430" s="14">
        <f>(((J3430/60)/60)/24)+DATE(1970,1,1)</f>
        <v>42038.720451388886</v>
      </c>
    </row>
    <row r="3431" spans="1:20" ht="48" hidden="1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200"/>
        <v>1.3</v>
      </c>
      <c r="P3431" s="7">
        <f>AVERAGE(E3431/L3431)</f>
        <v>16.25</v>
      </c>
      <c r="Q3431" t="str">
        <f t="shared" si="201"/>
        <v>theater</v>
      </c>
      <c r="R3431" t="str">
        <f t="shared" si="202"/>
        <v>plays</v>
      </c>
      <c r="S3431" s="13">
        <f t="shared" si="203"/>
        <v>42676.021539351852</v>
      </c>
      <c r="T3431" s="14">
        <f>(((J3431/60)/60)/24)+DATE(1970,1,1)</f>
        <v>42662.021539351852</v>
      </c>
    </row>
    <row r="3432" spans="1:20" ht="48" hidden="1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200"/>
        <v>1.0854949999999999</v>
      </c>
      <c r="P3432" s="7">
        <f>AVERAGE(E3432/L3432)</f>
        <v>30.152638888888887</v>
      </c>
      <c r="Q3432" t="str">
        <f t="shared" si="201"/>
        <v>theater</v>
      </c>
      <c r="R3432" t="str">
        <f t="shared" si="202"/>
        <v>plays</v>
      </c>
      <c r="S3432" s="13">
        <f t="shared" si="203"/>
        <v>41850.945613425924</v>
      </c>
      <c r="T3432" s="14">
        <f>(((J3432/60)/60)/24)+DATE(1970,1,1)</f>
        <v>41820.945613425924</v>
      </c>
    </row>
    <row r="3433" spans="1:20" ht="48" hidden="1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200"/>
        <v>1</v>
      </c>
      <c r="P3433" s="7">
        <f>AVERAGE(E3433/L3433)</f>
        <v>95.238095238095241</v>
      </c>
      <c r="Q3433" t="str">
        <f t="shared" si="201"/>
        <v>theater</v>
      </c>
      <c r="R3433" t="str">
        <f t="shared" si="202"/>
        <v>plays</v>
      </c>
      <c r="S3433" s="13">
        <f t="shared" si="203"/>
        <v>41869.730937500004</v>
      </c>
      <c r="T3433" s="14">
        <f>(((J3433/60)/60)/24)+DATE(1970,1,1)</f>
        <v>41839.730937500004</v>
      </c>
    </row>
    <row r="3434" spans="1:20" ht="48" hidden="1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200"/>
        <v>1.0965</v>
      </c>
      <c r="P3434" s="7">
        <f>AVERAGE(E3434/L3434)</f>
        <v>52.214285714285715</v>
      </c>
      <c r="Q3434" t="str">
        <f t="shared" si="201"/>
        <v>theater</v>
      </c>
      <c r="R3434" t="str">
        <f t="shared" si="202"/>
        <v>plays</v>
      </c>
      <c r="S3434" s="13">
        <f t="shared" si="203"/>
        <v>42405.916666666672</v>
      </c>
      <c r="T3434" s="14">
        <f>(((J3434/60)/60)/24)+DATE(1970,1,1)</f>
        <v>42380.581180555557</v>
      </c>
    </row>
    <row r="3435" spans="1:20" ht="48" hidden="1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200"/>
        <v>1.0026315789473683</v>
      </c>
      <c r="P3435" s="7">
        <f>AVERAGE(E3435/L3435)</f>
        <v>134.1549295774648</v>
      </c>
      <c r="Q3435" t="str">
        <f t="shared" si="201"/>
        <v>theater</v>
      </c>
      <c r="R3435" t="str">
        <f t="shared" si="202"/>
        <v>plays</v>
      </c>
      <c r="S3435" s="13">
        <f t="shared" si="203"/>
        <v>41807.125</v>
      </c>
      <c r="T3435" s="14">
        <f>(((J3435/60)/60)/24)+DATE(1970,1,1)</f>
        <v>41776.063136574077</v>
      </c>
    </row>
    <row r="3436" spans="1:20" ht="48" hidden="1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200"/>
        <v>1.0555000000000001</v>
      </c>
      <c r="P3436" s="7">
        <f>AVERAGE(E3436/L3436)</f>
        <v>62.827380952380949</v>
      </c>
      <c r="Q3436" t="str">
        <f t="shared" si="201"/>
        <v>theater</v>
      </c>
      <c r="R3436" t="str">
        <f t="shared" si="202"/>
        <v>plays</v>
      </c>
      <c r="S3436" s="13">
        <f t="shared" si="203"/>
        <v>41830.380428240744</v>
      </c>
      <c r="T3436" s="14">
        <f>(((J3436/60)/60)/24)+DATE(1970,1,1)</f>
        <v>41800.380428240744</v>
      </c>
    </row>
    <row r="3437" spans="1:20" ht="48" hidden="1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200"/>
        <v>1.1200000000000001</v>
      </c>
      <c r="P3437" s="7">
        <f>AVERAGE(E3437/L3437)</f>
        <v>58.94736842105263</v>
      </c>
      <c r="Q3437" t="str">
        <f t="shared" si="201"/>
        <v>theater</v>
      </c>
      <c r="R3437" t="str">
        <f t="shared" si="202"/>
        <v>plays</v>
      </c>
      <c r="S3437" s="13">
        <f t="shared" si="203"/>
        <v>42589.125</v>
      </c>
      <c r="T3437" s="14">
        <f>(((J3437/60)/60)/24)+DATE(1970,1,1)</f>
        <v>42572.61681712963</v>
      </c>
    </row>
    <row r="3438" spans="1:20" ht="48" hidden="1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200"/>
        <v>1.0589999999999999</v>
      </c>
      <c r="P3438" s="7">
        <f>AVERAGE(E3438/L3438)</f>
        <v>143.1081081081081</v>
      </c>
      <c r="Q3438" t="str">
        <f t="shared" si="201"/>
        <v>theater</v>
      </c>
      <c r="R3438" t="str">
        <f t="shared" si="202"/>
        <v>plays</v>
      </c>
      <c r="S3438" s="13">
        <f t="shared" si="203"/>
        <v>41872.686111111114</v>
      </c>
      <c r="T3438" s="14">
        <f>(((J3438/60)/60)/24)+DATE(1970,1,1)</f>
        <v>41851.541585648149</v>
      </c>
    </row>
    <row r="3439" spans="1:20" ht="48" hidden="1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200"/>
        <v>1.01</v>
      </c>
      <c r="P3439" s="7">
        <f>AVERAGE(E3439/L3439)</f>
        <v>84.166666666666671</v>
      </c>
      <c r="Q3439" t="str">
        <f t="shared" si="201"/>
        <v>theater</v>
      </c>
      <c r="R3439" t="str">
        <f t="shared" si="202"/>
        <v>plays</v>
      </c>
      <c r="S3439" s="13">
        <f t="shared" si="203"/>
        <v>42235.710879629631</v>
      </c>
      <c r="T3439" s="14">
        <f>(((J3439/60)/60)/24)+DATE(1970,1,1)</f>
        <v>42205.710879629631</v>
      </c>
    </row>
    <row r="3440" spans="1:20" ht="48" hidden="1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200"/>
        <v>1.042</v>
      </c>
      <c r="P3440" s="7">
        <f>AVERAGE(E3440/L3440)</f>
        <v>186.07142857142858</v>
      </c>
      <c r="Q3440" t="str">
        <f t="shared" si="201"/>
        <v>theater</v>
      </c>
      <c r="R3440" t="str">
        <f t="shared" si="202"/>
        <v>plays</v>
      </c>
      <c r="S3440" s="13">
        <f t="shared" si="203"/>
        <v>42126.875</v>
      </c>
      <c r="T3440" s="14">
        <f>(((J3440/60)/60)/24)+DATE(1970,1,1)</f>
        <v>42100.927858796291</v>
      </c>
    </row>
    <row r="3441" spans="1:20" ht="32" hidden="1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200"/>
        <v>1.3467833333333334</v>
      </c>
      <c r="P3441" s="7">
        <f>AVERAGE(E3441/L3441)</f>
        <v>89.785555555555561</v>
      </c>
      <c r="Q3441" t="str">
        <f t="shared" si="201"/>
        <v>theater</v>
      </c>
      <c r="R3441" t="str">
        <f t="shared" si="202"/>
        <v>plays</v>
      </c>
      <c r="S3441" s="13">
        <f t="shared" si="203"/>
        <v>42388.207638888889</v>
      </c>
      <c r="T3441" s="14">
        <f>(((J3441/60)/60)/24)+DATE(1970,1,1)</f>
        <v>42374.911226851851</v>
      </c>
    </row>
    <row r="3442" spans="1:20" ht="48" hidden="1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200"/>
        <v>1.052184</v>
      </c>
      <c r="P3442" s="7">
        <f>AVERAGE(E3442/L3442)</f>
        <v>64.157560975609755</v>
      </c>
      <c r="Q3442" t="str">
        <f t="shared" si="201"/>
        <v>theater</v>
      </c>
      <c r="R3442" t="str">
        <f t="shared" si="202"/>
        <v>plays</v>
      </c>
      <c r="S3442" s="13">
        <f t="shared" si="203"/>
        <v>41831.677083333336</v>
      </c>
      <c r="T3442" s="14">
        <f>(((J3442/60)/60)/24)+DATE(1970,1,1)</f>
        <v>41809.12300925926</v>
      </c>
    </row>
    <row r="3443" spans="1:20" ht="48" hidden="1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200"/>
        <v>1.026</v>
      </c>
      <c r="P3443" s="7">
        <f>AVERAGE(E3443/L3443)</f>
        <v>59.651162790697676</v>
      </c>
      <c r="Q3443" t="str">
        <f t="shared" si="201"/>
        <v>theater</v>
      </c>
      <c r="R3443" t="str">
        <f t="shared" si="202"/>
        <v>plays</v>
      </c>
      <c r="S3443" s="13">
        <f t="shared" si="203"/>
        <v>42321.845138888893</v>
      </c>
      <c r="T3443" s="14">
        <f>(((J3443/60)/60)/24)+DATE(1970,1,1)</f>
        <v>42294.429641203707</v>
      </c>
    </row>
    <row r="3444" spans="1:20" ht="48" hidden="1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200"/>
        <v>1</v>
      </c>
      <c r="P3444" s="7">
        <f>AVERAGE(E3444/L3444)</f>
        <v>31.25</v>
      </c>
      <c r="Q3444" t="str">
        <f t="shared" si="201"/>
        <v>theater</v>
      </c>
      <c r="R3444" t="str">
        <f t="shared" si="202"/>
        <v>plays</v>
      </c>
      <c r="S3444" s="13">
        <f t="shared" si="203"/>
        <v>42154.841111111105</v>
      </c>
      <c r="T3444" s="14">
        <f>(((J3444/60)/60)/24)+DATE(1970,1,1)</f>
        <v>42124.841111111105</v>
      </c>
    </row>
    <row r="3445" spans="1:20" ht="48" hidden="1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200"/>
        <v>1.855</v>
      </c>
      <c r="P3445" s="7">
        <f>AVERAGE(E3445/L3445)</f>
        <v>41.222222222222221</v>
      </c>
      <c r="Q3445" t="str">
        <f t="shared" si="201"/>
        <v>theater</v>
      </c>
      <c r="R3445" t="str">
        <f t="shared" si="202"/>
        <v>plays</v>
      </c>
      <c r="S3445" s="13">
        <f t="shared" si="203"/>
        <v>41891.524837962963</v>
      </c>
      <c r="T3445" s="14">
        <f>(((J3445/60)/60)/24)+DATE(1970,1,1)</f>
        <v>41861.524837962963</v>
      </c>
    </row>
    <row r="3446" spans="1:20" ht="48" hidden="1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200"/>
        <v>2.89</v>
      </c>
      <c r="P3446" s="7">
        <f>AVERAGE(E3446/L3446)</f>
        <v>43.35</v>
      </c>
      <c r="Q3446" t="str">
        <f t="shared" si="201"/>
        <v>theater</v>
      </c>
      <c r="R3446" t="str">
        <f t="shared" si="202"/>
        <v>plays</v>
      </c>
      <c r="S3446" s="13">
        <f t="shared" si="203"/>
        <v>42529.582638888889</v>
      </c>
      <c r="T3446" s="14">
        <f>(((J3446/60)/60)/24)+DATE(1970,1,1)</f>
        <v>42521.291504629626</v>
      </c>
    </row>
    <row r="3447" spans="1:20" ht="48" hidden="1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200"/>
        <v>1</v>
      </c>
      <c r="P3447" s="7">
        <f>AVERAGE(E3447/L3447)</f>
        <v>64.516129032258064</v>
      </c>
      <c r="Q3447" t="str">
        <f t="shared" si="201"/>
        <v>theater</v>
      </c>
      <c r="R3447" t="str">
        <f t="shared" si="202"/>
        <v>plays</v>
      </c>
      <c r="S3447" s="13">
        <f t="shared" si="203"/>
        <v>42300.530509259261</v>
      </c>
      <c r="T3447" s="14">
        <f>(((J3447/60)/60)/24)+DATE(1970,1,1)</f>
        <v>42272.530509259261</v>
      </c>
    </row>
    <row r="3448" spans="1:20" ht="48" hidden="1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200"/>
        <v>1.0820000000000001</v>
      </c>
      <c r="P3448" s="7">
        <f>AVERAGE(E3448/L3448)</f>
        <v>43.28</v>
      </c>
      <c r="Q3448" t="str">
        <f t="shared" si="201"/>
        <v>theater</v>
      </c>
      <c r="R3448" t="str">
        <f t="shared" si="202"/>
        <v>plays</v>
      </c>
      <c r="S3448" s="13">
        <f t="shared" si="203"/>
        <v>42040.513888888891</v>
      </c>
      <c r="T3448" s="14">
        <f>(((J3448/60)/60)/24)+DATE(1970,1,1)</f>
        <v>42016.832465277781</v>
      </c>
    </row>
    <row r="3449" spans="1:20" ht="32" hidden="1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200"/>
        <v>1.0780000000000001</v>
      </c>
      <c r="P3449" s="7">
        <f>AVERAGE(E3449/L3449)</f>
        <v>77</v>
      </c>
      <c r="Q3449" t="str">
        <f t="shared" si="201"/>
        <v>theater</v>
      </c>
      <c r="R3449" t="str">
        <f t="shared" si="202"/>
        <v>plays</v>
      </c>
      <c r="S3449" s="13">
        <f t="shared" si="203"/>
        <v>42447.847361111111</v>
      </c>
      <c r="T3449" s="14">
        <f>(((J3449/60)/60)/24)+DATE(1970,1,1)</f>
        <v>42402.889027777783</v>
      </c>
    </row>
    <row r="3450" spans="1:20" ht="48" hidden="1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200"/>
        <v>1.0976190476190477</v>
      </c>
      <c r="P3450" s="7">
        <f>AVERAGE(E3450/L3450)</f>
        <v>51.222222222222221</v>
      </c>
      <c r="Q3450" t="str">
        <f t="shared" si="201"/>
        <v>theater</v>
      </c>
      <c r="R3450" t="str">
        <f t="shared" si="202"/>
        <v>plays</v>
      </c>
      <c r="S3450" s="13">
        <f t="shared" si="203"/>
        <v>41990.119085648148</v>
      </c>
      <c r="T3450" s="14">
        <f>(((J3450/60)/60)/24)+DATE(1970,1,1)</f>
        <v>41960.119085648148</v>
      </c>
    </row>
    <row r="3451" spans="1:20" ht="48" hidden="1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200"/>
        <v>1.70625</v>
      </c>
      <c r="P3451" s="7">
        <f>AVERAGE(E3451/L3451)</f>
        <v>68.25</v>
      </c>
      <c r="Q3451" t="str">
        <f t="shared" si="201"/>
        <v>theater</v>
      </c>
      <c r="R3451" t="str">
        <f t="shared" si="202"/>
        <v>plays</v>
      </c>
      <c r="S3451" s="13">
        <f t="shared" si="203"/>
        <v>42560.166666666672</v>
      </c>
      <c r="T3451" s="14">
        <f>(((J3451/60)/60)/24)+DATE(1970,1,1)</f>
        <v>42532.052523148144</v>
      </c>
    </row>
    <row r="3452" spans="1:20" ht="48" hidden="1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200"/>
        <v>1.52</v>
      </c>
      <c r="P3452" s="7">
        <f>AVERAGE(E3452/L3452)</f>
        <v>19.487179487179485</v>
      </c>
      <c r="Q3452" t="str">
        <f t="shared" si="201"/>
        <v>theater</v>
      </c>
      <c r="R3452" t="str">
        <f t="shared" si="202"/>
        <v>plays</v>
      </c>
      <c r="S3452" s="13">
        <f t="shared" si="203"/>
        <v>42096.662858796291</v>
      </c>
      <c r="T3452" s="14">
        <f>(((J3452/60)/60)/24)+DATE(1970,1,1)</f>
        <v>42036.704525462963</v>
      </c>
    </row>
    <row r="3453" spans="1:20" ht="48" hidden="1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200"/>
        <v>1.0123076923076924</v>
      </c>
      <c r="P3453" s="7">
        <f>AVERAGE(E3453/L3453)</f>
        <v>41.125</v>
      </c>
      <c r="Q3453" t="str">
        <f t="shared" si="201"/>
        <v>theater</v>
      </c>
      <c r="R3453" t="str">
        <f t="shared" si="202"/>
        <v>plays</v>
      </c>
      <c r="S3453" s="13">
        <f t="shared" si="203"/>
        <v>42115.723692129628</v>
      </c>
      <c r="T3453" s="14">
        <f>(((J3453/60)/60)/24)+DATE(1970,1,1)</f>
        <v>42088.723692129628</v>
      </c>
    </row>
    <row r="3454" spans="1:20" ht="48" hidden="1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200"/>
        <v>1.532</v>
      </c>
      <c r="P3454" s="7">
        <f>AVERAGE(E3454/L3454)</f>
        <v>41.405405405405403</v>
      </c>
      <c r="Q3454" t="str">
        <f t="shared" si="201"/>
        <v>theater</v>
      </c>
      <c r="R3454" t="str">
        <f t="shared" si="202"/>
        <v>plays</v>
      </c>
      <c r="S3454" s="13">
        <f t="shared" si="203"/>
        <v>41843.165972222225</v>
      </c>
      <c r="T3454" s="14">
        <f>(((J3454/60)/60)/24)+DATE(1970,1,1)</f>
        <v>41820.639189814814</v>
      </c>
    </row>
    <row r="3455" spans="1:20" ht="48" hidden="1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200"/>
        <v>1.2833333333333334</v>
      </c>
      <c r="P3455" s="7">
        <f>AVERAGE(E3455/L3455)</f>
        <v>27.5</v>
      </c>
      <c r="Q3455" t="str">
        <f t="shared" si="201"/>
        <v>theater</v>
      </c>
      <c r="R3455" t="str">
        <f t="shared" si="202"/>
        <v>plays</v>
      </c>
      <c r="S3455" s="13">
        <f t="shared" si="203"/>
        <v>42595.97865740741</v>
      </c>
      <c r="T3455" s="14">
        <f>(((J3455/60)/60)/24)+DATE(1970,1,1)</f>
        <v>42535.97865740741</v>
      </c>
    </row>
    <row r="3456" spans="1:20" ht="48" hidden="1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200"/>
        <v>1.0071428571428571</v>
      </c>
      <c r="P3456" s="7">
        <f>AVERAGE(E3456/L3456)</f>
        <v>33.571428571428569</v>
      </c>
      <c r="Q3456" t="str">
        <f t="shared" si="201"/>
        <v>theater</v>
      </c>
      <c r="R3456" t="str">
        <f t="shared" si="202"/>
        <v>plays</v>
      </c>
      <c r="S3456" s="13">
        <f t="shared" si="203"/>
        <v>41851.698599537034</v>
      </c>
      <c r="T3456" s="14">
        <f>(((J3456/60)/60)/24)+DATE(1970,1,1)</f>
        <v>41821.698599537034</v>
      </c>
    </row>
    <row r="3457" spans="1:20" ht="48" hidden="1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200"/>
        <v>1.0065</v>
      </c>
      <c r="P3457" s="7">
        <f>AVERAGE(E3457/L3457)</f>
        <v>145.86956521739131</v>
      </c>
      <c r="Q3457" t="str">
        <f t="shared" si="201"/>
        <v>theater</v>
      </c>
      <c r="R3457" t="str">
        <f t="shared" si="202"/>
        <v>plays</v>
      </c>
      <c r="S3457" s="13">
        <f t="shared" si="203"/>
        <v>42656.7503125</v>
      </c>
      <c r="T3457" s="14">
        <f>(((J3457/60)/60)/24)+DATE(1970,1,1)</f>
        <v>42626.7503125</v>
      </c>
    </row>
    <row r="3458" spans="1:20" ht="48" hidden="1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200"/>
        <v>1.913</v>
      </c>
      <c r="P3458" s="7">
        <f>AVERAGE(E3458/L3458)</f>
        <v>358.6875</v>
      </c>
      <c r="Q3458" t="str">
        <f t="shared" si="201"/>
        <v>theater</v>
      </c>
      <c r="R3458" t="str">
        <f t="shared" si="202"/>
        <v>plays</v>
      </c>
      <c r="S3458" s="13">
        <f t="shared" si="203"/>
        <v>41852.290972222225</v>
      </c>
      <c r="T3458" s="14">
        <f>(((J3458/60)/60)/24)+DATE(1970,1,1)</f>
        <v>41821.205636574072</v>
      </c>
    </row>
    <row r="3459" spans="1:20" ht="32" hidden="1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ref="O3459:O3522" si="204">E3459/D3459</f>
        <v>1.4019999999999999</v>
      </c>
      <c r="P3459" s="7">
        <f>AVERAGE(E3459/L3459)</f>
        <v>50.981818181818184</v>
      </c>
      <c r="Q3459" t="str">
        <f t="shared" ref="Q3459:Q3522" si="205">LEFT(N3459,FIND("/",N3459)-1)</f>
        <v>theater</v>
      </c>
      <c r="R3459" t="str">
        <f t="shared" ref="R3459:R3522" si="206">RIGHT(N3459, LEN(N3459)-FIND("/",N3459))</f>
        <v>plays</v>
      </c>
      <c r="S3459" s="13">
        <f t="shared" si="203"/>
        <v>42047.249305555553</v>
      </c>
      <c r="T3459" s="14">
        <f>(((J3459/60)/60)/24)+DATE(1970,1,1)</f>
        <v>42016.706678240742</v>
      </c>
    </row>
    <row r="3460" spans="1:20" ht="48" hidden="1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204"/>
        <v>1.2433537832310839</v>
      </c>
      <c r="P3460" s="7">
        <f>AVERAGE(E3460/L3460)</f>
        <v>45.037037037037038</v>
      </c>
      <c r="Q3460" t="str">
        <f t="shared" si="205"/>
        <v>theater</v>
      </c>
      <c r="R3460" t="str">
        <f t="shared" si="206"/>
        <v>plays</v>
      </c>
      <c r="S3460" s="13">
        <f t="shared" si="203"/>
        <v>42038.185416666667</v>
      </c>
      <c r="T3460" s="14">
        <f>(((J3460/60)/60)/24)+DATE(1970,1,1)</f>
        <v>42011.202581018515</v>
      </c>
    </row>
    <row r="3461" spans="1:20" ht="48" hidden="1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204"/>
        <v>1.262</v>
      </c>
      <c r="P3461" s="7">
        <f>AVERAGE(E3461/L3461)</f>
        <v>17.527777777777779</v>
      </c>
      <c r="Q3461" t="str">
        <f t="shared" si="205"/>
        <v>theater</v>
      </c>
      <c r="R3461" t="str">
        <f t="shared" si="206"/>
        <v>plays</v>
      </c>
      <c r="S3461" s="13">
        <f t="shared" si="203"/>
        <v>42510.479861111111</v>
      </c>
      <c r="T3461" s="14">
        <f>(((J3461/60)/60)/24)+DATE(1970,1,1)</f>
        <v>42480.479861111111</v>
      </c>
    </row>
    <row r="3462" spans="1:20" ht="48" hidden="1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204"/>
        <v>1.9</v>
      </c>
      <c r="P3462" s="7">
        <f>AVERAGE(E3462/L3462)</f>
        <v>50</v>
      </c>
      <c r="Q3462" t="str">
        <f t="shared" si="205"/>
        <v>theater</v>
      </c>
      <c r="R3462" t="str">
        <f t="shared" si="206"/>
        <v>plays</v>
      </c>
      <c r="S3462" s="13">
        <f t="shared" si="203"/>
        <v>41866.527222222219</v>
      </c>
      <c r="T3462" s="14">
        <f>(((J3462/60)/60)/24)+DATE(1970,1,1)</f>
        <v>41852.527222222219</v>
      </c>
    </row>
    <row r="3463" spans="1:20" ht="48" hidden="1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204"/>
        <v>1.39</v>
      </c>
      <c r="P3463" s="7">
        <f>AVERAGE(E3463/L3463)</f>
        <v>57.916666666666664</v>
      </c>
      <c r="Q3463" t="str">
        <f t="shared" si="205"/>
        <v>theater</v>
      </c>
      <c r="R3463" t="str">
        <f t="shared" si="206"/>
        <v>plays</v>
      </c>
      <c r="S3463" s="13">
        <f t="shared" si="203"/>
        <v>42672.125</v>
      </c>
      <c r="T3463" s="14">
        <f>(((J3463/60)/60)/24)+DATE(1970,1,1)</f>
        <v>42643.632858796293</v>
      </c>
    </row>
    <row r="3464" spans="1:20" ht="48" hidden="1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204"/>
        <v>2.02</v>
      </c>
      <c r="P3464" s="7">
        <f>AVERAGE(E3464/L3464)</f>
        <v>29.705882352941178</v>
      </c>
      <c r="Q3464" t="str">
        <f t="shared" si="205"/>
        <v>theater</v>
      </c>
      <c r="R3464" t="str">
        <f t="shared" si="206"/>
        <v>plays</v>
      </c>
      <c r="S3464" s="13">
        <f t="shared" si="203"/>
        <v>42195.75</v>
      </c>
      <c r="T3464" s="14">
        <f>(((J3464/60)/60)/24)+DATE(1970,1,1)</f>
        <v>42179.898472222223</v>
      </c>
    </row>
    <row r="3465" spans="1:20" ht="48" hidden="1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204"/>
        <v>1.0338000000000001</v>
      </c>
      <c r="P3465" s="7">
        <f>AVERAGE(E3465/L3465)</f>
        <v>90.684210526315795</v>
      </c>
      <c r="Q3465" t="str">
        <f t="shared" si="205"/>
        <v>theater</v>
      </c>
      <c r="R3465" t="str">
        <f t="shared" si="206"/>
        <v>plays</v>
      </c>
      <c r="S3465" s="13">
        <f t="shared" si="203"/>
        <v>42654.165972222225</v>
      </c>
      <c r="T3465" s="14">
        <f>(((J3465/60)/60)/24)+DATE(1970,1,1)</f>
        <v>42612.918807870374</v>
      </c>
    </row>
    <row r="3466" spans="1:20" ht="48" hidden="1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204"/>
        <v>1.023236</v>
      </c>
      <c r="P3466" s="7">
        <f>AVERAGE(E3466/L3466)</f>
        <v>55.012688172043013</v>
      </c>
      <c r="Q3466" t="str">
        <f t="shared" si="205"/>
        <v>theater</v>
      </c>
      <c r="R3466" t="str">
        <f t="shared" si="206"/>
        <v>plays</v>
      </c>
      <c r="S3466" s="13">
        <f t="shared" ref="S3466:S3529" si="207">(((I3466/60)/60)/24)+DATE(1970,1,1)</f>
        <v>42605.130057870367</v>
      </c>
      <c r="T3466" s="14">
        <f>(((J3466/60)/60)/24)+DATE(1970,1,1)</f>
        <v>42575.130057870367</v>
      </c>
    </row>
    <row r="3467" spans="1:20" ht="48" hidden="1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204"/>
        <v>1.03</v>
      </c>
      <c r="P3467" s="7">
        <f>AVERAGE(E3467/L3467)</f>
        <v>57.222222222222221</v>
      </c>
      <c r="Q3467" t="str">
        <f t="shared" si="205"/>
        <v>theater</v>
      </c>
      <c r="R3467" t="str">
        <f t="shared" si="206"/>
        <v>plays</v>
      </c>
      <c r="S3467" s="13">
        <f t="shared" si="207"/>
        <v>42225.666666666672</v>
      </c>
      <c r="T3467" s="14">
        <f>(((J3467/60)/60)/24)+DATE(1970,1,1)</f>
        <v>42200.625833333332</v>
      </c>
    </row>
    <row r="3468" spans="1:20" ht="32" hidden="1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204"/>
        <v>1.2714285714285714</v>
      </c>
      <c r="P3468" s="7">
        <f>AVERAGE(E3468/L3468)</f>
        <v>72.950819672131146</v>
      </c>
      <c r="Q3468" t="str">
        <f t="shared" si="205"/>
        <v>theater</v>
      </c>
      <c r="R3468" t="str">
        <f t="shared" si="206"/>
        <v>plays</v>
      </c>
      <c r="S3468" s="13">
        <f t="shared" si="207"/>
        <v>42479.977430555555</v>
      </c>
      <c r="T3468" s="14">
        <f>(((J3468/60)/60)/24)+DATE(1970,1,1)</f>
        <v>42420.019097222219</v>
      </c>
    </row>
    <row r="3469" spans="1:20" ht="16" hidden="1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204"/>
        <v>1.01</v>
      </c>
      <c r="P3469" s="7">
        <f>AVERAGE(E3469/L3469)</f>
        <v>64.468085106382972</v>
      </c>
      <c r="Q3469" t="str">
        <f t="shared" si="205"/>
        <v>theater</v>
      </c>
      <c r="R3469" t="str">
        <f t="shared" si="206"/>
        <v>plays</v>
      </c>
      <c r="S3469" s="13">
        <f t="shared" si="207"/>
        <v>42083.630000000005</v>
      </c>
      <c r="T3469" s="14">
        <f>(((J3469/60)/60)/24)+DATE(1970,1,1)</f>
        <v>42053.671666666662</v>
      </c>
    </row>
    <row r="3470" spans="1:20" ht="48" hidden="1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204"/>
        <v>1.2178</v>
      </c>
      <c r="P3470" s="7">
        <f>AVERAGE(E3470/L3470)</f>
        <v>716.35294117647061</v>
      </c>
      <c r="Q3470" t="str">
        <f t="shared" si="205"/>
        <v>theater</v>
      </c>
      <c r="R3470" t="str">
        <f t="shared" si="206"/>
        <v>plays</v>
      </c>
      <c r="S3470" s="13">
        <f t="shared" si="207"/>
        <v>42634.125</v>
      </c>
      <c r="T3470" s="14">
        <f>(((J3470/60)/60)/24)+DATE(1970,1,1)</f>
        <v>42605.765381944439</v>
      </c>
    </row>
    <row r="3471" spans="1:20" ht="48" hidden="1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204"/>
        <v>1.1339285714285714</v>
      </c>
      <c r="P3471" s="7">
        <f>AVERAGE(E3471/L3471)</f>
        <v>50.396825396825399</v>
      </c>
      <c r="Q3471" t="str">
        <f t="shared" si="205"/>
        <v>theater</v>
      </c>
      <c r="R3471" t="str">
        <f t="shared" si="206"/>
        <v>plays</v>
      </c>
      <c r="S3471" s="13">
        <f t="shared" si="207"/>
        <v>42488.641724537039</v>
      </c>
      <c r="T3471" s="14">
        <f>(((J3471/60)/60)/24)+DATE(1970,1,1)</f>
        <v>42458.641724537039</v>
      </c>
    </row>
    <row r="3472" spans="1:20" ht="32" hidden="1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204"/>
        <v>1.5</v>
      </c>
      <c r="P3472" s="7">
        <f>AVERAGE(E3472/L3472)</f>
        <v>41.666666666666664</v>
      </c>
      <c r="Q3472" t="str">
        <f t="shared" si="205"/>
        <v>theater</v>
      </c>
      <c r="R3472" t="str">
        <f t="shared" si="206"/>
        <v>plays</v>
      </c>
      <c r="S3472" s="13">
        <f t="shared" si="207"/>
        <v>42566.901388888888</v>
      </c>
      <c r="T3472" s="14">
        <f>(((J3472/60)/60)/24)+DATE(1970,1,1)</f>
        <v>42529.022013888884</v>
      </c>
    </row>
    <row r="3473" spans="1:20" ht="48" hidden="1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204"/>
        <v>2.1459999999999999</v>
      </c>
      <c r="P3473" s="7">
        <f>AVERAGE(E3473/L3473)</f>
        <v>35.766666666666666</v>
      </c>
      <c r="Q3473" t="str">
        <f t="shared" si="205"/>
        <v>theater</v>
      </c>
      <c r="R3473" t="str">
        <f t="shared" si="206"/>
        <v>plays</v>
      </c>
      <c r="S3473" s="13">
        <f t="shared" si="207"/>
        <v>41882.833333333336</v>
      </c>
      <c r="T3473" s="14">
        <f>(((J3473/60)/60)/24)+DATE(1970,1,1)</f>
        <v>41841.820486111108</v>
      </c>
    </row>
    <row r="3474" spans="1:20" ht="48" hidden="1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204"/>
        <v>1.0205</v>
      </c>
      <c r="P3474" s="7">
        <f>AVERAGE(E3474/L3474)</f>
        <v>88.739130434782609</v>
      </c>
      <c r="Q3474" t="str">
        <f t="shared" si="205"/>
        <v>theater</v>
      </c>
      <c r="R3474" t="str">
        <f t="shared" si="206"/>
        <v>plays</v>
      </c>
      <c r="S3474" s="13">
        <f t="shared" si="207"/>
        <v>41949.249305555553</v>
      </c>
      <c r="T3474" s="14">
        <f>(((J3474/60)/60)/24)+DATE(1970,1,1)</f>
        <v>41928.170497685183</v>
      </c>
    </row>
    <row r="3475" spans="1:20" ht="48" hidden="1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204"/>
        <v>1</v>
      </c>
      <c r="P3475" s="7">
        <f>AVERAGE(E3475/L3475)</f>
        <v>148.4848484848485</v>
      </c>
      <c r="Q3475" t="str">
        <f t="shared" si="205"/>
        <v>theater</v>
      </c>
      <c r="R3475" t="str">
        <f t="shared" si="206"/>
        <v>plays</v>
      </c>
      <c r="S3475" s="13">
        <f t="shared" si="207"/>
        <v>42083.852083333331</v>
      </c>
      <c r="T3475" s="14">
        <f>(((J3475/60)/60)/24)+DATE(1970,1,1)</f>
        <v>42062.834444444445</v>
      </c>
    </row>
    <row r="3476" spans="1:20" ht="48" hidden="1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204"/>
        <v>1.01</v>
      </c>
      <c r="P3476" s="7">
        <f>AVERAGE(E3476/L3476)</f>
        <v>51.794871794871796</v>
      </c>
      <c r="Q3476" t="str">
        <f t="shared" si="205"/>
        <v>theater</v>
      </c>
      <c r="R3476" t="str">
        <f t="shared" si="206"/>
        <v>plays</v>
      </c>
      <c r="S3476" s="13">
        <f t="shared" si="207"/>
        <v>42571.501516203702</v>
      </c>
      <c r="T3476" s="14">
        <f>(((J3476/60)/60)/24)+DATE(1970,1,1)</f>
        <v>42541.501516203702</v>
      </c>
    </row>
    <row r="3477" spans="1:20" ht="48" hidden="1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204"/>
        <v>1.1333333333333333</v>
      </c>
      <c r="P3477" s="7">
        <f>AVERAGE(E3477/L3477)</f>
        <v>20</v>
      </c>
      <c r="Q3477" t="str">
        <f t="shared" si="205"/>
        <v>theater</v>
      </c>
      <c r="R3477" t="str">
        <f t="shared" si="206"/>
        <v>plays</v>
      </c>
      <c r="S3477" s="13">
        <f t="shared" si="207"/>
        <v>41946</v>
      </c>
      <c r="T3477" s="14">
        <f>(((J3477/60)/60)/24)+DATE(1970,1,1)</f>
        <v>41918.880833333329</v>
      </c>
    </row>
    <row r="3478" spans="1:20" ht="48" hidden="1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204"/>
        <v>1.04</v>
      </c>
      <c r="P3478" s="7">
        <f>AVERAGE(E3478/L3478)</f>
        <v>52</v>
      </c>
      <c r="Q3478" t="str">
        <f t="shared" si="205"/>
        <v>theater</v>
      </c>
      <c r="R3478" t="str">
        <f t="shared" si="206"/>
        <v>plays</v>
      </c>
      <c r="S3478" s="13">
        <f t="shared" si="207"/>
        <v>41939.125</v>
      </c>
      <c r="T3478" s="14">
        <f>(((J3478/60)/60)/24)+DATE(1970,1,1)</f>
        <v>41921.279976851853</v>
      </c>
    </row>
    <row r="3479" spans="1:20" ht="48" hidden="1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204"/>
        <v>1.1533333333333333</v>
      </c>
      <c r="P3479" s="7">
        <f>AVERAGE(E3479/L3479)</f>
        <v>53.230769230769234</v>
      </c>
      <c r="Q3479" t="str">
        <f t="shared" si="205"/>
        <v>theater</v>
      </c>
      <c r="R3479" t="str">
        <f t="shared" si="206"/>
        <v>plays</v>
      </c>
      <c r="S3479" s="13">
        <f t="shared" si="207"/>
        <v>42141.125</v>
      </c>
      <c r="T3479" s="14">
        <f>(((J3479/60)/60)/24)+DATE(1970,1,1)</f>
        <v>42128.736608796295</v>
      </c>
    </row>
    <row r="3480" spans="1:20" ht="48" hidden="1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204"/>
        <v>1.1285000000000001</v>
      </c>
      <c r="P3480" s="7">
        <f>AVERAGE(E3480/L3480)</f>
        <v>39.596491228070178</v>
      </c>
      <c r="Q3480" t="str">
        <f t="shared" si="205"/>
        <v>theater</v>
      </c>
      <c r="R3480" t="str">
        <f t="shared" si="206"/>
        <v>plays</v>
      </c>
      <c r="S3480" s="13">
        <f t="shared" si="207"/>
        <v>42079.875</v>
      </c>
      <c r="T3480" s="14">
        <f>(((J3480/60)/60)/24)+DATE(1970,1,1)</f>
        <v>42053.916921296302</v>
      </c>
    </row>
    <row r="3481" spans="1:20" ht="48" hidden="1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204"/>
        <v>1.2786666666666666</v>
      </c>
      <c r="P3481" s="7">
        <f>AVERAGE(E3481/L3481)</f>
        <v>34.25</v>
      </c>
      <c r="Q3481" t="str">
        <f t="shared" si="205"/>
        <v>theater</v>
      </c>
      <c r="R3481" t="str">
        <f t="shared" si="206"/>
        <v>plays</v>
      </c>
      <c r="S3481" s="13">
        <f t="shared" si="207"/>
        <v>41811.855092592588</v>
      </c>
      <c r="T3481" s="14">
        <f>(((J3481/60)/60)/24)+DATE(1970,1,1)</f>
        <v>41781.855092592588</v>
      </c>
    </row>
    <row r="3482" spans="1:20" ht="48" hidden="1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204"/>
        <v>1.4266666666666667</v>
      </c>
      <c r="P3482" s="7">
        <f>AVERAGE(E3482/L3482)</f>
        <v>164.61538461538461</v>
      </c>
      <c r="Q3482" t="str">
        <f t="shared" si="205"/>
        <v>theater</v>
      </c>
      <c r="R3482" t="str">
        <f t="shared" si="206"/>
        <v>plays</v>
      </c>
      <c r="S3482" s="13">
        <f t="shared" si="207"/>
        <v>42195.875</v>
      </c>
      <c r="T3482" s="14">
        <f>(((J3482/60)/60)/24)+DATE(1970,1,1)</f>
        <v>42171.317442129628</v>
      </c>
    </row>
    <row r="3483" spans="1:20" ht="48" hidden="1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204"/>
        <v>1.1879999999999999</v>
      </c>
      <c r="P3483" s="7">
        <f>AVERAGE(E3483/L3483)</f>
        <v>125.05263157894737</v>
      </c>
      <c r="Q3483" t="str">
        <f t="shared" si="205"/>
        <v>theater</v>
      </c>
      <c r="R3483" t="str">
        <f t="shared" si="206"/>
        <v>plays</v>
      </c>
      <c r="S3483" s="13">
        <f t="shared" si="207"/>
        <v>42006.24754629629</v>
      </c>
      <c r="T3483" s="14">
        <f>(((J3483/60)/60)/24)+DATE(1970,1,1)</f>
        <v>41989.24754629629</v>
      </c>
    </row>
    <row r="3484" spans="1:20" ht="48" hidden="1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204"/>
        <v>1.3833333333333333</v>
      </c>
      <c r="P3484" s="7">
        <f>AVERAGE(E3484/L3484)</f>
        <v>51.875</v>
      </c>
      <c r="Q3484" t="str">
        <f t="shared" si="205"/>
        <v>theater</v>
      </c>
      <c r="R3484" t="str">
        <f t="shared" si="206"/>
        <v>plays</v>
      </c>
      <c r="S3484" s="13">
        <f t="shared" si="207"/>
        <v>41826.771597222221</v>
      </c>
      <c r="T3484" s="14">
        <f>(((J3484/60)/60)/24)+DATE(1970,1,1)</f>
        <v>41796.771597222221</v>
      </c>
    </row>
    <row r="3485" spans="1:20" ht="48" hidden="1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204"/>
        <v>1.599402985074627</v>
      </c>
      <c r="P3485" s="7">
        <f>AVERAGE(E3485/L3485)</f>
        <v>40.285714285714285</v>
      </c>
      <c r="Q3485" t="str">
        <f t="shared" si="205"/>
        <v>theater</v>
      </c>
      <c r="R3485" t="str">
        <f t="shared" si="206"/>
        <v>plays</v>
      </c>
      <c r="S3485" s="13">
        <f t="shared" si="207"/>
        <v>41823.668761574074</v>
      </c>
      <c r="T3485" s="14">
        <f>(((J3485/60)/60)/24)+DATE(1970,1,1)</f>
        <v>41793.668761574074</v>
      </c>
    </row>
    <row r="3486" spans="1:20" ht="48" hidden="1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204"/>
        <v>1.1424000000000001</v>
      </c>
      <c r="P3486" s="7">
        <f>AVERAGE(E3486/L3486)</f>
        <v>64.909090909090907</v>
      </c>
      <c r="Q3486" t="str">
        <f t="shared" si="205"/>
        <v>theater</v>
      </c>
      <c r="R3486" t="str">
        <f t="shared" si="206"/>
        <v>plays</v>
      </c>
      <c r="S3486" s="13">
        <f t="shared" si="207"/>
        <v>42536.760405092587</v>
      </c>
      <c r="T3486" s="14">
        <f>(((J3486/60)/60)/24)+DATE(1970,1,1)</f>
        <v>42506.760405092587</v>
      </c>
    </row>
    <row r="3487" spans="1:20" ht="48" hidden="1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204"/>
        <v>1.0060606060606061</v>
      </c>
      <c r="P3487" s="7">
        <f>AVERAGE(E3487/L3487)</f>
        <v>55.333333333333336</v>
      </c>
      <c r="Q3487" t="str">
        <f t="shared" si="205"/>
        <v>theater</v>
      </c>
      <c r="R3487" t="str">
        <f t="shared" si="206"/>
        <v>plays</v>
      </c>
      <c r="S3487" s="13">
        <f t="shared" si="207"/>
        <v>42402.693055555559</v>
      </c>
      <c r="T3487" s="14">
        <f>(((J3487/60)/60)/24)+DATE(1970,1,1)</f>
        <v>42372.693055555559</v>
      </c>
    </row>
    <row r="3488" spans="1:20" ht="48" hidden="1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204"/>
        <v>1.552</v>
      </c>
      <c r="P3488" s="7">
        <f>AVERAGE(E3488/L3488)</f>
        <v>83.142857142857139</v>
      </c>
      <c r="Q3488" t="str">
        <f t="shared" si="205"/>
        <v>theater</v>
      </c>
      <c r="R3488" t="str">
        <f t="shared" si="206"/>
        <v>plays</v>
      </c>
      <c r="S3488" s="13">
        <f t="shared" si="207"/>
        <v>42158.290972222225</v>
      </c>
      <c r="T3488" s="14">
        <f>(((J3488/60)/60)/24)+DATE(1970,1,1)</f>
        <v>42126.87501157407</v>
      </c>
    </row>
    <row r="3489" spans="1:20" ht="48" hidden="1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204"/>
        <v>1.2775000000000001</v>
      </c>
      <c r="P3489" s="7">
        <f>AVERAGE(E3489/L3489)</f>
        <v>38.712121212121211</v>
      </c>
      <c r="Q3489" t="str">
        <f t="shared" si="205"/>
        <v>theater</v>
      </c>
      <c r="R3489" t="str">
        <f t="shared" si="206"/>
        <v>plays</v>
      </c>
      <c r="S3489" s="13">
        <f t="shared" si="207"/>
        <v>42179.940416666665</v>
      </c>
      <c r="T3489" s="14">
        <f>(((J3489/60)/60)/24)+DATE(1970,1,1)</f>
        <v>42149.940416666665</v>
      </c>
    </row>
    <row r="3490" spans="1:20" ht="48" hidden="1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204"/>
        <v>1.212</v>
      </c>
      <c r="P3490" s="7">
        <f>AVERAGE(E3490/L3490)</f>
        <v>125.37931034482759</v>
      </c>
      <c r="Q3490" t="str">
        <f t="shared" si="205"/>
        <v>theater</v>
      </c>
      <c r="R3490" t="str">
        <f t="shared" si="206"/>
        <v>plays</v>
      </c>
      <c r="S3490" s="13">
        <f t="shared" si="207"/>
        <v>42111.666666666672</v>
      </c>
      <c r="T3490" s="14">
        <f>(((J3490/60)/60)/24)+DATE(1970,1,1)</f>
        <v>42087.768055555556</v>
      </c>
    </row>
    <row r="3491" spans="1:20" ht="48" hidden="1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204"/>
        <v>1.127</v>
      </c>
      <c r="P3491" s="7">
        <f>AVERAGE(E3491/L3491)</f>
        <v>78.263888888888886</v>
      </c>
      <c r="Q3491" t="str">
        <f t="shared" si="205"/>
        <v>theater</v>
      </c>
      <c r="R3491" t="str">
        <f t="shared" si="206"/>
        <v>plays</v>
      </c>
      <c r="S3491" s="13">
        <f t="shared" si="207"/>
        <v>41783.875</v>
      </c>
      <c r="T3491" s="14">
        <f>(((J3491/60)/60)/24)+DATE(1970,1,1)</f>
        <v>41753.635775462964</v>
      </c>
    </row>
    <row r="3492" spans="1:20" ht="48" hidden="1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204"/>
        <v>1.2749999999999999</v>
      </c>
      <c r="P3492" s="7">
        <f>AVERAGE(E3492/L3492)</f>
        <v>47.222222222222221</v>
      </c>
      <c r="Q3492" t="str">
        <f t="shared" si="205"/>
        <v>theater</v>
      </c>
      <c r="R3492" t="str">
        <f t="shared" si="206"/>
        <v>plays</v>
      </c>
      <c r="S3492" s="13">
        <f t="shared" si="207"/>
        <v>42473.802361111113</v>
      </c>
      <c r="T3492" s="14">
        <f>(((J3492/60)/60)/24)+DATE(1970,1,1)</f>
        <v>42443.802361111113</v>
      </c>
    </row>
    <row r="3493" spans="1:20" ht="48" hidden="1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204"/>
        <v>1.5820000000000001</v>
      </c>
      <c r="P3493" s="7">
        <f>AVERAGE(E3493/L3493)</f>
        <v>79.099999999999994</v>
      </c>
      <c r="Q3493" t="str">
        <f t="shared" si="205"/>
        <v>theater</v>
      </c>
      <c r="R3493" t="str">
        <f t="shared" si="206"/>
        <v>plays</v>
      </c>
      <c r="S3493" s="13">
        <f t="shared" si="207"/>
        <v>42142.249814814815</v>
      </c>
      <c r="T3493" s="14">
        <f>(((J3493/60)/60)/24)+DATE(1970,1,1)</f>
        <v>42121.249814814815</v>
      </c>
    </row>
    <row r="3494" spans="1:20" ht="48" hidden="1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204"/>
        <v>1.0526894736842105</v>
      </c>
      <c r="P3494" s="7">
        <f>AVERAGE(E3494/L3494)</f>
        <v>114.29199999999999</v>
      </c>
      <c r="Q3494" t="str">
        <f t="shared" si="205"/>
        <v>theater</v>
      </c>
      <c r="R3494" t="str">
        <f t="shared" si="206"/>
        <v>plays</v>
      </c>
      <c r="S3494" s="13">
        <f t="shared" si="207"/>
        <v>42303.009224537032</v>
      </c>
      <c r="T3494" s="14">
        <f>(((J3494/60)/60)/24)+DATE(1970,1,1)</f>
        <v>42268.009224537032</v>
      </c>
    </row>
    <row r="3495" spans="1:20" ht="48" hidden="1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204"/>
        <v>1</v>
      </c>
      <c r="P3495" s="7">
        <f>AVERAGE(E3495/L3495)</f>
        <v>51.724137931034484</v>
      </c>
      <c r="Q3495" t="str">
        <f t="shared" si="205"/>
        <v>theater</v>
      </c>
      <c r="R3495" t="str">
        <f t="shared" si="206"/>
        <v>plays</v>
      </c>
      <c r="S3495" s="13">
        <f t="shared" si="207"/>
        <v>41868.21597222222</v>
      </c>
      <c r="T3495" s="14">
        <f>(((J3495/60)/60)/24)+DATE(1970,1,1)</f>
        <v>41848.866157407407</v>
      </c>
    </row>
    <row r="3496" spans="1:20" ht="48" hidden="1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204"/>
        <v>1</v>
      </c>
      <c r="P3496" s="7">
        <f>AVERAGE(E3496/L3496)</f>
        <v>30.76923076923077</v>
      </c>
      <c r="Q3496" t="str">
        <f t="shared" si="205"/>
        <v>theater</v>
      </c>
      <c r="R3496" t="str">
        <f t="shared" si="206"/>
        <v>plays</v>
      </c>
      <c r="S3496" s="13">
        <f t="shared" si="207"/>
        <v>42700.25</v>
      </c>
      <c r="T3496" s="14">
        <f>(((J3496/60)/60)/24)+DATE(1970,1,1)</f>
        <v>42689.214988425927</v>
      </c>
    </row>
    <row r="3497" spans="1:20" ht="48" hidden="1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204"/>
        <v>1.0686</v>
      </c>
      <c r="P3497" s="7">
        <f>AVERAGE(E3497/L3497)</f>
        <v>74.208333333333329</v>
      </c>
      <c r="Q3497" t="str">
        <f t="shared" si="205"/>
        <v>theater</v>
      </c>
      <c r="R3497" t="str">
        <f t="shared" si="206"/>
        <v>plays</v>
      </c>
      <c r="S3497" s="13">
        <f t="shared" si="207"/>
        <v>41944.720833333333</v>
      </c>
      <c r="T3497" s="14">
        <f>(((J3497/60)/60)/24)+DATE(1970,1,1)</f>
        <v>41915.762835648151</v>
      </c>
    </row>
    <row r="3498" spans="1:20" ht="48" hidden="1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204"/>
        <v>1.244</v>
      </c>
      <c r="P3498" s="7">
        <f>AVERAGE(E3498/L3498)</f>
        <v>47.846153846153847</v>
      </c>
      <c r="Q3498" t="str">
        <f t="shared" si="205"/>
        <v>theater</v>
      </c>
      <c r="R3498" t="str">
        <f t="shared" si="206"/>
        <v>plays</v>
      </c>
      <c r="S3498" s="13">
        <f t="shared" si="207"/>
        <v>42624.846828703703</v>
      </c>
      <c r="T3498" s="14">
        <f>(((J3498/60)/60)/24)+DATE(1970,1,1)</f>
        <v>42584.846828703703</v>
      </c>
    </row>
    <row r="3499" spans="1:20" ht="48" hidden="1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204"/>
        <v>1.0870406189555126</v>
      </c>
      <c r="P3499" s="7">
        <f>AVERAGE(E3499/L3499)</f>
        <v>34.408163265306122</v>
      </c>
      <c r="Q3499" t="str">
        <f t="shared" si="205"/>
        <v>theater</v>
      </c>
      <c r="R3499" t="str">
        <f t="shared" si="206"/>
        <v>plays</v>
      </c>
      <c r="S3499" s="13">
        <f t="shared" si="207"/>
        <v>42523.916666666672</v>
      </c>
      <c r="T3499" s="14">
        <f>(((J3499/60)/60)/24)+DATE(1970,1,1)</f>
        <v>42511.741944444439</v>
      </c>
    </row>
    <row r="3500" spans="1:20" ht="48" hidden="1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204"/>
        <v>1.0242424242424242</v>
      </c>
      <c r="P3500" s="7">
        <f>AVERAGE(E3500/L3500)</f>
        <v>40.238095238095241</v>
      </c>
      <c r="Q3500" t="str">
        <f t="shared" si="205"/>
        <v>theater</v>
      </c>
      <c r="R3500" t="str">
        <f t="shared" si="206"/>
        <v>plays</v>
      </c>
      <c r="S3500" s="13">
        <f t="shared" si="207"/>
        <v>42518.905555555553</v>
      </c>
      <c r="T3500" s="14">
        <f>(((J3500/60)/60)/24)+DATE(1970,1,1)</f>
        <v>42459.15861111111</v>
      </c>
    </row>
    <row r="3501" spans="1:20" ht="48" hidden="1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204"/>
        <v>1.0549999999999999</v>
      </c>
      <c r="P3501" s="7">
        <f>AVERAGE(E3501/L3501)</f>
        <v>60.285714285714285</v>
      </c>
      <c r="Q3501" t="str">
        <f t="shared" si="205"/>
        <v>theater</v>
      </c>
      <c r="R3501" t="str">
        <f t="shared" si="206"/>
        <v>plays</v>
      </c>
      <c r="S3501" s="13">
        <f t="shared" si="207"/>
        <v>42186.290972222225</v>
      </c>
      <c r="T3501" s="14">
        <f>(((J3501/60)/60)/24)+DATE(1970,1,1)</f>
        <v>42132.036168981482</v>
      </c>
    </row>
    <row r="3502" spans="1:20" ht="48" hidden="1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204"/>
        <v>1.0629999999999999</v>
      </c>
      <c r="P3502" s="7">
        <f>AVERAGE(E3502/L3502)</f>
        <v>25.30952380952381</v>
      </c>
      <c r="Q3502" t="str">
        <f t="shared" si="205"/>
        <v>theater</v>
      </c>
      <c r="R3502" t="str">
        <f t="shared" si="206"/>
        <v>plays</v>
      </c>
      <c r="S3502" s="13">
        <f t="shared" si="207"/>
        <v>42436.207638888889</v>
      </c>
      <c r="T3502" s="14">
        <f>(((J3502/60)/60)/24)+DATE(1970,1,1)</f>
        <v>42419.91942129629</v>
      </c>
    </row>
    <row r="3503" spans="1:20" ht="48" hidden="1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204"/>
        <v>1.0066666666666666</v>
      </c>
      <c r="P3503" s="7">
        <f>AVERAGE(E3503/L3503)</f>
        <v>35.952380952380949</v>
      </c>
      <c r="Q3503" t="str">
        <f t="shared" si="205"/>
        <v>theater</v>
      </c>
      <c r="R3503" t="str">
        <f t="shared" si="206"/>
        <v>plays</v>
      </c>
      <c r="S3503" s="13">
        <f t="shared" si="207"/>
        <v>42258.763831018514</v>
      </c>
      <c r="T3503" s="14">
        <f>(((J3503/60)/60)/24)+DATE(1970,1,1)</f>
        <v>42233.763831018514</v>
      </c>
    </row>
    <row r="3504" spans="1:20" ht="48" hidden="1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204"/>
        <v>1.054</v>
      </c>
      <c r="P3504" s="7">
        <f>AVERAGE(E3504/L3504)</f>
        <v>136</v>
      </c>
      <c r="Q3504" t="str">
        <f t="shared" si="205"/>
        <v>theater</v>
      </c>
      <c r="R3504" t="str">
        <f t="shared" si="206"/>
        <v>plays</v>
      </c>
      <c r="S3504" s="13">
        <f t="shared" si="207"/>
        <v>42445.165972222225</v>
      </c>
      <c r="T3504" s="14">
        <f>(((J3504/60)/60)/24)+DATE(1970,1,1)</f>
        <v>42430.839398148149</v>
      </c>
    </row>
    <row r="3505" spans="1:20" ht="48" hidden="1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204"/>
        <v>1.0755999999999999</v>
      </c>
      <c r="P3505" s="7">
        <f>AVERAGE(E3505/L3505)</f>
        <v>70.763157894736835</v>
      </c>
      <c r="Q3505" t="str">
        <f t="shared" si="205"/>
        <v>theater</v>
      </c>
      <c r="R3505" t="str">
        <f t="shared" si="206"/>
        <v>plays</v>
      </c>
      <c r="S3505" s="13">
        <f t="shared" si="207"/>
        <v>42575.478333333333</v>
      </c>
      <c r="T3505" s="14">
        <f>(((J3505/60)/60)/24)+DATE(1970,1,1)</f>
        <v>42545.478333333333</v>
      </c>
    </row>
    <row r="3506" spans="1:20" ht="48" hidden="1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204"/>
        <v>1</v>
      </c>
      <c r="P3506" s="7">
        <f>AVERAGE(E3506/L3506)</f>
        <v>125</v>
      </c>
      <c r="Q3506" t="str">
        <f t="shared" si="205"/>
        <v>theater</v>
      </c>
      <c r="R3506" t="str">
        <f t="shared" si="206"/>
        <v>plays</v>
      </c>
      <c r="S3506" s="13">
        <f t="shared" si="207"/>
        <v>42327.790405092594</v>
      </c>
      <c r="T3506" s="14">
        <f>(((J3506/60)/60)/24)+DATE(1970,1,1)</f>
        <v>42297.748738425929</v>
      </c>
    </row>
    <row r="3507" spans="1:20" ht="96" hidden="1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204"/>
        <v>1.0376000000000001</v>
      </c>
      <c r="P3507" s="7">
        <f>AVERAGE(E3507/L3507)</f>
        <v>66.512820512820511</v>
      </c>
      <c r="Q3507" t="str">
        <f t="shared" si="205"/>
        <v>theater</v>
      </c>
      <c r="R3507" t="str">
        <f t="shared" si="206"/>
        <v>plays</v>
      </c>
      <c r="S3507" s="13">
        <f t="shared" si="207"/>
        <v>41772.166666666664</v>
      </c>
      <c r="T3507" s="14">
        <f>(((J3507/60)/60)/24)+DATE(1970,1,1)</f>
        <v>41760.935706018521</v>
      </c>
    </row>
    <row r="3508" spans="1:20" ht="48" hidden="1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204"/>
        <v>1.0149999999999999</v>
      </c>
      <c r="P3508" s="7">
        <f>AVERAGE(E3508/L3508)</f>
        <v>105</v>
      </c>
      <c r="Q3508" t="str">
        <f t="shared" si="205"/>
        <v>theater</v>
      </c>
      <c r="R3508" t="str">
        <f t="shared" si="206"/>
        <v>plays</v>
      </c>
      <c r="S3508" s="13">
        <f t="shared" si="207"/>
        <v>41874.734259259261</v>
      </c>
      <c r="T3508" s="14">
        <f>(((J3508/60)/60)/24)+DATE(1970,1,1)</f>
        <v>41829.734259259261</v>
      </c>
    </row>
    <row r="3509" spans="1:20" ht="32" hidden="1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204"/>
        <v>1.044</v>
      </c>
      <c r="P3509" s="7">
        <f>AVERAGE(E3509/L3509)</f>
        <v>145</v>
      </c>
      <c r="Q3509" t="str">
        <f t="shared" si="205"/>
        <v>theater</v>
      </c>
      <c r="R3509" t="str">
        <f t="shared" si="206"/>
        <v>plays</v>
      </c>
      <c r="S3509" s="13">
        <f t="shared" si="207"/>
        <v>42521.92288194444</v>
      </c>
      <c r="T3509" s="14">
        <f>(((J3509/60)/60)/24)+DATE(1970,1,1)</f>
        <v>42491.92288194444</v>
      </c>
    </row>
    <row r="3510" spans="1:20" ht="48" hidden="1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204"/>
        <v>1.8</v>
      </c>
      <c r="P3510" s="7">
        <f>AVERAGE(E3510/L3510)</f>
        <v>12</v>
      </c>
      <c r="Q3510" t="str">
        <f t="shared" si="205"/>
        <v>theater</v>
      </c>
      <c r="R3510" t="str">
        <f t="shared" si="206"/>
        <v>plays</v>
      </c>
      <c r="S3510" s="13">
        <f t="shared" si="207"/>
        <v>42500.875</v>
      </c>
      <c r="T3510" s="14">
        <f>(((J3510/60)/60)/24)+DATE(1970,1,1)</f>
        <v>42477.729780092588</v>
      </c>
    </row>
    <row r="3511" spans="1:20" ht="48" hidden="1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204"/>
        <v>1.0633333333333332</v>
      </c>
      <c r="P3511" s="7">
        <f>AVERAGE(E3511/L3511)</f>
        <v>96.666666666666671</v>
      </c>
      <c r="Q3511" t="str">
        <f t="shared" si="205"/>
        <v>theater</v>
      </c>
      <c r="R3511" t="str">
        <f t="shared" si="206"/>
        <v>plays</v>
      </c>
      <c r="S3511" s="13">
        <f t="shared" si="207"/>
        <v>41964.204861111109</v>
      </c>
      <c r="T3511" s="14">
        <f>(((J3511/60)/60)/24)+DATE(1970,1,1)</f>
        <v>41950.859560185185</v>
      </c>
    </row>
    <row r="3512" spans="1:20" ht="48" hidden="1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204"/>
        <v>1.0055555555555555</v>
      </c>
      <c r="P3512" s="7">
        <f>AVERAGE(E3512/L3512)</f>
        <v>60.333333333333336</v>
      </c>
      <c r="Q3512" t="str">
        <f t="shared" si="205"/>
        <v>theater</v>
      </c>
      <c r="R3512" t="str">
        <f t="shared" si="206"/>
        <v>plays</v>
      </c>
      <c r="S3512" s="13">
        <f t="shared" si="207"/>
        <v>41822.62090277778</v>
      </c>
      <c r="T3512" s="14">
        <f>(((J3512/60)/60)/24)+DATE(1970,1,1)</f>
        <v>41802.62090277778</v>
      </c>
    </row>
    <row r="3513" spans="1:20" ht="48" hidden="1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204"/>
        <v>1.012</v>
      </c>
      <c r="P3513" s="7">
        <f>AVERAGE(E3513/L3513)</f>
        <v>79.89473684210526</v>
      </c>
      <c r="Q3513" t="str">
        <f t="shared" si="205"/>
        <v>theater</v>
      </c>
      <c r="R3513" t="str">
        <f t="shared" si="206"/>
        <v>plays</v>
      </c>
      <c r="S3513" s="13">
        <f t="shared" si="207"/>
        <v>41950.770833333336</v>
      </c>
      <c r="T3513" s="14">
        <f>(((J3513/60)/60)/24)+DATE(1970,1,1)</f>
        <v>41927.873784722222</v>
      </c>
    </row>
    <row r="3514" spans="1:20" ht="48" hidden="1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204"/>
        <v>1</v>
      </c>
      <c r="P3514" s="7">
        <f>AVERAGE(E3514/L3514)</f>
        <v>58.823529411764703</v>
      </c>
      <c r="Q3514" t="str">
        <f t="shared" si="205"/>
        <v>theater</v>
      </c>
      <c r="R3514" t="str">
        <f t="shared" si="206"/>
        <v>plays</v>
      </c>
      <c r="S3514" s="13">
        <f t="shared" si="207"/>
        <v>42117.49527777778</v>
      </c>
      <c r="T3514" s="14">
        <f>(((J3514/60)/60)/24)+DATE(1970,1,1)</f>
        <v>42057.536944444444</v>
      </c>
    </row>
    <row r="3515" spans="1:20" ht="48" hidden="1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204"/>
        <v>1.1839285714285714</v>
      </c>
      <c r="P3515" s="7">
        <f>AVERAGE(E3515/L3515)</f>
        <v>75.340909090909093</v>
      </c>
      <c r="Q3515" t="str">
        <f t="shared" si="205"/>
        <v>theater</v>
      </c>
      <c r="R3515" t="str">
        <f t="shared" si="206"/>
        <v>plays</v>
      </c>
      <c r="S3515" s="13">
        <f t="shared" si="207"/>
        <v>41794.207638888889</v>
      </c>
      <c r="T3515" s="14">
        <f>(((J3515/60)/60)/24)+DATE(1970,1,1)</f>
        <v>41781.096203703702</v>
      </c>
    </row>
    <row r="3516" spans="1:20" ht="48" hidden="1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204"/>
        <v>1.1000000000000001</v>
      </c>
      <c r="P3516" s="7">
        <f>AVERAGE(E3516/L3516)</f>
        <v>55</v>
      </c>
      <c r="Q3516" t="str">
        <f t="shared" si="205"/>
        <v>theater</v>
      </c>
      <c r="R3516" t="str">
        <f t="shared" si="206"/>
        <v>plays</v>
      </c>
      <c r="S3516" s="13">
        <f t="shared" si="207"/>
        <v>42037.207638888889</v>
      </c>
      <c r="T3516" s="14">
        <f>(((J3516/60)/60)/24)+DATE(1970,1,1)</f>
        <v>42020.846666666665</v>
      </c>
    </row>
    <row r="3517" spans="1:20" ht="48" hidden="1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204"/>
        <v>1.0266666666666666</v>
      </c>
      <c r="P3517" s="7">
        <f>AVERAGE(E3517/L3517)</f>
        <v>66.956521739130437</v>
      </c>
      <c r="Q3517" t="str">
        <f t="shared" si="205"/>
        <v>theater</v>
      </c>
      <c r="R3517" t="str">
        <f t="shared" si="206"/>
        <v>plays</v>
      </c>
      <c r="S3517" s="13">
        <f t="shared" si="207"/>
        <v>42155.772812499999</v>
      </c>
      <c r="T3517" s="14">
        <f>(((J3517/60)/60)/24)+DATE(1970,1,1)</f>
        <v>42125.772812499999</v>
      </c>
    </row>
    <row r="3518" spans="1:20" ht="48" hidden="1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204"/>
        <v>1</v>
      </c>
      <c r="P3518" s="7">
        <f>AVERAGE(E3518/L3518)</f>
        <v>227.27272727272728</v>
      </c>
      <c r="Q3518" t="str">
        <f t="shared" si="205"/>
        <v>theater</v>
      </c>
      <c r="R3518" t="str">
        <f t="shared" si="206"/>
        <v>plays</v>
      </c>
      <c r="S3518" s="13">
        <f t="shared" si="207"/>
        <v>41890.125</v>
      </c>
      <c r="T3518" s="14">
        <f>(((J3518/60)/60)/24)+DATE(1970,1,1)</f>
        <v>41856.010069444441</v>
      </c>
    </row>
    <row r="3519" spans="1:20" ht="48" hidden="1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204"/>
        <v>1</v>
      </c>
      <c r="P3519" s="7">
        <f>AVERAGE(E3519/L3519)</f>
        <v>307.69230769230768</v>
      </c>
      <c r="Q3519" t="str">
        <f t="shared" si="205"/>
        <v>theater</v>
      </c>
      <c r="R3519" t="str">
        <f t="shared" si="206"/>
        <v>plays</v>
      </c>
      <c r="S3519" s="13">
        <f t="shared" si="207"/>
        <v>41824.458333333336</v>
      </c>
      <c r="T3519" s="14">
        <f>(((J3519/60)/60)/24)+DATE(1970,1,1)</f>
        <v>41794.817523148151</v>
      </c>
    </row>
    <row r="3520" spans="1:20" ht="48" hidden="1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204"/>
        <v>1.10046</v>
      </c>
      <c r="P3520" s="7">
        <f>AVERAGE(E3520/L3520)</f>
        <v>50.020909090909093</v>
      </c>
      <c r="Q3520" t="str">
        <f t="shared" si="205"/>
        <v>theater</v>
      </c>
      <c r="R3520" t="str">
        <f t="shared" si="206"/>
        <v>plays</v>
      </c>
      <c r="S3520" s="13">
        <f t="shared" si="207"/>
        <v>41914.597916666666</v>
      </c>
      <c r="T3520" s="14">
        <f>(((J3520/60)/60)/24)+DATE(1970,1,1)</f>
        <v>41893.783553240741</v>
      </c>
    </row>
    <row r="3521" spans="1:20" ht="48" hidden="1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204"/>
        <v>1.0135000000000001</v>
      </c>
      <c r="P3521" s="7">
        <f>AVERAGE(E3521/L3521)</f>
        <v>72.392857142857139</v>
      </c>
      <c r="Q3521" t="str">
        <f t="shared" si="205"/>
        <v>theater</v>
      </c>
      <c r="R3521" t="str">
        <f t="shared" si="206"/>
        <v>plays</v>
      </c>
      <c r="S3521" s="13">
        <f t="shared" si="207"/>
        <v>42067.598958333328</v>
      </c>
      <c r="T3521" s="14">
        <f>(((J3521/60)/60)/24)+DATE(1970,1,1)</f>
        <v>42037.598958333328</v>
      </c>
    </row>
    <row r="3522" spans="1:20" ht="32" hidden="1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204"/>
        <v>1.0075000000000001</v>
      </c>
      <c r="P3522" s="7">
        <f>AVERAGE(E3522/L3522)</f>
        <v>95.952380952380949</v>
      </c>
      <c r="Q3522" t="str">
        <f t="shared" si="205"/>
        <v>theater</v>
      </c>
      <c r="R3522" t="str">
        <f t="shared" si="206"/>
        <v>plays</v>
      </c>
      <c r="S3522" s="13">
        <f t="shared" si="207"/>
        <v>42253.57430555555</v>
      </c>
      <c r="T3522" s="14">
        <f>(((J3522/60)/60)/24)+DATE(1970,1,1)</f>
        <v>42227.824212962965</v>
      </c>
    </row>
    <row r="3523" spans="1:20" ht="48" hidden="1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ref="O3523:O3586" si="208">E3523/D3523</f>
        <v>1.6942857142857144</v>
      </c>
      <c r="P3523" s="7">
        <f>AVERAGE(E3523/L3523)</f>
        <v>45.615384615384613</v>
      </c>
      <c r="Q3523" t="str">
        <f t="shared" ref="Q3523:Q3586" si="209">LEFT(N3523,FIND("/",N3523)-1)</f>
        <v>theater</v>
      </c>
      <c r="R3523" t="str">
        <f t="shared" ref="R3523:R3586" si="210">RIGHT(N3523, LEN(N3523)-FIND("/",N3523))</f>
        <v>plays</v>
      </c>
      <c r="S3523" s="13">
        <f t="shared" si="207"/>
        <v>41911.361342592594</v>
      </c>
      <c r="T3523" s="14">
        <f>(((J3523/60)/60)/24)+DATE(1970,1,1)</f>
        <v>41881.361342592594</v>
      </c>
    </row>
    <row r="3524" spans="1:20" ht="48" hidden="1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208"/>
        <v>1</v>
      </c>
      <c r="P3524" s="7">
        <f>AVERAGE(E3524/L3524)</f>
        <v>41.029411764705884</v>
      </c>
      <c r="Q3524" t="str">
        <f t="shared" si="209"/>
        <v>theater</v>
      </c>
      <c r="R3524" t="str">
        <f t="shared" si="210"/>
        <v>plays</v>
      </c>
      <c r="S3524" s="13">
        <f t="shared" si="207"/>
        <v>42262.420833333337</v>
      </c>
      <c r="T3524" s="14">
        <f>(((J3524/60)/60)/24)+DATE(1970,1,1)</f>
        <v>42234.789884259255</v>
      </c>
    </row>
    <row r="3525" spans="1:20" ht="48" hidden="1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208"/>
        <v>1.1365000000000001</v>
      </c>
      <c r="P3525" s="7">
        <f>AVERAGE(E3525/L3525)</f>
        <v>56.825000000000003</v>
      </c>
      <c r="Q3525" t="str">
        <f t="shared" si="209"/>
        <v>theater</v>
      </c>
      <c r="R3525" t="str">
        <f t="shared" si="210"/>
        <v>plays</v>
      </c>
      <c r="S3525" s="13">
        <f t="shared" si="207"/>
        <v>42638.958333333328</v>
      </c>
      <c r="T3525" s="14">
        <f>(((J3525/60)/60)/24)+DATE(1970,1,1)</f>
        <v>42581.397546296299</v>
      </c>
    </row>
    <row r="3526" spans="1:20" ht="48" hidden="1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208"/>
        <v>1.0156000000000001</v>
      </c>
      <c r="P3526" s="7">
        <f>AVERAGE(E3526/L3526)</f>
        <v>137.24324324324326</v>
      </c>
      <c r="Q3526" t="str">
        <f t="shared" si="209"/>
        <v>theater</v>
      </c>
      <c r="R3526" t="str">
        <f t="shared" si="210"/>
        <v>plays</v>
      </c>
      <c r="S3526" s="13">
        <f t="shared" si="207"/>
        <v>41895.166666666664</v>
      </c>
      <c r="T3526" s="14">
        <f>(((J3526/60)/60)/24)+DATE(1970,1,1)</f>
        <v>41880.76357638889</v>
      </c>
    </row>
    <row r="3527" spans="1:20" ht="48" hidden="1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208"/>
        <v>1.06</v>
      </c>
      <c r="P3527" s="7">
        <f>AVERAGE(E3527/L3527)</f>
        <v>75.714285714285708</v>
      </c>
      <c r="Q3527" t="str">
        <f t="shared" si="209"/>
        <v>theater</v>
      </c>
      <c r="R3527" t="str">
        <f t="shared" si="210"/>
        <v>plays</v>
      </c>
      <c r="S3527" s="13">
        <f t="shared" si="207"/>
        <v>42225.666666666672</v>
      </c>
      <c r="T3527" s="14">
        <f>(((J3527/60)/60)/24)+DATE(1970,1,1)</f>
        <v>42214.6956712963</v>
      </c>
    </row>
    <row r="3528" spans="1:20" ht="48" hidden="1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208"/>
        <v>1.02</v>
      </c>
      <c r="P3528" s="7">
        <f>AVERAGE(E3528/L3528)</f>
        <v>99</v>
      </c>
      <c r="Q3528" t="str">
        <f t="shared" si="209"/>
        <v>theater</v>
      </c>
      <c r="R3528" t="str">
        <f t="shared" si="210"/>
        <v>plays</v>
      </c>
      <c r="S3528" s="13">
        <f t="shared" si="207"/>
        <v>42488.249305555553</v>
      </c>
      <c r="T3528" s="14">
        <f>(((J3528/60)/60)/24)+DATE(1970,1,1)</f>
        <v>42460.335312499999</v>
      </c>
    </row>
    <row r="3529" spans="1:20" ht="48" hidden="1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208"/>
        <v>1.1691666666666667</v>
      </c>
      <c r="P3529" s="7">
        <f>AVERAGE(E3529/L3529)</f>
        <v>81.569767441860463</v>
      </c>
      <c r="Q3529" t="str">
        <f t="shared" si="209"/>
        <v>theater</v>
      </c>
      <c r="R3529" t="str">
        <f t="shared" si="210"/>
        <v>plays</v>
      </c>
      <c r="S3529" s="13">
        <f t="shared" si="207"/>
        <v>42196.165972222225</v>
      </c>
      <c r="T3529" s="14">
        <f>(((J3529/60)/60)/24)+DATE(1970,1,1)</f>
        <v>42167.023206018523</v>
      </c>
    </row>
    <row r="3530" spans="1:20" ht="48" hidden="1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208"/>
        <v>1.0115151515151515</v>
      </c>
      <c r="P3530" s="7">
        <f>AVERAGE(E3530/L3530)</f>
        <v>45.108108108108105</v>
      </c>
      <c r="Q3530" t="str">
        <f t="shared" si="209"/>
        <v>theater</v>
      </c>
      <c r="R3530" t="str">
        <f t="shared" si="210"/>
        <v>plays</v>
      </c>
      <c r="S3530" s="13">
        <f t="shared" ref="S3530:S3593" si="211">(((I3530/60)/60)/24)+DATE(1970,1,1)</f>
        <v>42753.50136574074</v>
      </c>
      <c r="T3530" s="14">
        <f>(((J3530/60)/60)/24)+DATE(1970,1,1)</f>
        <v>42733.50136574074</v>
      </c>
    </row>
    <row r="3531" spans="1:20" ht="48" hidden="1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208"/>
        <v>1.32</v>
      </c>
      <c r="P3531" s="7">
        <f>AVERAGE(E3531/L3531)</f>
        <v>36.666666666666664</v>
      </c>
      <c r="Q3531" t="str">
        <f t="shared" si="209"/>
        <v>theater</v>
      </c>
      <c r="R3531" t="str">
        <f t="shared" si="210"/>
        <v>plays</v>
      </c>
      <c r="S3531" s="13">
        <f t="shared" si="211"/>
        <v>42198.041666666672</v>
      </c>
      <c r="T3531" s="14">
        <f>(((J3531/60)/60)/24)+DATE(1970,1,1)</f>
        <v>42177.761782407411</v>
      </c>
    </row>
    <row r="3532" spans="1:20" ht="48" hidden="1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208"/>
        <v>1</v>
      </c>
      <c r="P3532" s="7">
        <f>AVERAGE(E3532/L3532)</f>
        <v>125</v>
      </c>
      <c r="Q3532" t="str">
        <f t="shared" si="209"/>
        <v>theater</v>
      </c>
      <c r="R3532" t="str">
        <f t="shared" si="210"/>
        <v>plays</v>
      </c>
      <c r="S3532" s="13">
        <f t="shared" si="211"/>
        <v>42470.833333333328</v>
      </c>
      <c r="T3532" s="14">
        <f>(((J3532/60)/60)/24)+DATE(1970,1,1)</f>
        <v>42442.623344907406</v>
      </c>
    </row>
    <row r="3533" spans="1:20" ht="16" hidden="1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208"/>
        <v>1.28</v>
      </c>
      <c r="P3533" s="7">
        <f>AVERAGE(E3533/L3533)</f>
        <v>49.230769230769234</v>
      </c>
      <c r="Q3533" t="str">
        <f t="shared" si="209"/>
        <v>theater</v>
      </c>
      <c r="R3533" t="str">
        <f t="shared" si="210"/>
        <v>plays</v>
      </c>
      <c r="S3533" s="13">
        <f t="shared" si="211"/>
        <v>42551.654328703706</v>
      </c>
      <c r="T3533" s="14">
        <f>(((J3533/60)/60)/24)+DATE(1970,1,1)</f>
        <v>42521.654328703706</v>
      </c>
    </row>
    <row r="3534" spans="1:20" ht="48" hidden="1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208"/>
        <v>1.1895833333333334</v>
      </c>
      <c r="P3534" s="7">
        <f>AVERAGE(E3534/L3534)</f>
        <v>42.296296296296298</v>
      </c>
      <c r="Q3534" t="str">
        <f t="shared" si="209"/>
        <v>theater</v>
      </c>
      <c r="R3534" t="str">
        <f t="shared" si="210"/>
        <v>plays</v>
      </c>
      <c r="S3534" s="13">
        <f t="shared" si="211"/>
        <v>41900.165972222225</v>
      </c>
      <c r="T3534" s="14">
        <f>(((J3534/60)/60)/24)+DATE(1970,1,1)</f>
        <v>41884.599849537037</v>
      </c>
    </row>
    <row r="3535" spans="1:20" ht="48" hidden="1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208"/>
        <v>1.262</v>
      </c>
      <c r="P3535" s="7">
        <f>AVERAGE(E3535/L3535)</f>
        <v>78.875</v>
      </c>
      <c r="Q3535" t="str">
        <f t="shared" si="209"/>
        <v>theater</v>
      </c>
      <c r="R3535" t="str">
        <f t="shared" si="210"/>
        <v>plays</v>
      </c>
      <c r="S3535" s="13">
        <f t="shared" si="211"/>
        <v>42319.802858796291</v>
      </c>
      <c r="T3535" s="14">
        <f>(((J3535/60)/60)/24)+DATE(1970,1,1)</f>
        <v>42289.761192129634</v>
      </c>
    </row>
    <row r="3536" spans="1:20" ht="32" hidden="1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208"/>
        <v>1.5620000000000001</v>
      </c>
      <c r="P3536" s="7">
        <f>AVERAGE(E3536/L3536)</f>
        <v>38.284313725490193</v>
      </c>
      <c r="Q3536" t="str">
        <f t="shared" si="209"/>
        <v>theater</v>
      </c>
      <c r="R3536" t="str">
        <f t="shared" si="210"/>
        <v>plays</v>
      </c>
      <c r="S3536" s="13">
        <f t="shared" si="211"/>
        <v>42278.6252662037</v>
      </c>
      <c r="T3536" s="14">
        <f>(((J3536/60)/60)/24)+DATE(1970,1,1)</f>
        <v>42243.6252662037</v>
      </c>
    </row>
    <row r="3537" spans="1:20" ht="48" hidden="1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208"/>
        <v>1.0315000000000001</v>
      </c>
      <c r="P3537" s="7">
        <f>AVERAGE(E3537/L3537)</f>
        <v>44.847826086956523</v>
      </c>
      <c r="Q3537" t="str">
        <f t="shared" si="209"/>
        <v>theater</v>
      </c>
      <c r="R3537" t="str">
        <f t="shared" si="210"/>
        <v>plays</v>
      </c>
      <c r="S3537" s="13">
        <f t="shared" si="211"/>
        <v>42279.75</v>
      </c>
      <c r="T3537" s="14">
        <f>(((J3537/60)/60)/24)+DATE(1970,1,1)</f>
        <v>42248.640162037031</v>
      </c>
    </row>
    <row r="3538" spans="1:20" ht="48" hidden="1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208"/>
        <v>1.5333333333333334</v>
      </c>
      <c r="P3538" s="7">
        <f>AVERAGE(E3538/L3538)</f>
        <v>13.529411764705882</v>
      </c>
      <c r="Q3538" t="str">
        <f t="shared" si="209"/>
        <v>theater</v>
      </c>
      <c r="R3538" t="str">
        <f t="shared" si="210"/>
        <v>plays</v>
      </c>
      <c r="S3538" s="13">
        <f t="shared" si="211"/>
        <v>42358.499305555553</v>
      </c>
      <c r="T3538" s="14">
        <f>(((J3538/60)/60)/24)+DATE(1970,1,1)</f>
        <v>42328.727141203708</v>
      </c>
    </row>
    <row r="3539" spans="1:20" ht="48" hidden="1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208"/>
        <v>1.8044444444444445</v>
      </c>
      <c r="P3539" s="7">
        <f>AVERAGE(E3539/L3539)</f>
        <v>43.5</v>
      </c>
      <c r="Q3539" t="str">
        <f t="shared" si="209"/>
        <v>theater</v>
      </c>
      <c r="R3539" t="str">
        <f t="shared" si="210"/>
        <v>plays</v>
      </c>
      <c r="S3539" s="13">
        <f t="shared" si="211"/>
        <v>41960.332638888889</v>
      </c>
      <c r="T3539" s="14">
        <f>(((J3539/60)/60)/24)+DATE(1970,1,1)</f>
        <v>41923.354351851849</v>
      </c>
    </row>
    <row r="3540" spans="1:20" ht="48" hidden="1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208"/>
        <v>1.2845</v>
      </c>
      <c r="P3540" s="7">
        <f>AVERAGE(E3540/L3540)</f>
        <v>30.951807228915662</v>
      </c>
      <c r="Q3540" t="str">
        <f t="shared" si="209"/>
        <v>theater</v>
      </c>
      <c r="R3540" t="str">
        <f t="shared" si="210"/>
        <v>plays</v>
      </c>
      <c r="S3540" s="13">
        <f t="shared" si="211"/>
        <v>42599.420601851853</v>
      </c>
      <c r="T3540" s="14">
        <f>(((J3540/60)/60)/24)+DATE(1970,1,1)</f>
        <v>42571.420601851853</v>
      </c>
    </row>
    <row r="3541" spans="1:20" ht="48" hidden="1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208"/>
        <v>1.1966666666666668</v>
      </c>
      <c r="P3541" s="7">
        <f>AVERAGE(E3541/L3541)</f>
        <v>55.230769230769234</v>
      </c>
      <c r="Q3541" t="str">
        <f t="shared" si="209"/>
        <v>theater</v>
      </c>
      <c r="R3541" t="str">
        <f t="shared" si="210"/>
        <v>plays</v>
      </c>
      <c r="S3541" s="13">
        <f t="shared" si="211"/>
        <v>42621.756041666667</v>
      </c>
      <c r="T3541" s="14">
        <f>(((J3541/60)/60)/24)+DATE(1970,1,1)</f>
        <v>42600.756041666667</v>
      </c>
    </row>
    <row r="3542" spans="1:20" ht="48" hidden="1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208"/>
        <v>1.23</v>
      </c>
      <c r="P3542" s="7">
        <f>AVERAGE(E3542/L3542)</f>
        <v>46.125</v>
      </c>
      <c r="Q3542" t="str">
        <f t="shared" si="209"/>
        <v>theater</v>
      </c>
      <c r="R3542" t="str">
        <f t="shared" si="210"/>
        <v>plays</v>
      </c>
      <c r="S3542" s="13">
        <f t="shared" si="211"/>
        <v>42547.003368055557</v>
      </c>
      <c r="T3542" s="14">
        <f>(((J3542/60)/60)/24)+DATE(1970,1,1)</f>
        <v>42517.003368055557</v>
      </c>
    </row>
    <row r="3543" spans="1:20" ht="48" hidden="1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208"/>
        <v>1.05</v>
      </c>
      <c r="P3543" s="7">
        <f>AVERAGE(E3543/L3543)</f>
        <v>39.375</v>
      </c>
      <c r="Q3543" t="str">
        <f t="shared" si="209"/>
        <v>theater</v>
      </c>
      <c r="R3543" t="str">
        <f t="shared" si="210"/>
        <v>plays</v>
      </c>
      <c r="S3543" s="13">
        <f t="shared" si="211"/>
        <v>42247.730034722219</v>
      </c>
      <c r="T3543" s="14">
        <f>(((J3543/60)/60)/24)+DATE(1970,1,1)</f>
        <v>42222.730034722219</v>
      </c>
    </row>
    <row r="3544" spans="1:20" ht="48" hidden="1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208"/>
        <v>1.0223636363636364</v>
      </c>
      <c r="P3544" s="7">
        <f>AVERAGE(E3544/L3544)</f>
        <v>66.152941176470591</v>
      </c>
      <c r="Q3544" t="str">
        <f t="shared" si="209"/>
        <v>theater</v>
      </c>
      <c r="R3544" t="str">
        <f t="shared" si="210"/>
        <v>plays</v>
      </c>
      <c r="S3544" s="13">
        <f t="shared" si="211"/>
        <v>41889.599791666667</v>
      </c>
      <c r="T3544" s="14">
        <f>(((J3544/60)/60)/24)+DATE(1970,1,1)</f>
        <v>41829.599791666667</v>
      </c>
    </row>
    <row r="3545" spans="1:20" ht="48" hidden="1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208"/>
        <v>1.0466666666666666</v>
      </c>
      <c r="P3545" s="7">
        <f>AVERAGE(E3545/L3545)</f>
        <v>54.137931034482762</v>
      </c>
      <c r="Q3545" t="str">
        <f t="shared" si="209"/>
        <v>theater</v>
      </c>
      <c r="R3545" t="str">
        <f t="shared" si="210"/>
        <v>plays</v>
      </c>
      <c r="S3545" s="13">
        <f t="shared" si="211"/>
        <v>42180.755312499998</v>
      </c>
      <c r="T3545" s="14">
        <f>(((J3545/60)/60)/24)+DATE(1970,1,1)</f>
        <v>42150.755312499998</v>
      </c>
    </row>
    <row r="3546" spans="1:20" ht="32" hidden="1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208"/>
        <v>1</v>
      </c>
      <c r="P3546" s="7">
        <f>AVERAGE(E3546/L3546)</f>
        <v>104.16666666666667</v>
      </c>
      <c r="Q3546" t="str">
        <f t="shared" si="209"/>
        <v>theater</v>
      </c>
      <c r="R3546" t="str">
        <f t="shared" si="210"/>
        <v>plays</v>
      </c>
      <c r="S3546" s="13">
        <f t="shared" si="211"/>
        <v>42070.831678240742</v>
      </c>
      <c r="T3546" s="14">
        <f>(((J3546/60)/60)/24)+DATE(1970,1,1)</f>
        <v>42040.831678240742</v>
      </c>
    </row>
    <row r="3547" spans="1:20" ht="48" hidden="1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208"/>
        <v>1.004</v>
      </c>
      <c r="P3547" s="7">
        <f>AVERAGE(E3547/L3547)</f>
        <v>31.375</v>
      </c>
      <c r="Q3547" t="str">
        <f t="shared" si="209"/>
        <v>theater</v>
      </c>
      <c r="R3547" t="str">
        <f t="shared" si="210"/>
        <v>plays</v>
      </c>
      <c r="S3547" s="13">
        <f t="shared" si="211"/>
        <v>42105.807395833333</v>
      </c>
      <c r="T3547" s="14">
        <f>(((J3547/60)/60)/24)+DATE(1970,1,1)</f>
        <v>42075.807395833333</v>
      </c>
    </row>
    <row r="3548" spans="1:20" ht="48" hidden="1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208"/>
        <v>1.0227272727272727</v>
      </c>
      <c r="P3548" s="7">
        <f>AVERAGE(E3548/L3548)</f>
        <v>59.210526315789473</v>
      </c>
      <c r="Q3548" t="str">
        <f t="shared" si="209"/>
        <v>theater</v>
      </c>
      <c r="R3548" t="str">
        <f t="shared" si="210"/>
        <v>plays</v>
      </c>
      <c r="S3548" s="13">
        <f t="shared" si="211"/>
        <v>42095.165972222225</v>
      </c>
      <c r="T3548" s="14">
        <f>(((J3548/60)/60)/24)+DATE(1970,1,1)</f>
        <v>42073.660694444443</v>
      </c>
    </row>
    <row r="3549" spans="1:20" ht="48" hidden="1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208"/>
        <v>1.1440928571428572</v>
      </c>
      <c r="P3549" s="7">
        <f>AVERAGE(E3549/L3549)</f>
        <v>119.17633928571429</v>
      </c>
      <c r="Q3549" t="str">
        <f t="shared" si="209"/>
        <v>theater</v>
      </c>
      <c r="R3549" t="str">
        <f t="shared" si="210"/>
        <v>plays</v>
      </c>
      <c r="S3549" s="13">
        <f t="shared" si="211"/>
        <v>42504.165972222225</v>
      </c>
      <c r="T3549" s="14">
        <f>(((J3549/60)/60)/24)+DATE(1970,1,1)</f>
        <v>42480.078715277778</v>
      </c>
    </row>
    <row r="3550" spans="1:20" ht="48" hidden="1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208"/>
        <v>1.019047619047619</v>
      </c>
      <c r="P3550" s="7">
        <f>AVERAGE(E3550/L3550)</f>
        <v>164.61538461538461</v>
      </c>
      <c r="Q3550" t="str">
        <f t="shared" si="209"/>
        <v>theater</v>
      </c>
      <c r="R3550" t="str">
        <f t="shared" si="210"/>
        <v>plays</v>
      </c>
      <c r="S3550" s="13">
        <f t="shared" si="211"/>
        <v>42434.041666666672</v>
      </c>
      <c r="T3550" s="14">
        <f>(((J3550/60)/60)/24)+DATE(1970,1,1)</f>
        <v>42411.942291666666</v>
      </c>
    </row>
    <row r="3551" spans="1:20" ht="48" hidden="1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208"/>
        <v>1.02</v>
      </c>
      <c r="P3551" s="7">
        <f>AVERAGE(E3551/L3551)</f>
        <v>24.285714285714285</v>
      </c>
      <c r="Q3551" t="str">
        <f t="shared" si="209"/>
        <v>theater</v>
      </c>
      <c r="R3551" t="str">
        <f t="shared" si="210"/>
        <v>plays</v>
      </c>
      <c r="S3551" s="13">
        <f t="shared" si="211"/>
        <v>42251.394363425927</v>
      </c>
      <c r="T3551" s="14">
        <f>(((J3551/60)/60)/24)+DATE(1970,1,1)</f>
        <v>42223.394363425927</v>
      </c>
    </row>
    <row r="3552" spans="1:20" ht="48" hidden="1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208"/>
        <v>1.048</v>
      </c>
      <c r="P3552" s="7">
        <f>AVERAGE(E3552/L3552)</f>
        <v>40.9375</v>
      </c>
      <c r="Q3552" t="str">
        <f t="shared" si="209"/>
        <v>theater</v>
      </c>
      <c r="R3552" t="str">
        <f t="shared" si="210"/>
        <v>plays</v>
      </c>
      <c r="S3552" s="13">
        <f t="shared" si="211"/>
        <v>42492.893495370372</v>
      </c>
      <c r="T3552" s="14">
        <f>(((J3552/60)/60)/24)+DATE(1970,1,1)</f>
        <v>42462.893495370372</v>
      </c>
    </row>
    <row r="3553" spans="1:20" ht="48" hidden="1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208"/>
        <v>1.0183333333333333</v>
      </c>
      <c r="P3553" s="7">
        <f>AVERAGE(E3553/L3553)</f>
        <v>61.1</v>
      </c>
      <c r="Q3553" t="str">
        <f t="shared" si="209"/>
        <v>theater</v>
      </c>
      <c r="R3553" t="str">
        <f t="shared" si="210"/>
        <v>plays</v>
      </c>
      <c r="S3553" s="13">
        <f t="shared" si="211"/>
        <v>41781.921527777777</v>
      </c>
      <c r="T3553" s="14">
        <f>(((J3553/60)/60)/24)+DATE(1970,1,1)</f>
        <v>41753.515856481477</v>
      </c>
    </row>
    <row r="3554" spans="1:20" ht="48" hidden="1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208"/>
        <v>1</v>
      </c>
      <c r="P3554" s="7">
        <f>AVERAGE(E3554/L3554)</f>
        <v>38.65</v>
      </c>
      <c r="Q3554" t="str">
        <f t="shared" si="209"/>
        <v>theater</v>
      </c>
      <c r="R3554" t="str">
        <f t="shared" si="210"/>
        <v>plays</v>
      </c>
      <c r="S3554" s="13">
        <f t="shared" si="211"/>
        <v>41818.587083333332</v>
      </c>
      <c r="T3554" s="14">
        <f>(((J3554/60)/60)/24)+DATE(1970,1,1)</f>
        <v>41788.587083333332</v>
      </c>
    </row>
    <row r="3555" spans="1:20" ht="48" hidden="1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208"/>
        <v>1.0627272727272727</v>
      </c>
      <c r="P3555" s="7">
        <f>AVERAGE(E3555/L3555)</f>
        <v>56.20192307692308</v>
      </c>
      <c r="Q3555" t="str">
        <f t="shared" si="209"/>
        <v>theater</v>
      </c>
      <c r="R3555" t="str">
        <f t="shared" si="210"/>
        <v>plays</v>
      </c>
      <c r="S3555" s="13">
        <f t="shared" si="211"/>
        <v>42228</v>
      </c>
      <c r="T3555" s="14">
        <f>(((J3555/60)/60)/24)+DATE(1970,1,1)</f>
        <v>42196.028703703705</v>
      </c>
    </row>
    <row r="3556" spans="1:20" ht="48" hidden="1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208"/>
        <v>1.1342219999999998</v>
      </c>
      <c r="P3556" s="7">
        <f>AVERAGE(E3556/L3556)</f>
        <v>107.00207547169811</v>
      </c>
      <c r="Q3556" t="str">
        <f t="shared" si="209"/>
        <v>theater</v>
      </c>
      <c r="R3556" t="str">
        <f t="shared" si="210"/>
        <v>plays</v>
      </c>
      <c r="S3556" s="13">
        <f t="shared" si="211"/>
        <v>42046.708333333328</v>
      </c>
      <c r="T3556" s="14">
        <f>(((J3556/60)/60)/24)+DATE(1970,1,1)</f>
        <v>42016.050451388888</v>
      </c>
    </row>
    <row r="3557" spans="1:20" ht="48" hidden="1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208"/>
        <v>1</v>
      </c>
      <c r="P3557" s="7">
        <f>AVERAGE(E3557/L3557)</f>
        <v>171.42857142857142</v>
      </c>
      <c r="Q3557" t="str">
        <f t="shared" si="209"/>
        <v>theater</v>
      </c>
      <c r="R3557" t="str">
        <f t="shared" si="210"/>
        <v>plays</v>
      </c>
      <c r="S3557" s="13">
        <f t="shared" si="211"/>
        <v>42691.483726851846</v>
      </c>
      <c r="T3557" s="14">
        <f>(((J3557/60)/60)/24)+DATE(1970,1,1)</f>
        <v>42661.442060185189</v>
      </c>
    </row>
    <row r="3558" spans="1:20" ht="48" hidden="1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208"/>
        <v>1.0045454545454546</v>
      </c>
      <c r="P3558" s="7">
        <f>AVERAGE(E3558/L3558)</f>
        <v>110.5</v>
      </c>
      <c r="Q3558" t="str">
        <f t="shared" si="209"/>
        <v>theater</v>
      </c>
      <c r="R3558" t="str">
        <f t="shared" si="210"/>
        <v>plays</v>
      </c>
      <c r="S3558" s="13">
        <f t="shared" si="211"/>
        <v>41868.649583333332</v>
      </c>
      <c r="T3558" s="14">
        <f>(((J3558/60)/60)/24)+DATE(1970,1,1)</f>
        <v>41808.649583333332</v>
      </c>
    </row>
    <row r="3559" spans="1:20" ht="48" hidden="1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208"/>
        <v>1.0003599999999999</v>
      </c>
      <c r="P3559" s="7">
        <f>AVERAGE(E3559/L3559)</f>
        <v>179.27598566308242</v>
      </c>
      <c r="Q3559" t="str">
        <f t="shared" si="209"/>
        <v>theater</v>
      </c>
      <c r="R3559" t="str">
        <f t="shared" si="210"/>
        <v>plays</v>
      </c>
      <c r="S3559" s="13">
        <f t="shared" si="211"/>
        <v>41764.276747685188</v>
      </c>
      <c r="T3559" s="14">
        <f>(((J3559/60)/60)/24)+DATE(1970,1,1)</f>
        <v>41730.276747685188</v>
      </c>
    </row>
    <row r="3560" spans="1:20" ht="48" hidden="1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208"/>
        <v>1.44</v>
      </c>
      <c r="P3560" s="7">
        <f>AVERAGE(E3560/L3560)</f>
        <v>22.90909090909091</v>
      </c>
      <c r="Q3560" t="str">
        <f t="shared" si="209"/>
        <v>theater</v>
      </c>
      <c r="R3560" t="str">
        <f t="shared" si="210"/>
        <v>plays</v>
      </c>
      <c r="S3560" s="13">
        <f t="shared" si="211"/>
        <v>42181.875</v>
      </c>
      <c r="T3560" s="14">
        <f>(((J3560/60)/60)/24)+DATE(1970,1,1)</f>
        <v>42139.816840277781</v>
      </c>
    </row>
    <row r="3561" spans="1:20" ht="48" hidden="1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208"/>
        <v>1.0349999999999999</v>
      </c>
      <c r="P3561" s="7">
        <f>AVERAGE(E3561/L3561)</f>
        <v>43.125</v>
      </c>
      <c r="Q3561" t="str">
        <f t="shared" si="209"/>
        <v>theater</v>
      </c>
      <c r="R3561" t="str">
        <f t="shared" si="210"/>
        <v>plays</v>
      </c>
      <c r="S3561" s="13">
        <f t="shared" si="211"/>
        <v>42216.373611111107</v>
      </c>
      <c r="T3561" s="14">
        <f>(((J3561/60)/60)/24)+DATE(1970,1,1)</f>
        <v>42194.096157407403</v>
      </c>
    </row>
    <row r="3562" spans="1:20" ht="48" hidden="1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208"/>
        <v>1.0843750000000001</v>
      </c>
      <c r="P3562" s="7">
        <f>AVERAGE(E3562/L3562)</f>
        <v>46.891891891891895</v>
      </c>
      <c r="Q3562" t="str">
        <f t="shared" si="209"/>
        <v>theater</v>
      </c>
      <c r="R3562" t="str">
        <f t="shared" si="210"/>
        <v>plays</v>
      </c>
      <c r="S3562" s="13">
        <f t="shared" si="211"/>
        <v>42151.114583333328</v>
      </c>
      <c r="T3562" s="14">
        <f>(((J3562/60)/60)/24)+DATE(1970,1,1)</f>
        <v>42115.889652777783</v>
      </c>
    </row>
    <row r="3563" spans="1:20" ht="112" hidden="1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208"/>
        <v>1.024</v>
      </c>
      <c r="P3563" s="7">
        <f>AVERAGE(E3563/L3563)</f>
        <v>47.407407407407405</v>
      </c>
      <c r="Q3563" t="str">
        <f t="shared" si="209"/>
        <v>theater</v>
      </c>
      <c r="R3563" t="str">
        <f t="shared" si="210"/>
        <v>plays</v>
      </c>
      <c r="S3563" s="13">
        <f t="shared" si="211"/>
        <v>42221.774999999994</v>
      </c>
      <c r="T3563" s="14">
        <f>(((J3563/60)/60)/24)+DATE(1970,1,1)</f>
        <v>42203.680300925931</v>
      </c>
    </row>
    <row r="3564" spans="1:20" ht="48" hidden="1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208"/>
        <v>1.4888888888888889</v>
      </c>
      <c r="P3564" s="7">
        <f>AVERAGE(E3564/L3564)</f>
        <v>15.129032258064516</v>
      </c>
      <c r="Q3564" t="str">
        <f t="shared" si="209"/>
        <v>theater</v>
      </c>
      <c r="R3564" t="str">
        <f t="shared" si="210"/>
        <v>plays</v>
      </c>
      <c r="S3564" s="13">
        <f t="shared" si="211"/>
        <v>42442.916666666672</v>
      </c>
      <c r="T3564" s="14">
        <f>(((J3564/60)/60)/24)+DATE(1970,1,1)</f>
        <v>42433.761886574073</v>
      </c>
    </row>
    <row r="3565" spans="1:20" ht="48" hidden="1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208"/>
        <v>1.0549000000000002</v>
      </c>
      <c r="P3565" s="7">
        <f>AVERAGE(E3565/L3565)</f>
        <v>21.098000000000003</v>
      </c>
      <c r="Q3565" t="str">
        <f t="shared" si="209"/>
        <v>theater</v>
      </c>
      <c r="R3565" t="str">
        <f t="shared" si="210"/>
        <v>plays</v>
      </c>
      <c r="S3565" s="13">
        <f t="shared" si="211"/>
        <v>42583.791666666672</v>
      </c>
      <c r="T3565" s="14">
        <f>(((J3565/60)/60)/24)+DATE(1970,1,1)</f>
        <v>42555.671944444446</v>
      </c>
    </row>
    <row r="3566" spans="1:20" ht="32" hidden="1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208"/>
        <v>1.0049999999999999</v>
      </c>
      <c r="P3566" s="7">
        <f>AVERAGE(E3566/L3566)</f>
        <v>59.117647058823529</v>
      </c>
      <c r="Q3566" t="str">
        <f t="shared" si="209"/>
        <v>theater</v>
      </c>
      <c r="R3566" t="str">
        <f t="shared" si="210"/>
        <v>plays</v>
      </c>
      <c r="S3566" s="13">
        <f t="shared" si="211"/>
        <v>42282.666666666672</v>
      </c>
      <c r="T3566" s="14">
        <f>(((J3566/60)/60)/24)+DATE(1970,1,1)</f>
        <v>42236.623252314821</v>
      </c>
    </row>
    <row r="3567" spans="1:20" ht="48" hidden="1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208"/>
        <v>1.3055555555555556</v>
      </c>
      <c r="P3567" s="7">
        <f>AVERAGE(E3567/L3567)</f>
        <v>97.916666666666671</v>
      </c>
      <c r="Q3567" t="str">
        <f t="shared" si="209"/>
        <v>theater</v>
      </c>
      <c r="R3567" t="str">
        <f t="shared" si="210"/>
        <v>plays</v>
      </c>
      <c r="S3567" s="13">
        <f t="shared" si="211"/>
        <v>42004.743148148147</v>
      </c>
      <c r="T3567" s="14">
        <f>(((J3567/60)/60)/24)+DATE(1970,1,1)</f>
        <v>41974.743148148147</v>
      </c>
    </row>
    <row r="3568" spans="1:20" ht="48" hidden="1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208"/>
        <v>1.0475000000000001</v>
      </c>
      <c r="P3568" s="7">
        <f>AVERAGE(E3568/L3568)</f>
        <v>55.131578947368418</v>
      </c>
      <c r="Q3568" t="str">
        <f t="shared" si="209"/>
        <v>theater</v>
      </c>
      <c r="R3568" t="str">
        <f t="shared" si="210"/>
        <v>plays</v>
      </c>
      <c r="S3568" s="13">
        <f t="shared" si="211"/>
        <v>42027.507905092592</v>
      </c>
      <c r="T3568" s="14">
        <f>(((J3568/60)/60)/24)+DATE(1970,1,1)</f>
        <v>41997.507905092592</v>
      </c>
    </row>
    <row r="3569" spans="1:20" ht="48" hidden="1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208"/>
        <v>1.0880000000000001</v>
      </c>
      <c r="P3569" s="7">
        <f>AVERAGE(E3569/L3569)</f>
        <v>26.536585365853657</v>
      </c>
      <c r="Q3569" t="str">
        <f t="shared" si="209"/>
        <v>theater</v>
      </c>
      <c r="R3569" t="str">
        <f t="shared" si="210"/>
        <v>plays</v>
      </c>
      <c r="S3569" s="13">
        <f t="shared" si="211"/>
        <v>42165.810694444444</v>
      </c>
      <c r="T3569" s="14">
        <f>(((J3569/60)/60)/24)+DATE(1970,1,1)</f>
        <v>42135.810694444444</v>
      </c>
    </row>
    <row r="3570" spans="1:20" ht="48" hidden="1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208"/>
        <v>1.1100000000000001</v>
      </c>
      <c r="P3570" s="7">
        <f>AVERAGE(E3570/L3570)</f>
        <v>58.421052631578945</v>
      </c>
      <c r="Q3570" t="str">
        <f t="shared" si="209"/>
        <v>theater</v>
      </c>
      <c r="R3570" t="str">
        <f t="shared" si="210"/>
        <v>plays</v>
      </c>
      <c r="S3570" s="13">
        <f t="shared" si="211"/>
        <v>41899.740671296298</v>
      </c>
      <c r="T3570" s="14">
        <f>(((J3570/60)/60)/24)+DATE(1970,1,1)</f>
        <v>41869.740671296298</v>
      </c>
    </row>
    <row r="3571" spans="1:20" ht="48" hidden="1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208"/>
        <v>1.0047999999999999</v>
      </c>
      <c r="P3571" s="7">
        <f>AVERAGE(E3571/L3571)</f>
        <v>122.53658536585365</v>
      </c>
      <c r="Q3571" t="str">
        <f t="shared" si="209"/>
        <v>theater</v>
      </c>
      <c r="R3571" t="str">
        <f t="shared" si="210"/>
        <v>plays</v>
      </c>
      <c r="S3571" s="13">
        <f t="shared" si="211"/>
        <v>42012.688611111109</v>
      </c>
      <c r="T3571" s="14">
        <f>(((J3571/60)/60)/24)+DATE(1970,1,1)</f>
        <v>41982.688611111109</v>
      </c>
    </row>
    <row r="3572" spans="1:20" ht="48" hidden="1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208"/>
        <v>1.1435</v>
      </c>
      <c r="P3572" s="7">
        <f>AVERAGE(E3572/L3572)</f>
        <v>87.961538461538467</v>
      </c>
      <c r="Q3572" t="str">
        <f t="shared" si="209"/>
        <v>theater</v>
      </c>
      <c r="R3572" t="str">
        <f t="shared" si="210"/>
        <v>plays</v>
      </c>
      <c r="S3572" s="13">
        <f t="shared" si="211"/>
        <v>42004.291666666672</v>
      </c>
      <c r="T3572" s="14">
        <f>(((J3572/60)/60)/24)+DATE(1970,1,1)</f>
        <v>41976.331979166673</v>
      </c>
    </row>
    <row r="3573" spans="1:20" ht="48" hidden="1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208"/>
        <v>1.2206666666666666</v>
      </c>
      <c r="P3573" s="7">
        <f>AVERAGE(E3573/L3573)</f>
        <v>73.239999999999995</v>
      </c>
      <c r="Q3573" t="str">
        <f t="shared" si="209"/>
        <v>theater</v>
      </c>
      <c r="R3573" t="str">
        <f t="shared" si="210"/>
        <v>plays</v>
      </c>
      <c r="S3573" s="13">
        <f t="shared" si="211"/>
        <v>41942.858946759261</v>
      </c>
      <c r="T3573" s="14">
        <f>(((J3573/60)/60)/24)+DATE(1970,1,1)</f>
        <v>41912.858946759261</v>
      </c>
    </row>
    <row r="3574" spans="1:20" ht="32" hidden="1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208"/>
        <v>1</v>
      </c>
      <c r="P3574" s="7">
        <f>AVERAGE(E3574/L3574)</f>
        <v>55.555555555555557</v>
      </c>
      <c r="Q3574" t="str">
        <f t="shared" si="209"/>
        <v>theater</v>
      </c>
      <c r="R3574" t="str">
        <f t="shared" si="210"/>
        <v>plays</v>
      </c>
      <c r="S3574" s="13">
        <f t="shared" si="211"/>
        <v>42176.570393518516</v>
      </c>
      <c r="T3574" s="14">
        <f>(((J3574/60)/60)/24)+DATE(1970,1,1)</f>
        <v>42146.570393518516</v>
      </c>
    </row>
    <row r="3575" spans="1:20" ht="32" hidden="1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208"/>
        <v>1.028</v>
      </c>
      <c r="P3575" s="7">
        <f>AVERAGE(E3575/L3575)</f>
        <v>39.53846153846154</v>
      </c>
      <c r="Q3575" t="str">
        <f t="shared" si="209"/>
        <v>theater</v>
      </c>
      <c r="R3575" t="str">
        <f t="shared" si="210"/>
        <v>plays</v>
      </c>
      <c r="S3575" s="13">
        <f t="shared" si="211"/>
        <v>41951.417199074072</v>
      </c>
      <c r="T3575" s="14">
        <f>(((J3575/60)/60)/24)+DATE(1970,1,1)</f>
        <v>41921.375532407408</v>
      </c>
    </row>
    <row r="3576" spans="1:20" ht="48" hidden="1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208"/>
        <v>1.0612068965517241</v>
      </c>
      <c r="P3576" s="7">
        <f>AVERAGE(E3576/L3576)</f>
        <v>136.77777777777777</v>
      </c>
      <c r="Q3576" t="str">
        <f t="shared" si="209"/>
        <v>theater</v>
      </c>
      <c r="R3576" t="str">
        <f t="shared" si="210"/>
        <v>plays</v>
      </c>
      <c r="S3576" s="13">
        <f t="shared" si="211"/>
        <v>41956.984351851846</v>
      </c>
      <c r="T3576" s="14">
        <f>(((J3576/60)/60)/24)+DATE(1970,1,1)</f>
        <v>41926.942685185182</v>
      </c>
    </row>
    <row r="3577" spans="1:20" ht="48" hidden="1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208"/>
        <v>1.0133000000000001</v>
      </c>
      <c r="P3577" s="7">
        <f>AVERAGE(E3577/L3577)</f>
        <v>99.343137254901961</v>
      </c>
      <c r="Q3577" t="str">
        <f t="shared" si="209"/>
        <v>theater</v>
      </c>
      <c r="R3577" t="str">
        <f t="shared" si="210"/>
        <v>plays</v>
      </c>
      <c r="S3577" s="13">
        <f t="shared" si="211"/>
        <v>42593.165972222225</v>
      </c>
      <c r="T3577" s="14">
        <f>(((J3577/60)/60)/24)+DATE(1970,1,1)</f>
        <v>42561.783877314811</v>
      </c>
    </row>
    <row r="3578" spans="1:20" ht="48" hidden="1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208"/>
        <v>1</v>
      </c>
      <c r="P3578" s="7">
        <f>AVERAGE(E3578/L3578)</f>
        <v>20</v>
      </c>
      <c r="Q3578" t="str">
        <f t="shared" si="209"/>
        <v>theater</v>
      </c>
      <c r="R3578" t="str">
        <f t="shared" si="210"/>
        <v>plays</v>
      </c>
      <c r="S3578" s="13">
        <f t="shared" si="211"/>
        <v>42709.590902777782</v>
      </c>
      <c r="T3578" s="14">
        <f>(((J3578/60)/60)/24)+DATE(1970,1,1)</f>
        <v>42649.54923611111</v>
      </c>
    </row>
    <row r="3579" spans="1:20" ht="48" hidden="1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208"/>
        <v>1.3</v>
      </c>
      <c r="P3579" s="7">
        <f>AVERAGE(E3579/L3579)</f>
        <v>28.888888888888889</v>
      </c>
      <c r="Q3579" t="str">
        <f t="shared" si="209"/>
        <v>theater</v>
      </c>
      <c r="R3579" t="str">
        <f t="shared" si="210"/>
        <v>plays</v>
      </c>
      <c r="S3579" s="13">
        <f t="shared" si="211"/>
        <v>42120.26944444445</v>
      </c>
      <c r="T3579" s="14">
        <f>(((J3579/60)/60)/24)+DATE(1970,1,1)</f>
        <v>42093.786840277782</v>
      </c>
    </row>
    <row r="3580" spans="1:20" ht="48" hidden="1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208"/>
        <v>1.0001333333333333</v>
      </c>
      <c r="P3580" s="7">
        <f>AVERAGE(E3580/L3580)</f>
        <v>40.545945945945945</v>
      </c>
      <c r="Q3580" t="str">
        <f t="shared" si="209"/>
        <v>theater</v>
      </c>
      <c r="R3580" t="str">
        <f t="shared" si="210"/>
        <v>plays</v>
      </c>
      <c r="S3580" s="13">
        <f t="shared" si="211"/>
        <v>42490.733530092592</v>
      </c>
      <c r="T3580" s="14">
        <f>(((J3580/60)/60)/24)+DATE(1970,1,1)</f>
        <v>42460.733530092592</v>
      </c>
    </row>
    <row r="3581" spans="1:20" ht="48" hidden="1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208"/>
        <v>1</v>
      </c>
      <c r="P3581" s="7">
        <f>AVERAGE(E3581/L3581)</f>
        <v>35.714285714285715</v>
      </c>
      <c r="Q3581" t="str">
        <f t="shared" si="209"/>
        <v>theater</v>
      </c>
      <c r="R3581" t="str">
        <f t="shared" si="210"/>
        <v>plays</v>
      </c>
      <c r="S3581" s="13">
        <f t="shared" si="211"/>
        <v>42460.720555555556</v>
      </c>
      <c r="T3581" s="14">
        <f>(((J3581/60)/60)/24)+DATE(1970,1,1)</f>
        <v>42430.762222222227</v>
      </c>
    </row>
    <row r="3582" spans="1:20" ht="48" hidden="1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208"/>
        <v>1.1388888888888888</v>
      </c>
      <c r="P3582" s="7">
        <f>AVERAGE(E3582/L3582)</f>
        <v>37.962962962962962</v>
      </c>
      <c r="Q3582" t="str">
        <f t="shared" si="209"/>
        <v>theater</v>
      </c>
      <c r="R3582" t="str">
        <f t="shared" si="210"/>
        <v>plays</v>
      </c>
      <c r="S3582" s="13">
        <f t="shared" si="211"/>
        <v>42064.207638888889</v>
      </c>
      <c r="T3582" s="14">
        <f>(((J3582/60)/60)/24)+DATE(1970,1,1)</f>
        <v>42026.176180555558</v>
      </c>
    </row>
    <row r="3583" spans="1:20" ht="48" hidden="1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208"/>
        <v>1</v>
      </c>
      <c r="P3583" s="7">
        <f>AVERAGE(E3583/L3583)</f>
        <v>33.333333333333336</v>
      </c>
      <c r="Q3583" t="str">
        <f t="shared" si="209"/>
        <v>theater</v>
      </c>
      <c r="R3583" t="str">
        <f t="shared" si="210"/>
        <v>plays</v>
      </c>
      <c r="S3583" s="13">
        <f t="shared" si="211"/>
        <v>41850.471180555556</v>
      </c>
      <c r="T3583" s="14">
        <f>(((J3583/60)/60)/24)+DATE(1970,1,1)</f>
        <v>41836.471180555556</v>
      </c>
    </row>
    <row r="3584" spans="1:20" ht="48" hidden="1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208"/>
        <v>2.87</v>
      </c>
      <c r="P3584" s="7">
        <f>AVERAGE(E3584/L3584)</f>
        <v>58.571428571428569</v>
      </c>
      <c r="Q3584" t="str">
        <f t="shared" si="209"/>
        <v>theater</v>
      </c>
      <c r="R3584" t="str">
        <f t="shared" si="210"/>
        <v>plays</v>
      </c>
      <c r="S3584" s="13">
        <f t="shared" si="211"/>
        <v>42465.095856481479</v>
      </c>
      <c r="T3584" s="14">
        <f>(((J3584/60)/60)/24)+DATE(1970,1,1)</f>
        <v>42451.095856481479</v>
      </c>
    </row>
    <row r="3585" spans="1:20" ht="48" hidden="1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208"/>
        <v>1.085</v>
      </c>
      <c r="P3585" s="7">
        <f>AVERAGE(E3585/L3585)</f>
        <v>135.625</v>
      </c>
      <c r="Q3585" t="str">
        <f t="shared" si="209"/>
        <v>theater</v>
      </c>
      <c r="R3585" t="str">
        <f t="shared" si="210"/>
        <v>plays</v>
      </c>
      <c r="S3585" s="13">
        <f t="shared" si="211"/>
        <v>42478.384317129632</v>
      </c>
      <c r="T3585" s="14">
        <f>(((J3585/60)/60)/24)+DATE(1970,1,1)</f>
        <v>42418.425983796296</v>
      </c>
    </row>
    <row r="3586" spans="1:20" ht="96" hidden="1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208"/>
        <v>1.155</v>
      </c>
      <c r="P3586" s="7">
        <f>AVERAGE(E3586/L3586)</f>
        <v>30.9375</v>
      </c>
      <c r="Q3586" t="str">
        <f t="shared" si="209"/>
        <v>theater</v>
      </c>
      <c r="R3586" t="str">
        <f t="shared" si="210"/>
        <v>plays</v>
      </c>
      <c r="S3586" s="13">
        <f t="shared" si="211"/>
        <v>42198.316481481481</v>
      </c>
      <c r="T3586" s="14">
        <f>(((J3586/60)/60)/24)+DATE(1970,1,1)</f>
        <v>42168.316481481481</v>
      </c>
    </row>
    <row r="3587" spans="1:20" ht="48" hidden="1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ref="O3587:O3650" si="212">E3587/D3587</f>
        <v>1.1911764705882353</v>
      </c>
      <c r="P3587" s="7">
        <f>AVERAGE(E3587/L3587)</f>
        <v>176.08695652173913</v>
      </c>
      <c r="Q3587" t="str">
        <f t="shared" ref="Q3587:Q3650" si="213">LEFT(N3587,FIND("/",N3587)-1)</f>
        <v>theater</v>
      </c>
      <c r="R3587" t="str">
        <f t="shared" ref="R3587:R3650" si="214">RIGHT(N3587, LEN(N3587)-FIND("/",N3587))</f>
        <v>plays</v>
      </c>
      <c r="S3587" s="13">
        <f t="shared" si="211"/>
        <v>41994.716319444444</v>
      </c>
      <c r="T3587" s="14">
        <f>(((J3587/60)/60)/24)+DATE(1970,1,1)</f>
        <v>41964.716319444444</v>
      </c>
    </row>
    <row r="3588" spans="1:20" ht="16" hidden="1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212"/>
        <v>1.0942666666666667</v>
      </c>
      <c r="P3588" s="7">
        <f>AVERAGE(E3588/L3588)</f>
        <v>151.9814814814815</v>
      </c>
      <c r="Q3588" t="str">
        <f t="shared" si="213"/>
        <v>theater</v>
      </c>
      <c r="R3588" t="str">
        <f t="shared" si="214"/>
        <v>plays</v>
      </c>
      <c r="S3588" s="13">
        <f t="shared" si="211"/>
        <v>42636.697569444441</v>
      </c>
      <c r="T3588" s="14">
        <f>(((J3588/60)/60)/24)+DATE(1970,1,1)</f>
        <v>42576.697569444441</v>
      </c>
    </row>
    <row r="3589" spans="1:20" ht="48" hidden="1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212"/>
        <v>1.266</v>
      </c>
      <c r="P3589" s="7">
        <f>AVERAGE(E3589/L3589)</f>
        <v>22.607142857142858</v>
      </c>
      <c r="Q3589" t="str">
        <f t="shared" si="213"/>
        <v>theater</v>
      </c>
      <c r="R3589" t="str">
        <f t="shared" si="214"/>
        <v>plays</v>
      </c>
      <c r="S3589" s="13">
        <f t="shared" si="211"/>
        <v>42548.791666666672</v>
      </c>
      <c r="T3589" s="14">
        <f>(((J3589/60)/60)/24)+DATE(1970,1,1)</f>
        <v>42503.539976851855</v>
      </c>
    </row>
    <row r="3590" spans="1:20" ht="48" hidden="1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212"/>
        <v>1.0049999999999999</v>
      </c>
      <c r="P3590" s="7">
        <f>AVERAGE(E3590/L3590)</f>
        <v>18.272727272727273</v>
      </c>
      <c r="Q3590" t="str">
        <f t="shared" si="213"/>
        <v>theater</v>
      </c>
      <c r="R3590" t="str">
        <f t="shared" si="214"/>
        <v>plays</v>
      </c>
      <c r="S3590" s="13">
        <f t="shared" si="211"/>
        <v>42123.958333333328</v>
      </c>
      <c r="T3590" s="14">
        <f>(((J3590/60)/60)/24)+DATE(1970,1,1)</f>
        <v>42101.828819444447</v>
      </c>
    </row>
    <row r="3591" spans="1:20" ht="48" hidden="1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212"/>
        <v>1.2749999999999999</v>
      </c>
      <c r="P3591" s="7">
        <f>AVERAGE(E3591/L3591)</f>
        <v>82.258064516129039</v>
      </c>
      <c r="Q3591" t="str">
        <f t="shared" si="213"/>
        <v>theater</v>
      </c>
      <c r="R3591" t="str">
        <f t="shared" si="214"/>
        <v>plays</v>
      </c>
      <c r="S3591" s="13">
        <f t="shared" si="211"/>
        <v>42150.647534722222</v>
      </c>
      <c r="T3591" s="14">
        <f>(((J3591/60)/60)/24)+DATE(1970,1,1)</f>
        <v>42125.647534722222</v>
      </c>
    </row>
    <row r="3592" spans="1:20" ht="48" hidden="1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212"/>
        <v>1.0005999999999999</v>
      </c>
      <c r="P3592" s="7">
        <f>AVERAGE(E3592/L3592)</f>
        <v>68.534246575342465</v>
      </c>
      <c r="Q3592" t="str">
        <f t="shared" si="213"/>
        <v>theater</v>
      </c>
      <c r="R3592" t="str">
        <f t="shared" si="214"/>
        <v>plays</v>
      </c>
      <c r="S3592" s="13">
        <f t="shared" si="211"/>
        <v>41932.333726851852</v>
      </c>
      <c r="T3592" s="14">
        <f>(((J3592/60)/60)/24)+DATE(1970,1,1)</f>
        <v>41902.333726851852</v>
      </c>
    </row>
    <row r="3593" spans="1:20" ht="48" hidden="1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212"/>
        <v>1.75</v>
      </c>
      <c r="P3593" s="7">
        <f>AVERAGE(E3593/L3593)</f>
        <v>68.055555555555557</v>
      </c>
      <c r="Q3593" t="str">
        <f t="shared" si="213"/>
        <v>theater</v>
      </c>
      <c r="R3593" t="str">
        <f t="shared" si="214"/>
        <v>plays</v>
      </c>
      <c r="S3593" s="13">
        <f t="shared" si="211"/>
        <v>42028.207638888889</v>
      </c>
      <c r="T3593" s="14">
        <f>(((J3593/60)/60)/24)+DATE(1970,1,1)</f>
        <v>42003.948425925926</v>
      </c>
    </row>
    <row r="3594" spans="1:20" ht="48" hidden="1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212"/>
        <v>1.2725</v>
      </c>
      <c r="P3594" s="7">
        <f>AVERAGE(E3594/L3594)</f>
        <v>72.714285714285708</v>
      </c>
      <c r="Q3594" t="str">
        <f t="shared" si="213"/>
        <v>theater</v>
      </c>
      <c r="R3594" t="str">
        <f t="shared" si="214"/>
        <v>plays</v>
      </c>
      <c r="S3594" s="13">
        <f t="shared" ref="S3594:S3629" si="215">(((I3594/60)/60)/24)+DATE(1970,1,1)</f>
        <v>42046.207638888889</v>
      </c>
      <c r="T3594" s="14">
        <f>(((J3594/60)/60)/24)+DATE(1970,1,1)</f>
        <v>41988.829942129625</v>
      </c>
    </row>
    <row r="3595" spans="1:20" ht="48" hidden="1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212"/>
        <v>1.1063333333333334</v>
      </c>
      <c r="P3595" s="7">
        <f>AVERAGE(E3595/L3595)</f>
        <v>77.186046511627907</v>
      </c>
      <c r="Q3595" t="str">
        <f t="shared" si="213"/>
        <v>theater</v>
      </c>
      <c r="R3595" t="str">
        <f t="shared" si="214"/>
        <v>plays</v>
      </c>
      <c r="S3595" s="13">
        <f t="shared" si="215"/>
        <v>42009.851388888885</v>
      </c>
      <c r="T3595" s="14">
        <f>(((J3595/60)/60)/24)+DATE(1970,1,1)</f>
        <v>41974.898599537039</v>
      </c>
    </row>
    <row r="3596" spans="1:20" ht="48" hidden="1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212"/>
        <v>1.2593749999999999</v>
      </c>
      <c r="P3596" s="7">
        <f>AVERAGE(E3596/L3596)</f>
        <v>55.972222222222221</v>
      </c>
      <c r="Q3596" t="str">
        <f t="shared" si="213"/>
        <v>theater</v>
      </c>
      <c r="R3596" t="str">
        <f t="shared" si="214"/>
        <v>plays</v>
      </c>
      <c r="S3596" s="13">
        <f t="shared" si="215"/>
        <v>42617.066921296297</v>
      </c>
      <c r="T3596" s="14">
        <f>(((J3596/60)/60)/24)+DATE(1970,1,1)</f>
        <v>42592.066921296297</v>
      </c>
    </row>
    <row r="3597" spans="1:20" ht="32" hidden="1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212"/>
        <v>1.1850000000000001</v>
      </c>
      <c r="P3597" s="7">
        <f>AVERAGE(E3597/L3597)</f>
        <v>49.693548387096776</v>
      </c>
      <c r="Q3597" t="str">
        <f t="shared" si="213"/>
        <v>theater</v>
      </c>
      <c r="R3597" t="str">
        <f t="shared" si="214"/>
        <v>plays</v>
      </c>
      <c r="S3597" s="13">
        <f t="shared" si="215"/>
        <v>42076.290972222225</v>
      </c>
      <c r="T3597" s="14">
        <f>(((J3597/60)/60)/24)+DATE(1970,1,1)</f>
        <v>42050.008368055554</v>
      </c>
    </row>
    <row r="3598" spans="1:20" ht="48" hidden="1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212"/>
        <v>1.0772727272727274</v>
      </c>
      <c r="P3598" s="7">
        <f>AVERAGE(E3598/L3598)</f>
        <v>79</v>
      </c>
      <c r="Q3598" t="str">
        <f t="shared" si="213"/>
        <v>theater</v>
      </c>
      <c r="R3598" t="str">
        <f t="shared" si="214"/>
        <v>plays</v>
      </c>
      <c r="S3598" s="13">
        <f t="shared" si="215"/>
        <v>41877.715069444443</v>
      </c>
      <c r="T3598" s="14">
        <f>(((J3598/60)/60)/24)+DATE(1970,1,1)</f>
        <v>41856.715069444443</v>
      </c>
    </row>
    <row r="3599" spans="1:20" ht="32" hidden="1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212"/>
        <v>1.026</v>
      </c>
      <c r="P3599" s="7">
        <f>AVERAGE(E3599/L3599)</f>
        <v>77.727272727272734</v>
      </c>
      <c r="Q3599" t="str">
        <f t="shared" si="213"/>
        <v>theater</v>
      </c>
      <c r="R3599" t="str">
        <f t="shared" si="214"/>
        <v>plays</v>
      </c>
      <c r="S3599" s="13">
        <f t="shared" si="215"/>
        <v>42432.249305555553</v>
      </c>
      <c r="T3599" s="14">
        <f>(((J3599/60)/60)/24)+DATE(1970,1,1)</f>
        <v>42417.585532407407</v>
      </c>
    </row>
    <row r="3600" spans="1:20" ht="48" hidden="1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212"/>
        <v>1.101</v>
      </c>
      <c r="P3600" s="7">
        <f>AVERAGE(E3600/L3600)</f>
        <v>40.777777777777779</v>
      </c>
      <c r="Q3600" t="str">
        <f t="shared" si="213"/>
        <v>theater</v>
      </c>
      <c r="R3600" t="str">
        <f t="shared" si="214"/>
        <v>plays</v>
      </c>
      <c r="S3600" s="13">
        <f t="shared" si="215"/>
        <v>41885.207638888889</v>
      </c>
      <c r="T3600" s="14">
        <f>(((J3600/60)/60)/24)+DATE(1970,1,1)</f>
        <v>41866.79886574074</v>
      </c>
    </row>
    <row r="3601" spans="1:20" ht="48" hidden="1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212"/>
        <v>2.02</v>
      </c>
      <c r="P3601" s="7">
        <f>AVERAGE(E3601/L3601)</f>
        <v>59.411764705882355</v>
      </c>
      <c r="Q3601" t="str">
        <f t="shared" si="213"/>
        <v>theater</v>
      </c>
      <c r="R3601" t="str">
        <f t="shared" si="214"/>
        <v>plays</v>
      </c>
      <c r="S3601" s="13">
        <f t="shared" si="215"/>
        <v>42246</v>
      </c>
      <c r="T3601" s="14">
        <f>(((J3601/60)/60)/24)+DATE(1970,1,1)</f>
        <v>42220.79487268519</v>
      </c>
    </row>
    <row r="3602" spans="1:20" ht="32" hidden="1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212"/>
        <v>1.3</v>
      </c>
      <c r="P3602" s="7">
        <f>AVERAGE(E3602/L3602)</f>
        <v>3.25</v>
      </c>
      <c r="Q3602" t="str">
        <f t="shared" si="213"/>
        <v>theater</v>
      </c>
      <c r="R3602" t="str">
        <f t="shared" si="214"/>
        <v>plays</v>
      </c>
      <c r="S3602" s="13">
        <f t="shared" si="215"/>
        <v>42656.849120370374</v>
      </c>
      <c r="T3602" s="14">
        <f>(((J3602/60)/60)/24)+DATE(1970,1,1)</f>
        <v>42628.849120370374</v>
      </c>
    </row>
    <row r="3603" spans="1:20" ht="48" hidden="1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212"/>
        <v>1.0435000000000001</v>
      </c>
      <c r="P3603" s="7">
        <f>AVERAGE(E3603/L3603)</f>
        <v>39.377358490566039</v>
      </c>
      <c r="Q3603" t="str">
        <f t="shared" si="213"/>
        <v>theater</v>
      </c>
      <c r="R3603" t="str">
        <f t="shared" si="214"/>
        <v>plays</v>
      </c>
      <c r="S3603" s="13">
        <f t="shared" si="215"/>
        <v>42020.99863425926</v>
      </c>
      <c r="T3603" s="14">
        <f>(((J3603/60)/60)/24)+DATE(1970,1,1)</f>
        <v>41990.99863425926</v>
      </c>
    </row>
    <row r="3604" spans="1:20" ht="48" hidden="1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212"/>
        <v>1.0004999999999999</v>
      </c>
      <c r="P3604" s="7">
        <f>AVERAGE(E3604/L3604)</f>
        <v>81.673469387755105</v>
      </c>
      <c r="Q3604" t="str">
        <f t="shared" si="213"/>
        <v>theater</v>
      </c>
      <c r="R3604" t="str">
        <f t="shared" si="214"/>
        <v>plays</v>
      </c>
      <c r="S3604" s="13">
        <f t="shared" si="215"/>
        <v>42507.894432870366</v>
      </c>
      <c r="T3604" s="14">
        <f>(((J3604/60)/60)/24)+DATE(1970,1,1)</f>
        <v>42447.894432870366</v>
      </c>
    </row>
    <row r="3605" spans="1:20" ht="48" hidden="1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212"/>
        <v>1.7066666666666668</v>
      </c>
      <c r="P3605" s="7">
        <f>AVERAGE(E3605/L3605)</f>
        <v>44.912280701754383</v>
      </c>
      <c r="Q3605" t="str">
        <f t="shared" si="213"/>
        <v>theater</v>
      </c>
      <c r="R3605" t="str">
        <f t="shared" si="214"/>
        <v>plays</v>
      </c>
      <c r="S3605" s="13">
        <f t="shared" si="215"/>
        <v>42313.906018518523</v>
      </c>
      <c r="T3605" s="14">
        <f>(((J3605/60)/60)/24)+DATE(1970,1,1)</f>
        <v>42283.864351851851</v>
      </c>
    </row>
    <row r="3606" spans="1:20" ht="48" hidden="1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212"/>
        <v>1.1283333333333334</v>
      </c>
      <c r="P3606" s="7">
        <f>AVERAGE(E3606/L3606)</f>
        <v>49.05797101449275</v>
      </c>
      <c r="Q3606" t="str">
        <f t="shared" si="213"/>
        <v>theater</v>
      </c>
      <c r="R3606" t="str">
        <f t="shared" si="214"/>
        <v>plays</v>
      </c>
      <c r="S3606" s="13">
        <f t="shared" si="215"/>
        <v>42489.290972222225</v>
      </c>
      <c r="T3606" s="14">
        <f>(((J3606/60)/60)/24)+DATE(1970,1,1)</f>
        <v>42483.015694444446</v>
      </c>
    </row>
    <row r="3607" spans="1:20" ht="48" hidden="1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212"/>
        <v>1.84</v>
      </c>
      <c r="P3607" s="7">
        <f>AVERAGE(E3607/L3607)</f>
        <v>30.666666666666668</v>
      </c>
      <c r="Q3607" t="str">
        <f t="shared" si="213"/>
        <v>theater</v>
      </c>
      <c r="R3607" t="str">
        <f t="shared" si="214"/>
        <v>plays</v>
      </c>
      <c r="S3607" s="13">
        <f t="shared" si="215"/>
        <v>42413.793124999997</v>
      </c>
      <c r="T3607" s="14">
        <f>(((J3607/60)/60)/24)+DATE(1970,1,1)</f>
        <v>42383.793124999997</v>
      </c>
    </row>
    <row r="3608" spans="1:20" ht="48" hidden="1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212"/>
        <v>1.3026666666666666</v>
      </c>
      <c r="P3608" s="7">
        <f>AVERAGE(E3608/L3608)</f>
        <v>61.0625</v>
      </c>
      <c r="Q3608" t="str">
        <f t="shared" si="213"/>
        <v>theater</v>
      </c>
      <c r="R3608" t="str">
        <f t="shared" si="214"/>
        <v>plays</v>
      </c>
      <c r="S3608" s="13">
        <f t="shared" si="215"/>
        <v>42596.604826388888</v>
      </c>
      <c r="T3608" s="14">
        <f>(((J3608/60)/60)/24)+DATE(1970,1,1)</f>
        <v>42566.604826388888</v>
      </c>
    </row>
    <row r="3609" spans="1:20" ht="32" hidden="1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212"/>
        <v>1.0545454545454545</v>
      </c>
      <c r="P3609" s="7">
        <f>AVERAGE(E3609/L3609)</f>
        <v>29</v>
      </c>
      <c r="Q3609" t="str">
        <f t="shared" si="213"/>
        <v>theater</v>
      </c>
      <c r="R3609" t="str">
        <f t="shared" si="214"/>
        <v>plays</v>
      </c>
      <c r="S3609" s="13">
        <f t="shared" si="215"/>
        <v>42353</v>
      </c>
      <c r="T3609" s="14">
        <f>(((J3609/60)/60)/24)+DATE(1970,1,1)</f>
        <v>42338.963912037041</v>
      </c>
    </row>
    <row r="3610" spans="1:20" ht="48" hidden="1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212"/>
        <v>1</v>
      </c>
      <c r="P3610" s="7">
        <f>AVERAGE(E3610/L3610)</f>
        <v>29.62962962962963</v>
      </c>
      <c r="Q3610" t="str">
        <f t="shared" si="213"/>
        <v>theater</v>
      </c>
      <c r="R3610" t="str">
        <f t="shared" si="214"/>
        <v>plays</v>
      </c>
      <c r="S3610" s="13">
        <f t="shared" si="215"/>
        <v>42538.583333333328</v>
      </c>
      <c r="T3610" s="14">
        <f>(((J3610/60)/60)/24)+DATE(1970,1,1)</f>
        <v>42506.709375000006</v>
      </c>
    </row>
    <row r="3611" spans="1:20" ht="48" hidden="1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212"/>
        <v>1.5331632653061225</v>
      </c>
      <c r="P3611" s="7">
        <f>AVERAGE(E3611/L3611)</f>
        <v>143.0952380952381</v>
      </c>
      <c r="Q3611" t="str">
        <f t="shared" si="213"/>
        <v>theater</v>
      </c>
      <c r="R3611" t="str">
        <f t="shared" si="214"/>
        <v>plays</v>
      </c>
      <c r="S3611" s="13">
        <f t="shared" si="215"/>
        <v>42459.950057870374</v>
      </c>
      <c r="T3611" s="14">
        <f>(((J3611/60)/60)/24)+DATE(1970,1,1)</f>
        <v>42429.991724537031</v>
      </c>
    </row>
    <row r="3612" spans="1:20" ht="48" hidden="1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212"/>
        <v>1.623</v>
      </c>
      <c r="P3612" s="7">
        <f>AVERAGE(E3612/L3612)</f>
        <v>52.354838709677416</v>
      </c>
      <c r="Q3612" t="str">
        <f t="shared" si="213"/>
        <v>theater</v>
      </c>
      <c r="R3612" t="str">
        <f t="shared" si="214"/>
        <v>plays</v>
      </c>
      <c r="S3612" s="13">
        <f t="shared" si="215"/>
        <v>42233.432129629626</v>
      </c>
      <c r="T3612" s="14">
        <f>(((J3612/60)/60)/24)+DATE(1970,1,1)</f>
        <v>42203.432129629626</v>
      </c>
    </row>
    <row r="3613" spans="1:20" ht="48" hidden="1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212"/>
        <v>1.36</v>
      </c>
      <c r="P3613" s="7">
        <f>AVERAGE(E3613/L3613)</f>
        <v>66.666666666666671</v>
      </c>
      <c r="Q3613" t="str">
        <f t="shared" si="213"/>
        <v>theater</v>
      </c>
      <c r="R3613" t="str">
        <f t="shared" si="214"/>
        <v>plays</v>
      </c>
      <c r="S3613" s="13">
        <f t="shared" si="215"/>
        <v>42102.370381944449</v>
      </c>
      <c r="T3613" s="14">
        <f>(((J3613/60)/60)/24)+DATE(1970,1,1)</f>
        <v>42072.370381944449</v>
      </c>
    </row>
    <row r="3614" spans="1:20" ht="48" hidden="1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212"/>
        <v>1.444</v>
      </c>
      <c r="P3614" s="7">
        <f>AVERAGE(E3614/L3614)</f>
        <v>126.66666666666667</v>
      </c>
      <c r="Q3614" t="str">
        <f t="shared" si="213"/>
        <v>theater</v>
      </c>
      <c r="R3614" t="str">
        <f t="shared" si="214"/>
        <v>plays</v>
      </c>
      <c r="S3614" s="13">
        <f t="shared" si="215"/>
        <v>41799.726979166669</v>
      </c>
      <c r="T3614" s="14">
        <f>(((J3614/60)/60)/24)+DATE(1970,1,1)</f>
        <v>41789.726979166669</v>
      </c>
    </row>
    <row r="3615" spans="1:20" ht="32" hidden="1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212"/>
        <v>1</v>
      </c>
      <c r="P3615" s="7">
        <f>AVERAGE(E3615/L3615)</f>
        <v>62.5</v>
      </c>
      <c r="Q3615" t="str">
        <f t="shared" si="213"/>
        <v>theater</v>
      </c>
      <c r="R3615" t="str">
        <f t="shared" si="214"/>
        <v>plays</v>
      </c>
      <c r="S3615" s="13">
        <f t="shared" si="215"/>
        <v>41818.58997685185</v>
      </c>
      <c r="T3615" s="14">
        <f>(((J3615/60)/60)/24)+DATE(1970,1,1)</f>
        <v>41788.58997685185</v>
      </c>
    </row>
    <row r="3616" spans="1:20" ht="48" hidden="1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212"/>
        <v>1.008</v>
      </c>
      <c r="P3616" s="7">
        <f>AVERAGE(E3616/L3616)</f>
        <v>35.492957746478872</v>
      </c>
      <c r="Q3616" t="str">
        <f t="shared" si="213"/>
        <v>theater</v>
      </c>
      <c r="R3616" t="str">
        <f t="shared" si="214"/>
        <v>plays</v>
      </c>
      <c r="S3616" s="13">
        <f t="shared" si="215"/>
        <v>42174.041851851856</v>
      </c>
      <c r="T3616" s="14">
        <f>(((J3616/60)/60)/24)+DATE(1970,1,1)</f>
        <v>42144.041851851856</v>
      </c>
    </row>
    <row r="3617" spans="1:20" ht="48" hidden="1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212"/>
        <v>1.0680000000000001</v>
      </c>
      <c r="P3617" s="7">
        <f>AVERAGE(E3617/L3617)</f>
        <v>37.083333333333336</v>
      </c>
      <c r="Q3617" t="str">
        <f t="shared" si="213"/>
        <v>theater</v>
      </c>
      <c r="R3617" t="str">
        <f t="shared" si="214"/>
        <v>plays</v>
      </c>
      <c r="S3617" s="13">
        <f t="shared" si="215"/>
        <v>42348.593703703707</v>
      </c>
      <c r="T3617" s="14">
        <f>(((J3617/60)/60)/24)+DATE(1970,1,1)</f>
        <v>42318.593703703707</v>
      </c>
    </row>
    <row r="3618" spans="1:20" ht="48" hidden="1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212"/>
        <v>1.248</v>
      </c>
      <c r="P3618" s="7">
        <f>AVERAGE(E3618/L3618)</f>
        <v>69.333333333333329</v>
      </c>
      <c r="Q3618" t="str">
        <f t="shared" si="213"/>
        <v>theater</v>
      </c>
      <c r="R3618" t="str">
        <f t="shared" si="214"/>
        <v>plays</v>
      </c>
      <c r="S3618" s="13">
        <f t="shared" si="215"/>
        <v>42082.908148148148</v>
      </c>
      <c r="T3618" s="14">
        <f>(((J3618/60)/60)/24)+DATE(1970,1,1)</f>
        <v>42052.949814814812</v>
      </c>
    </row>
    <row r="3619" spans="1:20" ht="48" hidden="1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212"/>
        <v>1.1891891891891893</v>
      </c>
      <c r="P3619" s="7">
        <f>AVERAGE(E3619/L3619)</f>
        <v>17.254901960784313</v>
      </c>
      <c r="Q3619" t="str">
        <f t="shared" si="213"/>
        <v>theater</v>
      </c>
      <c r="R3619" t="str">
        <f t="shared" si="214"/>
        <v>plays</v>
      </c>
      <c r="S3619" s="13">
        <f t="shared" si="215"/>
        <v>42794</v>
      </c>
      <c r="T3619" s="14">
        <f>(((J3619/60)/60)/24)+DATE(1970,1,1)</f>
        <v>42779.610289351855</v>
      </c>
    </row>
    <row r="3620" spans="1:20" ht="48" hidden="1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212"/>
        <v>1.01</v>
      </c>
      <c r="P3620" s="7">
        <f>AVERAGE(E3620/L3620)</f>
        <v>36.071428571428569</v>
      </c>
      <c r="Q3620" t="str">
        <f t="shared" si="213"/>
        <v>theater</v>
      </c>
      <c r="R3620" t="str">
        <f t="shared" si="214"/>
        <v>plays</v>
      </c>
      <c r="S3620" s="13">
        <f t="shared" si="215"/>
        <v>42158.627893518518</v>
      </c>
      <c r="T3620" s="14">
        <f>(((J3620/60)/60)/24)+DATE(1970,1,1)</f>
        <v>42128.627893518518</v>
      </c>
    </row>
    <row r="3621" spans="1:20" ht="48" hidden="1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212"/>
        <v>1.1299999999999999</v>
      </c>
      <c r="P3621" s="7">
        <f>AVERAGE(E3621/L3621)</f>
        <v>66.470588235294116</v>
      </c>
      <c r="Q3621" t="str">
        <f t="shared" si="213"/>
        <v>theater</v>
      </c>
      <c r="R3621" t="str">
        <f t="shared" si="214"/>
        <v>plays</v>
      </c>
      <c r="S3621" s="13">
        <f t="shared" si="215"/>
        <v>42693.916666666672</v>
      </c>
      <c r="T3621" s="14">
        <f>(((J3621/60)/60)/24)+DATE(1970,1,1)</f>
        <v>42661.132245370376</v>
      </c>
    </row>
    <row r="3622" spans="1:20" ht="48" hidden="1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212"/>
        <v>1.0519047619047619</v>
      </c>
      <c r="P3622" s="7">
        <f>AVERAGE(E3622/L3622)</f>
        <v>56.065989847715734</v>
      </c>
      <c r="Q3622" t="str">
        <f t="shared" si="213"/>
        <v>theater</v>
      </c>
      <c r="R3622" t="str">
        <f t="shared" si="214"/>
        <v>plays</v>
      </c>
      <c r="S3622" s="13">
        <f t="shared" si="215"/>
        <v>42068.166666666672</v>
      </c>
      <c r="T3622" s="14">
        <f>(((J3622/60)/60)/24)+DATE(1970,1,1)</f>
        <v>42037.938206018516</v>
      </c>
    </row>
    <row r="3623" spans="1:20" ht="48" hidden="1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212"/>
        <v>1.0973333333333333</v>
      </c>
      <c r="P3623" s="7">
        <f>AVERAGE(E3623/L3623)</f>
        <v>47.028571428571432</v>
      </c>
      <c r="Q3623" t="str">
        <f t="shared" si="213"/>
        <v>theater</v>
      </c>
      <c r="R3623" t="str">
        <f t="shared" si="214"/>
        <v>plays</v>
      </c>
      <c r="S3623" s="13">
        <f t="shared" si="215"/>
        <v>42643.875</v>
      </c>
      <c r="T3623" s="14">
        <f>(((J3623/60)/60)/24)+DATE(1970,1,1)</f>
        <v>42619.935694444444</v>
      </c>
    </row>
    <row r="3624" spans="1:20" ht="32" hidden="1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212"/>
        <v>1.00099</v>
      </c>
      <c r="P3624" s="7">
        <f>AVERAGE(E3624/L3624)</f>
        <v>47.666190476190479</v>
      </c>
      <c r="Q3624" t="str">
        <f t="shared" si="213"/>
        <v>theater</v>
      </c>
      <c r="R3624" t="str">
        <f t="shared" si="214"/>
        <v>plays</v>
      </c>
      <c r="S3624" s="13">
        <f t="shared" si="215"/>
        <v>41910.140972222223</v>
      </c>
      <c r="T3624" s="14">
        <f>(((J3624/60)/60)/24)+DATE(1970,1,1)</f>
        <v>41877.221886574072</v>
      </c>
    </row>
    <row r="3625" spans="1:20" ht="32" hidden="1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212"/>
        <v>1.2</v>
      </c>
      <c r="P3625" s="7">
        <f>AVERAGE(E3625/L3625)</f>
        <v>88.235294117647058</v>
      </c>
      <c r="Q3625" t="str">
        <f t="shared" si="213"/>
        <v>theater</v>
      </c>
      <c r="R3625" t="str">
        <f t="shared" si="214"/>
        <v>plays</v>
      </c>
      <c r="S3625" s="13">
        <f t="shared" si="215"/>
        <v>41846.291666666664</v>
      </c>
      <c r="T3625" s="14">
        <f>(((J3625/60)/60)/24)+DATE(1970,1,1)</f>
        <v>41828.736921296295</v>
      </c>
    </row>
    <row r="3626" spans="1:20" ht="80" hidden="1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212"/>
        <v>1.0493333333333332</v>
      </c>
      <c r="P3626" s="7">
        <f>AVERAGE(E3626/L3626)</f>
        <v>80.717948717948715</v>
      </c>
      <c r="Q3626" t="str">
        <f t="shared" si="213"/>
        <v>theater</v>
      </c>
      <c r="R3626" t="str">
        <f t="shared" si="214"/>
        <v>plays</v>
      </c>
      <c r="S3626" s="13">
        <f t="shared" si="215"/>
        <v>42605.774189814809</v>
      </c>
      <c r="T3626" s="14">
        <f>(((J3626/60)/60)/24)+DATE(1970,1,1)</f>
        <v>42545.774189814809</v>
      </c>
    </row>
    <row r="3627" spans="1:20" ht="48" hidden="1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212"/>
        <v>1.0266666666666666</v>
      </c>
      <c r="P3627" s="7">
        <f>AVERAGE(E3627/L3627)</f>
        <v>39.487179487179489</v>
      </c>
      <c r="Q3627" t="str">
        <f t="shared" si="213"/>
        <v>theater</v>
      </c>
      <c r="R3627" t="str">
        <f t="shared" si="214"/>
        <v>plays</v>
      </c>
      <c r="S3627" s="13">
        <f t="shared" si="215"/>
        <v>42187.652511574073</v>
      </c>
      <c r="T3627" s="14">
        <f>(((J3627/60)/60)/24)+DATE(1970,1,1)</f>
        <v>42157.652511574073</v>
      </c>
    </row>
    <row r="3628" spans="1:20" ht="48" hidden="1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212"/>
        <v>1.0182500000000001</v>
      </c>
      <c r="P3628" s="7">
        <f>AVERAGE(E3628/L3628)</f>
        <v>84.854166666666671</v>
      </c>
      <c r="Q3628" t="str">
        <f t="shared" si="213"/>
        <v>theater</v>
      </c>
      <c r="R3628" t="str">
        <f t="shared" si="214"/>
        <v>plays</v>
      </c>
      <c r="S3628" s="13">
        <f t="shared" si="215"/>
        <v>41867.667326388888</v>
      </c>
      <c r="T3628" s="14">
        <f>(((J3628/60)/60)/24)+DATE(1970,1,1)</f>
        <v>41846.667326388888</v>
      </c>
    </row>
    <row r="3629" spans="1:20" ht="48" hidden="1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212"/>
        <v>1</v>
      </c>
      <c r="P3629" s="7">
        <f>AVERAGE(E3629/L3629)</f>
        <v>68.965517241379317</v>
      </c>
      <c r="Q3629" t="str">
        <f t="shared" si="213"/>
        <v>theater</v>
      </c>
      <c r="R3629" t="str">
        <f t="shared" si="214"/>
        <v>plays</v>
      </c>
      <c r="S3629" s="13">
        <f t="shared" si="215"/>
        <v>42511.165972222225</v>
      </c>
      <c r="T3629" s="14">
        <f>(((J3629/60)/60)/24)+DATE(1970,1,1)</f>
        <v>42460.741747685184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212"/>
        <v>0</v>
      </c>
      <c r="P3630" s="7" t="e">
        <f>AVERAGE(E3630/L3630)</f>
        <v>#DIV/0!</v>
      </c>
      <c r="Q3630" t="str">
        <f t="shared" si="213"/>
        <v>theater</v>
      </c>
      <c r="R3630" t="str">
        <f t="shared" si="214"/>
        <v>musical</v>
      </c>
      <c r="S3630" s="13">
        <f>(((I3630/60)/60)/24)+DATE(S35598,1,1)</f>
        <v>16783.874953703704</v>
      </c>
      <c r="T3630" s="14">
        <f>(((J3630/60)/60)/24)+DATE(1970,1,1)</f>
        <v>42291.833287037036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212"/>
        <v>1.9999999999999999E-6</v>
      </c>
      <c r="P3631" s="7">
        <f>AVERAGE(E3631/L3631)</f>
        <v>1</v>
      </c>
      <c r="Q3631" t="str">
        <f t="shared" si="213"/>
        <v>theater</v>
      </c>
      <c r="R3631" t="str">
        <f t="shared" si="214"/>
        <v>musical</v>
      </c>
      <c r="S3631" s="13">
        <f>(((I3631/60)/60)/24)+DATE(S35599,1,1)</f>
        <v>16927.708333333332</v>
      </c>
      <c r="T3631" s="14">
        <f>(((J3631/60)/60)/24)+DATE(1970,1,1)</f>
        <v>42437.094490740739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212"/>
        <v>3.3333333333333332E-4</v>
      </c>
      <c r="P3632" s="7">
        <f>AVERAGE(E3632/L3632)</f>
        <v>1</v>
      </c>
      <c r="Q3632" t="str">
        <f t="shared" si="213"/>
        <v>theater</v>
      </c>
      <c r="R3632" t="str">
        <f t="shared" si="214"/>
        <v>musical</v>
      </c>
      <c r="S3632" s="13">
        <f>(((I3632/60)/60)/24)+DATE(S35600,1,1)</f>
        <v>16404.888773148148</v>
      </c>
      <c r="T3632" s="14">
        <f>(((J3632/60)/60)/24)+DATE(1970,1,1)</f>
        <v>41942.84710648148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212"/>
        <v>0.51023391812865493</v>
      </c>
      <c r="P3633" s="7">
        <f>AVERAGE(E3633/L3633)</f>
        <v>147.88135593220338</v>
      </c>
      <c r="Q3633" t="str">
        <f t="shared" si="213"/>
        <v>theater</v>
      </c>
      <c r="R3633" t="str">
        <f t="shared" si="214"/>
        <v>musical</v>
      </c>
      <c r="S3633" s="13">
        <f>(((I3633/60)/60)/24)+DATE(S35601,1,1)</f>
        <v>16337.165972222223</v>
      </c>
      <c r="T3633" s="14">
        <f>(((J3633/60)/60)/24)+DATE(1970,1,1)</f>
        <v>41880.753437499996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212"/>
        <v>0.2</v>
      </c>
      <c r="P3634" s="7">
        <f>AVERAGE(E3634/L3634)</f>
        <v>100</v>
      </c>
      <c r="Q3634" t="str">
        <f t="shared" si="213"/>
        <v>theater</v>
      </c>
      <c r="R3634" t="str">
        <f t="shared" si="214"/>
        <v>musical</v>
      </c>
      <c r="S3634" s="13">
        <f>(((I3634/60)/60)/24)+DATE(S35602,1,1)</f>
        <v>16398.936909722219</v>
      </c>
      <c r="T3634" s="14">
        <f>(((J3634/60)/60)/24)+DATE(1970,1,1)</f>
        <v>41946.936909722222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212"/>
        <v>0.35239999999999999</v>
      </c>
      <c r="P3635" s="7">
        <f>AVERAGE(E3635/L3635)</f>
        <v>56.838709677419352</v>
      </c>
      <c r="Q3635" t="str">
        <f t="shared" si="213"/>
        <v>theater</v>
      </c>
      <c r="R3635" t="str">
        <f t="shared" si="214"/>
        <v>musical</v>
      </c>
      <c r="S3635" s="13">
        <f>(((I3635/60)/60)/24)+DATE(S35603,1,1)</f>
        <v>17125.041666666668</v>
      </c>
      <c r="T3635" s="14">
        <f>(((J3635/60)/60)/24)+DATE(1970,1,1)</f>
        <v>42649.623460648145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212"/>
        <v>4.2466666666666666E-2</v>
      </c>
      <c r="P3636" s="7">
        <f>AVERAGE(E3636/L3636)</f>
        <v>176.94444444444446</v>
      </c>
      <c r="Q3636" t="str">
        <f t="shared" si="213"/>
        <v>theater</v>
      </c>
      <c r="R3636" t="str">
        <f t="shared" si="214"/>
        <v>musical</v>
      </c>
      <c r="S3636" s="13">
        <f>(((I3636/60)/60)/24)+DATE(S35604,1,1)</f>
        <v>17181.165972222221</v>
      </c>
      <c r="T3636" s="14">
        <f>(((J3636/60)/60)/24)+DATE(1970,1,1)</f>
        <v>42701.166365740741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212"/>
        <v>0.36457142857142855</v>
      </c>
      <c r="P3637" s="7">
        <f>AVERAGE(E3637/L3637)</f>
        <v>127.6</v>
      </c>
      <c r="Q3637" t="str">
        <f t="shared" si="213"/>
        <v>theater</v>
      </c>
      <c r="R3637" t="str">
        <f t="shared" si="214"/>
        <v>musical</v>
      </c>
      <c r="S3637" s="13">
        <f>(((I3637/60)/60)/24)+DATE(S35605,1,1)</f>
        <v>16912.882824074073</v>
      </c>
      <c r="T3637" s="14">
        <f>(((J3637/60)/60)/24)+DATE(1970,1,1)</f>
        <v>42450.88282407407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212"/>
        <v>0</v>
      </c>
      <c r="P3638" s="7" t="e">
        <f>AVERAGE(E3638/L3638)</f>
        <v>#DIV/0!</v>
      </c>
      <c r="Q3638" t="str">
        <f t="shared" si="213"/>
        <v>theater</v>
      </c>
      <c r="R3638" t="str">
        <f t="shared" si="214"/>
        <v>musical</v>
      </c>
      <c r="S3638" s="13">
        <f>(((I3638/60)/60)/24)+DATE(S35606,1,1)</f>
        <v>16693.694780092595</v>
      </c>
      <c r="T3638" s="14">
        <f>(((J3638/60)/60)/24)+DATE(1970,1,1)</f>
        <v>42226.694780092599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212"/>
        <v>0.30866666666666664</v>
      </c>
      <c r="P3639" s="7">
        <f>AVERAGE(E3639/L3639)</f>
        <v>66.142857142857139</v>
      </c>
      <c r="Q3639" t="str">
        <f t="shared" si="213"/>
        <v>theater</v>
      </c>
      <c r="R3639" t="str">
        <f t="shared" si="214"/>
        <v>musical</v>
      </c>
      <c r="S3639" s="13">
        <f>(((I3639/60)/60)/24)+DATE(S35607,1,1)</f>
        <v>16437.700636574074</v>
      </c>
      <c r="T3639" s="14">
        <f>(((J3639/60)/60)/24)+DATE(1970,1,1)</f>
        <v>41975.700636574074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212"/>
        <v>6.545454545454546E-2</v>
      </c>
      <c r="P3640" s="7">
        <f>AVERAGE(E3640/L3640)</f>
        <v>108</v>
      </c>
      <c r="Q3640" t="str">
        <f t="shared" si="213"/>
        <v>theater</v>
      </c>
      <c r="R3640" t="str">
        <f t="shared" si="214"/>
        <v>musical</v>
      </c>
      <c r="S3640" s="13">
        <f>(((I3640/60)/60)/24)+DATE(S35608,1,1)</f>
        <v>16545.63115740741</v>
      </c>
      <c r="T3640" s="14">
        <f>(((J3640/60)/60)/24)+DATE(1970,1,1)</f>
        <v>42053.672824074078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212"/>
        <v>4.0000000000000003E-5</v>
      </c>
      <c r="P3641" s="7">
        <f>AVERAGE(E3641/L3641)</f>
        <v>1</v>
      </c>
      <c r="Q3641" t="str">
        <f t="shared" si="213"/>
        <v>theater</v>
      </c>
      <c r="R3641" t="str">
        <f t="shared" si="214"/>
        <v>musical</v>
      </c>
      <c r="S3641" s="13">
        <f>(((I3641/60)/60)/24)+DATE(S35609,1,1)</f>
        <v>17082.632638888888</v>
      </c>
      <c r="T3641" s="14">
        <f>(((J3641/60)/60)/24)+DATE(1970,1,1)</f>
        <v>42590.677152777775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212"/>
        <v>5.5E-2</v>
      </c>
      <c r="P3642" s="7">
        <f>AVERAGE(E3642/L3642)</f>
        <v>18.333333333333332</v>
      </c>
      <c r="Q3642" t="str">
        <f t="shared" si="213"/>
        <v>theater</v>
      </c>
      <c r="R3642" t="str">
        <f t="shared" si="214"/>
        <v>musical</v>
      </c>
      <c r="S3642" s="13">
        <f>(((I3642/60)/60)/24)+DATE(S35610,1,1)</f>
        <v>16566.781597222223</v>
      </c>
      <c r="T3642" s="14">
        <f>(((J3642/60)/60)/24)+DATE(1970,1,1)</f>
        <v>42104.781597222223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212"/>
        <v>0</v>
      </c>
      <c r="P3643" s="7" t="e">
        <f>AVERAGE(E3643/L3643)</f>
        <v>#DIV/0!</v>
      </c>
      <c r="Q3643" t="str">
        <f t="shared" si="213"/>
        <v>theater</v>
      </c>
      <c r="R3643" t="str">
        <f t="shared" si="214"/>
        <v>musical</v>
      </c>
      <c r="S3643" s="13">
        <f>(((I3643/60)/60)/24)+DATE(S35611,1,1)</f>
        <v>16349.208333333334</v>
      </c>
      <c r="T3643" s="14">
        <f>(((J3643/60)/60)/24)+DATE(1970,1,1)</f>
        <v>41899.627071759263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212"/>
        <v>2.1428571428571429E-2</v>
      </c>
      <c r="P3644" s="7">
        <f>AVERAGE(E3644/L3644)</f>
        <v>7.5</v>
      </c>
      <c r="Q3644" t="str">
        <f t="shared" si="213"/>
        <v>theater</v>
      </c>
      <c r="R3644" t="str">
        <f t="shared" si="214"/>
        <v>musical</v>
      </c>
      <c r="S3644" s="13">
        <f>(((I3644/60)/60)/24)+DATE(S35612,1,1)</f>
        <v>16770.708333333332</v>
      </c>
      <c r="T3644" s="14">
        <f>(((J3644/60)/60)/24)+DATE(1970,1,1)</f>
        <v>42297.816284722227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212"/>
        <v>0</v>
      </c>
      <c r="P3645" s="7" t="e">
        <f>AVERAGE(E3645/L3645)</f>
        <v>#DIV/0!</v>
      </c>
      <c r="Q3645" t="str">
        <f t="shared" si="213"/>
        <v>theater</v>
      </c>
      <c r="R3645" t="str">
        <f t="shared" si="214"/>
        <v>musical</v>
      </c>
      <c r="S3645" s="13">
        <f>(((I3645/60)/60)/24)+DATE(S35613,1,1)</f>
        <v>16757.185636574075</v>
      </c>
      <c r="T3645" s="14">
        <f>(((J3645/60)/60)/24)+DATE(1970,1,1)</f>
        <v>42285.143969907411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212"/>
        <v>0.16420000000000001</v>
      </c>
      <c r="P3646" s="7">
        <f>AVERAGE(E3646/L3646)</f>
        <v>68.416666666666671</v>
      </c>
      <c r="Q3646" t="str">
        <f t="shared" si="213"/>
        <v>theater</v>
      </c>
      <c r="R3646" t="str">
        <f t="shared" si="214"/>
        <v>musical</v>
      </c>
      <c r="S3646" s="13">
        <f>(((I3646/60)/60)/24)+DATE(S35614,1,1)</f>
        <v>16869.207638888889</v>
      </c>
      <c r="T3646" s="14">
        <f>(((J3646/60)/60)/24)+DATE(1970,1,1)</f>
        <v>42409.241747685184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212"/>
        <v>1E-3</v>
      </c>
      <c r="P3647" s="7">
        <f>AVERAGE(E3647/L3647)</f>
        <v>1</v>
      </c>
      <c r="Q3647" t="str">
        <f t="shared" si="213"/>
        <v>theater</v>
      </c>
      <c r="R3647" t="str">
        <f t="shared" si="214"/>
        <v>musical</v>
      </c>
      <c r="S3647" s="13">
        <f>(((I3647/60)/60)/24)+DATE(S35615,1,1)</f>
        <v>17128.012013888889</v>
      </c>
      <c r="T3647" s="14">
        <f>(((J3647/60)/60)/24)+DATE(1970,1,1)</f>
        <v>42665.970347222217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212"/>
        <v>4.8099999999999997E-2</v>
      </c>
      <c r="P3648" s="7">
        <f>AVERAGE(E3648/L3648)</f>
        <v>60.125</v>
      </c>
      <c r="Q3648" t="str">
        <f t="shared" si="213"/>
        <v>theater</v>
      </c>
      <c r="R3648" t="str">
        <f t="shared" si="214"/>
        <v>musical</v>
      </c>
      <c r="S3648" s="13">
        <f>(((I3648/60)/60)/24)+DATE(S35616,1,1)</f>
        <v>16603.979166666668</v>
      </c>
      <c r="T3648" s="14">
        <f>(((J3648/60)/60)/24)+DATE(1970,1,1)</f>
        <v>42140.421319444446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212"/>
        <v>0.06</v>
      </c>
      <c r="P3649" s="7">
        <f>AVERAGE(E3649/L3649)</f>
        <v>15</v>
      </c>
      <c r="Q3649" t="str">
        <f t="shared" si="213"/>
        <v>theater</v>
      </c>
      <c r="R3649" t="str">
        <f t="shared" si="214"/>
        <v>musical</v>
      </c>
      <c r="S3649" s="13">
        <f>(((I3649/60)/60)/24)+DATE(S35617,1,1)</f>
        <v>17075.749155092595</v>
      </c>
      <c r="T3649" s="14">
        <f>(((J3649/60)/60)/24)+DATE(1970,1,1)</f>
        <v>42598.749155092592</v>
      </c>
    </row>
    <row r="3650" spans="1:20" ht="32" hidden="1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212"/>
        <v>1.003825</v>
      </c>
      <c r="P3650" s="7">
        <f>AVERAGE(E3650/L3650)</f>
        <v>550.04109589041093</v>
      </c>
      <c r="Q3650" t="str">
        <f t="shared" si="213"/>
        <v>theater</v>
      </c>
      <c r="R3650" t="str">
        <f t="shared" si="214"/>
        <v>plays</v>
      </c>
      <c r="S3650" s="13">
        <f t="shared" ref="S3650:S3713" si="216">(((I3650/60)/60)/24)+DATE(1970,1,1)</f>
        <v>41917.292187500003</v>
      </c>
      <c r="T3650" s="14">
        <f>(((J3650/60)/60)/24)+DATE(1970,1,1)</f>
        <v>41887.292187500003</v>
      </c>
    </row>
    <row r="3651" spans="1:20" ht="48" hidden="1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ref="O3651:O3714" si="217">E3651/D3651</f>
        <v>1.04</v>
      </c>
      <c r="P3651" s="7">
        <f>AVERAGE(E3651/L3651)</f>
        <v>97.5</v>
      </c>
      <c r="Q3651" t="str">
        <f t="shared" ref="Q3651:Q3714" si="218">LEFT(N3651,FIND("/",N3651)-1)</f>
        <v>theater</v>
      </c>
      <c r="R3651" t="str">
        <f t="shared" ref="R3651:R3714" si="219">RIGHT(N3651, LEN(N3651)-FIND("/",N3651))</f>
        <v>plays</v>
      </c>
      <c r="S3651" s="13">
        <f t="shared" si="216"/>
        <v>41806.712893518517</v>
      </c>
      <c r="T3651" s="14">
        <f>(((J3651/60)/60)/24)+DATE(1970,1,1)</f>
        <v>41780.712893518517</v>
      </c>
    </row>
    <row r="3652" spans="1:20" ht="48" hidden="1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217"/>
        <v>1</v>
      </c>
      <c r="P3652" s="7">
        <f>AVERAGE(E3652/L3652)</f>
        <v>29.411764705882351</v>
      </c>
      <c r="Q3652" t="str">
        <f t="shared" si="218"/>
        <v>theater</v>
      </c>
      <c r="R3652" t="str">
        <f t="shared" si="219"/>
        <v>plays</v>
      </c>
      <c r="S3652" s="13">
        <f t="shared" si="216"/>
        <v>42402.478981481487</v>
      </c>
      <c r="T3652" s="14">
        <f>(((J3652/60)/60)/24)+DATE(1970,1,1)</f>
        <v>42381.478981481487</v>
      </c>
    </row>
    <row r="3653" spans="1:20" ht="32" hidden="1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217"/>
        <v>1.04</v>
      </c>
      <c r="P3653" s="7">
        <f>AVERAGE(E3653/L3653)</f>
        <v>57.777777777777779</v>
      </c>
      <c r="Q3653" t="str">
        <f t="shared" si="218"/>
        <v>theater</v>
      </c>
      <c r="R3653" t="str">
        <f t="shared" si="219"/>
        <v>plays</v>
      </c>
      <c r="S3653" s="13">
        <f t="shared" si="216"/>
        <v>41861.665972222225</v>
      </c>
      <c r="T3653" s="14">
        <f>(((J3653/60)/60)/24)+DATE(1970,1,1)</f>
        <v>41828.646319444444</v>
      </c>
    </row>
    <row r="3654" spans="1:20" ht="48" hidden="1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217"/>
        <v>2.5066666666666668</v>
      </c>
      <c r="P3654" s="7">
        <f>AVERAGE(E3654/L3654)</f>
        <v>44.235294117647058</v>
      </c>
      <c r="Q3654" t="str">
        <f t="shared" si="218"/>
        <v>theater</v>
      </c>
      <c r="R3654" t="str">
        <f t="shared" si="219"/>
        <v>plays</v>
      </c>
      <c r="S3654" s="13">
        <f t="shared" si="216"/>
        <v>42607.165972222225</v>
      </c>
      <c r="T3654" s="14">
        <f>(((J3654/60)/60)/24)+DATE(1970,1,1)</f>
        <v>42596.644699074073</v>
      </c>
    </row>
    <row r="3655" spans="1:20" ht="48" hidden="1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217"/>
        <v>1.0049999999999999</v>
      </c>
      <c r="P3655" s="7">
        <f>AVERAGE(E3655/L3655)</f>
        <v>60.909090909090907</v>
      </c>
      <c r="Q3655" t="str">
        <f t="shared" si="218"/>
        <v>theater</v>
      </c>
      <c r="R3655" t="str">
        <f t="shared" si="219"/>
        <v>plays</v>
      </c>
      <c r="S3655" s="13">
        <f t="shared" si="216"/>
        <v>42221.363506944443</v>
      </c>
      <c r="T3655" s="14">
        <f>(((J3655/60)/60)/24)+DATE(1970,1,1)</f>
        <v>42191.363506944443</v>
      </c>
    </row>
    <row r="3656" spans="1:20" ht="48" hidden="1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217"/>
        <v>1.744</v>
      </c>
      <c r="P3656" s="7">
        <f>AVERAGE(E3656/L3656)</f>
        <v>68.84210526315789</v>
      </c>
      <c r="Q3656" t="str">
        <f t="shared" si="218"/>
        <v>theater</v>
      </c>
      <c r="R3656" t="str">
        <f t="shared" si="219"/>
        <v>plays</v>
      </c>
      <c r="S3656" s="13">
        <f t="shared" si="216"/>
        <v>42463.708333333328</v>
      </c>
      <c r="T3656" s="14">
        <f>(((J3656/60)/60)/24)+DATE(1970,1,1)</f>
        <v>42440.416504629626</v>
      </c>
    </row>
    <row r="3657" spans="1:20" ht="48" hidden="1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217"/>
        <v>1.1626000000000001</v>
      </c>
      <c r="P3657" s="7">
        <f>AVERAGE(E3657/L3657)</f>
        <v>73.582278481012665</v>
      </c>
      <c r="Q3657" t="str">
        <f t="shared" si="218"/>
        <v>theater</v>
      </c>
      <c r="R3657" t="str">
        <f t="shared" si="219"/>
        <v>plays</v>
      </c>
      <c r="S3657" s="13">
        <f t="shared" si="216"/>
        <v>42203.290972222225</v>
      </c>
      <c r="T3657" s="14">
        <f>(((J3657/60)/60)/24)+DATE(1970,1,1)</f>
        <v>42173.803217592591</v>
      </c>
    </row>
    <row r="3658" spans="1:20" ht="48" hidden="1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217"/>
        <v>1.0582</v>
      </c>
      <c r="P3658" s="7">
        <f>AVERAGE(E3658/L3658)</f>
        <v>115.02173913043478</v>
      </c>
      <c r="Q3658" t="str">
        <f t="shared" si="218"/>
        <v>theater</v>
      </c>
      <c r="R3658" t="str">
        <f t="shared" si="219"/>
        <v>plays</v>
      </c>
      <c r="S3658" s="13">
        <f t="shared" si="216"/>
        <v>42767.957638888889</v>
      </c>
      <c r="T3658" s="14">
        <f>(((J3658/60)/60)/24)+DATE(1970,1,1)</f>
        <v>42737.910138888896</v>
      </c>
    </row>
    <row r="3659" spans="1:20" ht="48" hidden="1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217"/>
        <v>1.1074999999999999</v>
      </c>
      <c r="P3659" s="7">
        <f>AVERAGE(E3659/L3659)</f>
        <v>110.75</v>
      </c>
      <c r="Q3659" t="str">
        <f t="shared" si="218"/>
        <v>theater</v>
      </c>
      <c r="R3659" t="str">
        <f t="shared" si="219"/>
        <v>plays</v>
      </c>
      <c r="S3659" s="13">
        <f t="shared" si="216"/>
        <v>42522.904166666667</v>
      </c>
      <c r="T3659" s="14">
        <f>(((J3659/60)/60)/24)+DATE(1970,1,1)</f>
        <v>42499.629849537043</v>
      </c>
    </row>
    <row r="3660" spans="1:20" ht="32" hidden="1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217"/>
        <v>1.0066666666666666</v>
      </c>
      <c r="P3660" s="7">
        <f>AVERAGE(E3660/L3660)</f>
        <v>75.5</v>
      </c>
      <c r="Q3660" t="str">
        <f t="shared" si="218"/>
        <v>theater</v>
      </c>
      <c r="R3660" t="str">
        <f t="shared" si="219"/>
        <v>plays</v>
      </c>
      <c r="S3660" s="13">
        <f t="shared" si="216"/>
        <v>41822.165972222225</v>
      </c>
      <c r="T3660" s="14">
        <f>(((J3660/60)/60)/24)+DATE(1970,1,1)</f>
        <v>41775.858564814815</v>
      </c>
    </row>
    <row r="3661" spans="1:20" ht="48" hidden="1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217"/>
        <v>1.0203333333333333</v>
      </c>
      <c r="P3661" s="7">
        <f>AVERAGE(E3661/L3661)</f>
        <v>235.46153846153845</v>
      </c>
      <c r="Q3661" t="str">
        <f t="shared" si="218"/>
        <v>theater</v>
      </c>
      <c r="R3661" t="str">
        <f t="shared" si="219"/>
        <v>plays</v>
      </c>
      <c r="S3661" s="13">
        <f t="shared" si="216"/>
        <v>42082.610416666663</v>
      </c>
      <c r="T3661" s="14">
        <f>(((J3661/60)/60)/24)+DATE(1970,1,1)</f>
        <v>42055.277199074073</v>
      </c>
    </row>
    <row r="3662" spans="1:20" ht="48" hidden="1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217"/>
        <v>1</v>
      </c>
      <c r="P3662" s="7">
        <f>AVERAGE(E3662/L3662)</f>
        <v>11.363636363636363</v>
      </c>
      <c r="Q3662" t="str">
        <f t="shared" si="218"/>
        <v>theater</v>
      </c>
      <c r="R3662" t="str">
        <f t="shared" si="219"/>
        <v>plays</v>
      </c>
      <c r="S3662" s="13">
        <f t="shared" si="216"/>
        <v>41996.881076388891</v>
      </c>
      <c r="T3662" s="14">
        <f>(((J3662/60)/60)/24)+DATE(1970,1,1)</f>
        <v>41971.881076388891</v>
      </c>
    </row>
    <row r="3663" spans="1:20" ht="48" hidden="1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217"/>
        <v>1.1100000000000001</v>
      </c>
      <c r="P3663" s="7">
        <f>AVERAGE(E3663/L3663)</f>
        <v>92.5</v>
      </c>
      <c r="Q3663" t="str">
        <f t="shared" si="218"/>
        <v>theater</v>
      </c>
      <c r="R3663" t="str">
        <f t="shared" si="219"/>
        <v>plays</v>
      </c>
      <c r="S3663" s="13">
        <f t="shared" si="216"/>
        <v>42470.166666666672</v>
      </c>
      <c r="T3663" s="14">
        <f>(((J3663/60)/60)/24)+DATE(1970,1,1)</f>
        <v>42447.896666666667</v>
      </c>
    </row>
    <row r="3664" spans="1:20" ht="48" hidden="1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217"/>
        <v>1.0142500000000001</v>
      </c>
      <c r="P3664" s="7">
        <f>AVERAGE(E3664/L3664)</f>
        <v>202.85</v>
      </c>
      <c r="Q3664" t="str">
        <f t="shared" si="218"/>
        <v>theater</v>
      </c>
      <c r="R3664" t="str">
        <f t="shared" si="219"/>
        <v>plays</v>
      </c>
      <c r="S3664" s="13">
        <f t="shared" si="216"/>
        <v>42094.178402777776</v>
      </c>
      <c r="T3664" s="14">
        <f>(((J3664/60)/60)/24)+DATE(1970,1,1)</f>
        <v>42064.220069444447</v>
      </c>
    </row>
    <row r="3665" spans="1:20" ht="48" hidden="1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217"/>
        <v>1.04</v>
      </c>
      <c r="P3665" s="7">
        <f>AVERAGE(E3665/L3665)</f>
        <v>26</v>
      </c>
      <c r="Q3665" t="str">
        <f t="shared" si="218"/>
        <v>theater</v>
      </c>
      <c r="R3665" t="str">
        <f t="shared" si="219"/>
        <v>plays</v>
      </c>
      <c r="S3665" s="13">
        <f t="shared" si="216"/>
        <v>42725.493402777778</v>
      </c>
      <c r="T3665" s="14">
        <f>(((J3665/60)/60)/24)+DATE(1970,1,1)</f>
        <v>42665.451736111107</v>
      </c>
    </row>
    <row r="3666" spans="1:20" ht="48" hidden="1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217"/>
        <v>1.09375</v>
      </c>
      <c r="P3666" s="7">
        <f>AVERAGE(E3666/L3666)</f>
        <v>46.05263157894737</v>
      </c>
      <c r="Q3666" t="str">
        <f t="shared" si="218"/>
        <v>theater</v>
      </c>
      <c r="R3666" t="str">
        <f t="shared" si="219"/>
        <v>plays</v>
      </c>
      <c r="S3666" s="13">
        <f t="shared" si="216"/>
        <v>42537.248715277776</v>
      </c>
      <c r="T3666" s="14">
        <f>(((J3666/60)/60)/24)+DATE(1970,1,1)</f>
        <v>42523.248715277776</v>
      </c>
    </row>
    <row r="3667" spans="1:20" ht="48" hidden="1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217"/>
        <v>1.1516129032258065</v>
      </c>
      <c r="P3667" s="7">
        <f>AVERAGE(E3667/L3667)</f>
        <v>51</v>
      </c>
      <c r="Q3667" t="str">
        <f t="shared" si="218"/>
        <v>theater</v>
      </c>
      <c r="R3667" t="str">
        <f t="shared" si="219"/>
        <v>plays</v>
      </c>
      <c r="S3667" s="13">
        <f t="shared" si="216"/>
        <v>42305.829166666663</v>
      </c>
      <c r="T3667" s="14">
        <f>(((J3667/60)/60)/24)+DATE(1970,1,1)</f>
        <v>42294.808124999996</v>
      </c>
    </row>
    <row r="3668" spans="1:20" ht="16" hidden="1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217"/>
        <v>1</v>
      </c>
      <c r="P3668" s="7">
        <f>AVERAGE(E3668/L3668)</f>
        <v>31.578947368421051</v>
      </c>
      <c r="Q3668" t="str">
        <f t="shared" si="218"/>
        <v>theater</v>
      </c>
      <c r="R3668" t="str">
        <f t="shared" si="219"/>
        <v>plays</v>
      </c>
      <c r="S3668" s="13">
        <f t="shared" si="216"/>
        <v>41844.291666666664</v>
      </c>
      <c r="T3668" s="14">
        <f>(((J3668/60)/60)/24)+DATE(1970,1,1)</f>
        <v>41822.90488425926</v>
      </c>
    </row>
    <row r="3669" spans="1:20" ht="48" hidden="1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217"/>
        <v>1.0317033333333334</v>
      </c>
      <c r="P3669" s="7">
        <f>AVERAGE(E3669/L3669)</f>
        <v>53.363965517241382</v>
      </c>
      <c r="Q3669" t="str">
        <f t="shared" si="218"/>
        <v>theater</v>
      </c>
      <c r="R3669" t="str">
        <f t="shared" si="219"/>
        <v>plays</v>
      </c>
      <c r="S3669" s="13">
        <f t="shared" si="216"/>
        <v>42203.970127314817</v>
      </c>
      <c r="T3669" s="14">
        <f>(((J3669/60)/60)/24)+DATE(1970,1,1)</f>
        <v>42173.970127314817</v>
      </c>
    </row>
    <row r="3670" spans="1:20" ht="48" hidden="1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217"/>
        <v>1.0349999999999999</v>
      </c>
      <c r="P3670" s="7">
        <f>AVERAGE(E3670/L3670)</f>
        <v>36.964285714285715</v>
      </c>
      <c r="Q3670" t="str">
        <f t="shared" si="218"/>
        <v>theater</v>
      </c>
      <c r="R3670" t="str">
        <f t="shared" si="219"/>
        <v>plays</v>
      </c>
      <c r="S3670" s="13">
        <f t="shared" si="216"/>
        <v>42208.772916666669</v>
      </c>
      <c r="T3670" s="14">
        <f>(((J3670/60)/60)/24)+DATE(1970,1,1)</f>
        <v>42185.556157407409</v>
      </c>
    </row>
    <row r="3671" spans="1:20" ht="48" hidden="1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217"/>
        <v>1.3819999999999999</v>
      </c>
      <c r="P3671" s="7">
        <f>AVERAGE(E3671/L3671)</f>
        <v>81.294117647058826</v>
      </c>
      <c r="Q3671" t="str">
        <f t="shared" si="218"/>
        <v>theater</v>
      </c>
      <c r="R3671" t="str">
        <f t="shared" si="219"/>
        <v>plays</v>
      </c>
      <c r="S3671" s="13">
        <f t="shared" si="216"/>
        <v>42166.675196759257</v>
      </c>
      <c r="T3671" s="14">
        <f>(((J3671/60)/60)/24)+DATE(1970,1,1)</f>
        <v>42136.675196759257</v>
      </c>
    </row>
    <row r="3672" spans="1:20" ht="48" hidden="1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217"/>
        <v>1.0954545454545455</v>
      </c>
      <c r="P3672" s="7">
        <f>AVERAGE(E3672/L3672)</f>
        <v>20.083333333333332</v>
      </c>
      <c r="Q3672" t="str">
        <f t="shared" si="218"/>
        <v>theater</v>
      </c>
      <c r="R3672" t="str">
        <f t="shared" si="219"/>
        <v>plays</v>
      </c>
      <c r="S3672" s="13">
        <f t="shared" si="216"/>
        <v>42155.958333333328</v>
      </c>
      <c r="T3672" s="14">
        <f>(((J3672/60)/60)/24)+DATE(1970,1,1)</f>
        <v>42142.514016203699</v>
      </c>
    </row>
    <row r="3673" spans="1:20" ht="48" hidden="1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217"/>
        <v>1.0085714285714287</v>
      </c>
      <c r="P3673" s="7">
        <f>AVERAGE(E3673/L3673)</f>
        <v>88.25</v>
      </c>
      <c r="Q3673" t="str">
        <f t="shared" si="218"/>
        <v>theater</v>
      </c>
      <c r="R3673" t="str">
        <f t="shared" si="219"/>
        <v>plays</v>
      </c>
      <c r="S3673" s="13">
        <f t="shared" si="216"/>
        <v>41841.165972222225</v>
      </c>
      <c r="T3673" s="14">
        <f>(((J3673/60)/60)/24)+DATE(1970,1,1)</f>
        <v>41820.62809027778</v>
      </c>
    </row>
    <row r="3674" spans="1:20" ht="48" hidden="1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217"/>
        <v>1.0153333333333334</v>
      </c>
      <c r="P3674" s="7">
        <f>AVERAGE(E3674/L3674)</f>
        <v>53.438596491228068</v>
      </c>
      <c r="Q3674" t="str">
        <f t="shared" si="218"/>
        <v>theater</v>
      </c>
      <c r="R3674" t="str">
        <f t="shared" si="219"/>
        <v>plays</v>
      </c>
      <c r="S3674" s="13">
        <f t="shared" si="216"/>
        <v>41908.946574074071</v>
      </c>
      <c r="T3674" s="14">
        <f>(((J3674/60)/60)/24)+DATE(1970,1,1)</f>
        <v>41878.946574074071</v>
      </c>
    </row>
    <row r="3675" spans="1:20" ht="48" hidden="1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217"/>
        <v>1.13625</v>
      </c>
      <c r="P3675" s="7">
        <f>AVERAGE(E3675/L3675)</f>
        <v>39.868421052631582</v>
      </c>
      <c r="Q3675" t="str">
        <f t="shared" si="218"/>
        <v>theater</v>
      </c>
      <c r="R3675" t="str">
        <f t="shared" si="219"/>
        <v>plays</v>
      </c>
      <c r="S3675" s="13">
        <f t="shared" si="216"/>
        <v>41948.536111111112</v>
      </c>
      <c r="T3675" s="14">
        <f>(((J3675/60)/60)/24)+DATE(1970,1,1)</f>
        <v>41914.295104166667</v>
      </c>
    </row>
    <row r="3676" spans="1:20" ht="48" hidden="1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217"/>
        <v>1</v>
      </c>
      <c r="P3676" s="7">
        <f>AVERAGE(E3676/L3676)</f>
        <v>145.16129032258064</v>
      </c>
      <c r="Q3676" t="str">
        <f t="shared" si="218"/>
        <v>theater</v>
      </c>
      <c r="R3676" t="str">
        <f t="shared" si="219"/>
        <v>plays</v>
      </c>
      <c r="S3676" s="13">
        <f t="shared" si="216"/>
        <v>42616.873020833329</v>
      </c>
      <c r="T3676" s="14">
        <f>(((J3676/60)/60)/24)+DATE(1970,1,1)</f>
        <v>42556.873020833329</v>
      </c>
    </row>
    <row r="3677" spans="1:20" ht="48" hidden="1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217"/>
        <v>1.4</v>
      </c>
      <c r="P3677" s="7">
        <f>AVERAGE(E3677/L3677)</f>
        <v>23.333333333333332</v>
      </c>
      <c r="Q3677" t="str">
        <f t="shared" si="218"/>
        <v>theater</v>
      </c>
      <c r="R3677" t="str">
        <f t="shared" si="219"/>
        <v>plays</v>
      </c>
      <c r="S3677" s="13">
        <f t="shared" si="216"/>
        <v>42505.958333333328</v>
      </c>
      <c r="T3677" s="14">
        <f>(((J3677/60)/60)/24)+DATE(1970,1,1)</f>
        <v>42493.597013888888</v>
      </c>
    </row>
    <row r="3678" spans="1:20" ht="48" hidden="1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217"/>
        <v>1.2875000000000001</v>
      </c>
      <c r="P3678" s="7">
        <f>AVERAGE(E3678/L3678)</f>
        <v>64.375</v>
      </c>
      <c r="Q3678" t="str">
        <f t="shared" si="218"/>
        <v>theater</v>
      </c>
      <c r="R3678" t="str">
        <f t="shared" si="219"/>
        <v>plays</v>
      </c>
      <c r="S3678" s="13">
        <f t="shared" si="216"/>
        <v>41894.815787037034</v>
      </c>
      <c r="T3678" s="14">
        <f>(((J3678/60)/60)/24)+DATE(1970,1,1)</f>
        <v>41876.815787037034</v>
      </c>
    </row>
    <row r="3679" spans="1:20" ht="32" hidden="1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217"/>
        <v>1.0290416666666666</v>
      </c>
      <c r="P3679" s="7">
        <f>AVERAGE(E3679/L3679)</f>
        <v>62.052763819095475</v>
      </c>
      <c r="Q3679" t="str">
        <f t="shared" si="218"/>
        <v>theater</v>
      </c>
      <c r="R3679" t="str">
        <f t="shared" si="219"/>
        <v>plays</v>
      </c>
      <c r="S3679" s="13">
        <f t="shared" si="216"/>
        <v>41823.165972222225</v>
      </c>
      <c r="T3679" s="14">
        <f>(((J3679/60)/60)/24)+DATE(1970,1,1)</f>
        <v>41802.574282407404</v>
      </c>
    </row>
    <row r="3680" spans="1:20" ht="32" hidden="1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217"/>
        <v>1.0249999999999999</v>
      </c>
      <c r="P3680" s="7">
        <f>AVERAGE(E3680/L3680)</f>
        <v>66.129032258064512</v>
      </c>
      <c r="Q3680" t="str">
        <f t="shared" si="218"/>
        <v>theater</v>
      </c>
      <c r="R3680" t="str">
        <f t="shared" si="219"/>
        <v>plays</v>
      </c>
      <c r="S3680" s="13">
        <f t="shared" si="216"/>
        <v>42155.531226851846</v>
      </c>
      <c r="T3680" s="14">
        <f>(((J3680/60)/60)/24)+DATE(1970,1,1)</f>
        <v>42120.531226851846</v>
      </c>
    </row>
    <row r="3681" spans="1:20" ht="48" hidden="1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217"/>
        <v>1.101</v>
      </c>
      <c r="P3681" s="7">
        <f>AVERAGE(E3681/L3681)</f>
        <v>73.400000000000006</v>
      </c>
      <c r="Q3681" t="str">
        <f t="shared" si="218"/>
        <v>theater</v>
      </c>
      <c r="R3681" t="str">
        <f t="shared" si="219"/>
        <v>plays</v>
      </c>
      <c r="S3681" s="13">
        <f t="shared" si="216"/>
        <v>41821.207638888889</v>
      </c>
      <c r="T3681" s="14">
        <f>(((J3681/60)/60)/24)+DATE(1970,1,1)</f>
        <v>41786.761354166665</v>
      </c>
    </row>
    <row r="3682" spans="1:20" ht="32" hidden="1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217"/>
        <v>1.1276666666666666</v>
      </c>
      <c r="P3682" s="7">
        <f>AVERAGE(E3682/L3682)</f>
        <v>99.5</v>
      </c>
      <c r="Q3682" t="str">
        <f t="shared" si="218"/>
        <v>theater</v>
      </c>
      <c r="R3682" t="str">
        <f t="shared" si="219"/>
        <v>plays</v>
      </c>
      <c r="S3682" s="13">
        <f t="shared" si="216"/>
        <v>42648.454097222217</v>
      </c>
      <c r="T3682" s="14">
        <f>(((J3682/60)/60)/24)+DATE(1970,1,1)</f>
        <v>42627.454097222217</v>
      </c>
    </row>
    <row r="3683" spans="1:20" ht="64" hidden="1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217"/>
        <v>1.119</v>
      </c>
      <c r="P3683" s="7">
        <f>AVERAGE(E3683/L3683)</f>
        <v>62.166666666666664</v>
      </c>
      <c r="Q3683" t="str">
        <f t="shared" si="218"/>
        <v>theater</v>
      </c>
      <c r="R3683" t="str">
        <f t="shared" si="219"/>
        <v>plays</v>
      </c>
      <c r="S3683" s="13">
        <f t="shared" si="216"/>
        <v>42384.651504629626</v>
      </c>
      <c r="T3683" s="14">
        <f>(((J3683/60)/60)/24)+DATE(1970,1,1)</f>
        <v>42374.651504629626</v>
      </c>
    </row>
    <row r="3684" spans="1:20" ht="48" hidden="1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217"/>
        <v>1.3919999999999999</v>
      </c>
      <c r="P3684" s="7">
        <f>AVERAGE(E3684/L3684)</f>
        <v>62.328358208955223</v>
      </c>
      <c r="Q3684" t="str">
        <f t="shared" si="218"/>
        <v>theater</v>
      </c>
      <c r="R3684" t="str">
        <f t="shared" si="219"/>
        <v>plays</v>
      </c>
      <c r="S3684" s="13">
        <f t="shared" si="216"/>
        <v>41806.290972222225</v>
      </c>
      <c r="T3684" s="14">
        <f>(((J3684/60)/60)/24)+DATE(1970,1,1)</f>
        <v>41772.685393518521</v>
      </c>
    </row>
    <row r="3685" spans="1:20" ht="48" hidden="1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217"/>
        <v>1.1085714285714285</v>
      </c>
      <c r="P3685" s="7">
        <f>AVERAGE(E3685/L3685)</f>
        <v>58.787878787878789</v>
      </c>
      <c r="Q3685" t="str">
        <f t="shared" si="218"/>
        <v>theater</v>
      </c>
      <c r="R3685" t="str">
        <f t="shared" si="219"/>
        <v>plays</v>
      </c>
      <c r="S3685" s="13">
        <f t="shared" si="216"/>
        <v>42663.116851851853</v>
      </c>
      <c r="T3685" s="14">
        <f>(((J3685/60)/60)/24)+DATE(1970,1,1)</f>
        <v>42633.116851851853</v>
      </c>
    </row>
    <row r="3686" spans="1:20" ht="48" hidden="1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217"/>
        <v>1.3906666666666667</v>
      </c>
      <c r="P3686" s="7">
        <f>AVERAGE(E3686/L3686)</f>
        <v>45.347826086956523</v>
      </c>
      <c r="Q3686" t="str">
        <f t="shared" si="218"/>
        <v>theater</v>
      </c>
      <c r="R3686" t="str">
        <f t="shared" si="219"/>
        <v>plays</v>
      </c>
      <c r="S3686" s="13">
        <f t="shared" si="216"/>
        <v>42249.180393518516</v>
      </c>
      <c r="T3686" s="14">
        <f>(((J3686/60)/60)/24)+DATE(1970,1,1)</f>
        <v>42219.180393518516</v>
      </c>
    </row>
    <row r="3687" spans="1:20" ht="48" hidden="1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217"/>
        <v>1.0569999999999999</v>
      </c>
      <c r="P3687" s="7">
        <f>AVERAGE(E3687/L3687)</f>
        <v>41.944444444444443</v>
      </c>
      <c r="Q3687" t="str">
        <f t="shared" si="218"/>
        <v>theater</v>
      </c>
      <c r="R3687" t="str">
        <f t="shared" si="219"/>
        <v>plays</v>
      </c>
      <c r="S3687" s="13">
        <f t="shared" si="216"/>
        <v>41778.875</v>
      </c>
      <c r="T3687" s="14">
        <f>(((J3687/60)/60)/24)+DATE(1970,1,1)</f>
        <v>41753.593275462961</v>
      </c>
    </row>
    <row r="3688" spans="1:20" ht="48" hidden="1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217"/>
        <v>1.0142857142857142</v>
      </c>
      <c r="P3688" s="7">
        <f>AVERAGE(E3688/L3688)</f>
        <v>59.166666666666664</v>
      </c>
      <c r="Q3688" t="str">
        <f t="shared" si="218"/>
        <v>theater</v>
      </c>
      <c r="R3688" t="str">
        <f t="shared" si="219"/>
        <v>plays</v>
      </c>
      <c r="S3688" s="13">
        <f t="shared" si="216"/>
        <v>42245.165972222225</v>
      </c>
      <c r="T3688" s="14">
        <f>(((J3688/60)/60)/24)+DATE(1970,1,1)</f>
        <v>42230.662731481483</v>
      </c>
    </row>
    <row r="3689" spans="1:20" ht="48" hidden="1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217"/>
        <v>1.0024500000000001</v>
      </c>
      <c r="P3689" s="7">
        <f>AVERAGE(E3689/L3689)</f>
        <v>200.49</v>
      </c>
      <c r="Q3689" t="str">
        <f t="shared" si="218"/>
        <v>theater</v>
      </c>
      <c r="R3689" t="str">
        <f t="shared" si="219"/>
        <v>plays</v>
      </c>
      <c r="S3689" s="13">
        <f t="shared" si="216"/>
        <v>41817.218229166669</v>
      </c>
      <c r="T3689" s="14">
        <f>(((J3689/60)/60)/24)+DATE(1970,1,1)</f>
        <v>41787.218229166669</v>
      </c>
    </row>
    <row r="3690" spans="1:20" ht="48" hidden="1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217"/>
        <v>1.0916666666666666</v>
      </c>
      <c r="P3690" s="7">
        <f>AVERAGE(E3690/L3690)</f>
        <v>83.974358974358978</v>
      </c>
      <c r="Q3690" t="str">
        <f t="shared" si="218"/>
        <v>theater</v>
      </c>
      <c r="R3690" t="str">
        <f t="shared" si="219"/>
        <v>plays</v>
      </c>
      <c r="S3690" s="13">
        <f t="shared" si="216"/>
        <v>41859.787083333329</v>
      </c>
      <c r="T3690" s="14">
        <f>(((J3690/60)/60)/24)+DATE(1970,1,1)</f>
        <v>41829.787083333329</v>
      </c>
    </row>
    <row r="3691" spans="1:20" ht="48" hidden="1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217"/>
        <v>1.1833333333333333</v>
      </c>
      <c r="P3691" s="7">
        <f>AVERAGE(E3691/L3691)</f>
        <v>57.258064516129032</v>
      </c>
      <c r="Q3691" t="str">
        <f t="shared" si="218"/>
        <v>theater</v>
      </c>
      <c r="R3691" t="str">
        <f t="shared" si="219"/>
        <v>plays</v>
      </c>
      <c r="S3691" s="13">
        <f t="shared" si="216"/>
        <v>42176.934027777781</v>
      </c>
      <c r="T3691" s="14">
        <f>(((J3691/60)/60)/24)+DATE(1970,1,1)</f>
        <v>42147.826840277776</v>
      </c>
    </row>
    <row r="3692" spans="1:20" ht="48" hidden="1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217"/>
        <v>1.2</v>
      </c>
      <c r="P3692" s="7">
        <f>AVERAGE(E3692/L3692)</f>
        <v>58.064516129032256</v>
      </c>
      <c r="Q3692" t="str">
        <f t="shared" si="218"/>
        <v>theater</v>
      </c>
      <c r="R3692" t="str">
        <f t="shared" si="219"/>
        <v>plays</v>
      </c>
      <c r="S3692" s="13">
        <f t="shared" si="216"/>
        <v>41970.639849537038</v>
      </c>
      <c r="T3692" s="14">
        <f>(((J3692/60)/60)/24)+DATE(1970,1,1)</f>
        <v>41940.598182870373</v>
      </c>
    </row>
    <row r="3693" spans="1:20" ht="32" hidden="1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217"/>
        <v>1.2796000000000001</v>
      </c>
      <c r="P3693" s="7">
        <f>AVERAGE(E3693/L3693)</f>
        <v>186.80291970802921</v>
      </c>
      <c r="Q3693" t="str">
        <f t="shared" si="218"/>
        <v>theater</v>
      </c>
      <c r="R3693" t="str">
        <f t="shared" si="219"/>
        <v>plays</v>
      </c>
      <c r="S3693" s="13">
        <f t="shared" si="216"/>
        <v>42065.207638888889</v>
      </c>
      <c r="T3693" s="14">
        <f>(((J3693/60)/60)/24)+DATE(1970,1,1)</f>
        <v>42020.700567129628</v>
      </c>
    </row>
    <row r="3694" spans="1:20" ht="32" hidden="1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217"/>
        <v>1.26</v>
      </c>
      <c r="P3694" s="7">
        <f>AVERAGE(E3694/L3694)</f>
        <v>74.117647058823536</v>
      </c>
      <c r="Q3694" t="str">
        <f t="shared" si="218"/>
        <v>theater</v>
      </c>
      <c r="R3694" t="str">
        <f t="shared" si="219"/>
        <v>plays</v>
      </c>
      <c r="S3694" s="13">
        <f t="shared" si="216"/>
        <v>41901</v>
      </c>
      <c r="T3694" s="14">
        <f>(((J3694/60)/60)/24)+DATE(1970,1,1)</f>
        <v>41891.96503472222</v>
      </c>
    </row>
    <row r="3695" spans="1:20" ht="48" hidden="1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217"/>
        <v>1.2912912912912913</v>
      </c>
      <c r="P3695" s="7">
        <f>AVERAGE(E3695/L3695)</f>
        <v>30.714285714285715</v>
      </c>
      <c r="Q3695" t="str">
        <f t="shared" si="218"/>
        <v>theater</v>
      </c>
      <c r="R3695" t="str">
        <f t="shared" si="219"/>
        <v>plays</v>
      </c>
      <c r="S3695" s="13">
        <f t="shared" si="216"/>
        <v>42338.9375</v>
      </c>
      <c r="T3695" s="14">
        <f>(((J3695/60)/60)/24)+DATE(1970,1,1)</f>
        <v>42309.191307870366</v>
      </c>
    </row>
    <row r="3696" spans="1:20" ht="48" hidden="1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217"/>
        <v>1.0742857142857143</v>
      </c>
      <c r="P3696" s="7">
        <f>AVERAGE(E3696/L3696)</f>
        <v>62.666666666666664</v>
      </c>
      <c r="Q3696" t="str">
        <f t="shared" si="218"/>
        <v>theater</v>
      </c>
      <c r="R3696" t="str">
        <f t="shared" si="219"/>
        <v>plays</v>
      </c>
      <c r="S3696" s="13">
        <f t="shared" si="216"/>
        <v>42527.083333333328</v>
      </c>
      <c r="T3696" s="14">
        <f>(((J3696/60)/60)/24)+DATE(1970,1,1)</f>
        <v>42490.133877314816</v>
      </c>
    </row>
    <row r="3697" spans="1:20" ht="64" hidden="1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217"/>
        <v>1.00125</v>
      </c>
      <c r="P3697" s="7">
        <f>AVERAGE(E3697/L3697)</f>
        <v>121.36363636363636</v>
      </c>
      <c r="Q3697" t="str">
        <f t="shared" si="218"/>
        <v>theater</v>
      </c>
      <c r="R3697" t="str">
        <f t="shared" si="219"/>
        <v>plays</v>
      </c>
      <c r="S3697" s="13">
        <f t="shared" si="216"/>
        <v>42015.870486111111</v>
      </c>
      <c r="T3697" s="14">
        <f>(((J3697/60)/60)/24)+DATE(1970,1,1)</f>
        <v>41995.870486111111</v>
      </c>
    </row>
    <row r="3698" spans="1:20" ht="48" hidden="1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217"/>
        <v>1.55</v>
      </c>
      <c r="P3698" s="7">
        <f>AVERAGE(E3698/L3698)</f>
        <v>39.743589743589745</v>
      </c>
      <c r="Q3698" t="str">
        <f t="shared" si="218"/>
        <v>theater</v>
      </c>
      <c r="R3698" t="str">
        <f t="shared" si="219"/>
        <v>plays</v>
      </c>
      <c r="S3698" s="13">
        <f t="shared" si="216"/>
        <v>42048.617083333331</v>
      </c>
      <c r="T3698" s="14">
        <f>(((J3698/60)/60)/24)+DATE(1970,1,1)</f>
        <v>41988.617083333331</v>
      </c>
    </row>
    <row r="3699" spans="1:20" ht="48" hidden="1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217"/>
        <v>1.08</v>
      </c>
      <c r="P3699" s="7">
        <f>AVERAGE(E3699/L3699)</f>
        <v>72</v>
      </c>
      <c r="Q3699" t="str">
        <f t="shared" si="218"/>
        <v>theater</v>
      </c>
      <c r="R3699" t="str">
        <f t="shared" si="219"/>
        <v>plays</v>
      </c>
      <c r="S3699" s="13">
        <f t="shared" si="216"/>
        <v>42500.465833333335</v>
      </c>
      <c r="T3699" s="14">
        <f>(((J3699/60)/60)/24)+DATE(1970,1,1)</f>
        <v>42479.465833333335</v>
      </c>
    </row>
    <row r="3700" spans="1:20" ht="32" hidden="1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217"/>
        <v>1.1052</v>
      </c>
      <c r="P3700" s="7">
        <f>AVERAGE(E3700/L3700)</f>
        <v>40.632352941176471</v>
      </c>
      <c r="Q3700" t="str">
        <f t="shared" si="218"/>
        <v>theater</v>
      </c>
      <c r="R3700" t="str">
        <f t="shared" si="219"/>
        <v>plays</v>
      </c>
      <c r="S3700" s="13">
        <f t="shared" si="216"/>
        <v>42431.806562500002</v>
      </c>
      <c r="T3700" s="14">
        <f>(((J3700/60)/60)/24)+DATE(1970,1,1)</f>
        <v>42401.806562500002</v>
      </c>
    </row>
    <row r="3701" spans="1:20" ht="48" hidden="1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217"/>
        <v>1.008</v>
      </c>
      <c r="P3701" s="7">
        <f>AVERAGE(E3701/L3701)</f>
        <v>63</v>
      </c>
      <c r="Q3701" t="str">
        <f t="shared" si="218"/>
        <v>theater</v>
      </c>
      <c r="R3701" t="str">
        <f t="shared" si="219"/>
        <v>plays</v>
      </c>
      <c r="S3701" s="13">
        <f t="shared" si="216"/>
        <v>41927.602037037039</v>
      </c>
      <c r="T3701" s="14">
        <f>(((J3701/60)/60)/24)+DATE(1970,1,1)</f>
        <v>41897.602037037039</v>
      </c>
    </row>
    <row r="3702" spans="1:20" ht="32" hidden="1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217"/>
        <v>1.212</v>
      </c>
      <c r="P3702" s="7">
        <f>AVERAGE(E3702/L3702)</f>
        <v>33.666666666666664</v>
      </c>
      <c r="Q3702" t="str">
        <f t="shared" si="218"/>
        <v>theater</v>
      </c>
      <c r="R3702" t="str">
        <f t="shared" si="219"/>
        <v>plays</v>
      </c>
      <c r="S3702" s="13">
        <f t="shared" si="216"/>
        <v>41912.666666666664</v>
      </c>
      <c r="T3702" s="14">
        <f>(((J3702/60)/60)/24)+DATE(1970,1,1)</f>
        <v>41882.585648148146</v>
      </c>
    </row>
    <row r="3703" spans="1:20" ht="48" hidden="1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217"/>
        <v>1.0033333333333334</v>
      </c>
      <c r="P3703" s="7">
        <f>AVERAGE(E3703/L3703)</f>
        <v>38.589743589743591</v>
      </c>
      <c r="Q3703" t="str">
        <f t="shared" si="218"/>
        <v>theater</v>
      </c>
      <c r="R3703" t="str">
        <f t="shared" si="219"/>
        <v>plays</v>
      </c>
      <c r="S3703" s="13">
        <f t="shared" si="216"/>
        <v>42159.541585648149</v>
      </c>
      <c r="T3703" s="14">
        <f>(((J3703/60)/60)/24)+DATE(1970,1,1)</f>
        <v>42129.541585648149</v>
      </c>
    </row>
    <row r="3704" spans="1:20" ht="48" hidden="1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217"/>
        <v>1.0916666666666666</v>
      </c>
      <c r="P3704" s="7">
        <f>AVERAGE(E3704/L3704)</f>
        <v>155.95238095238096</v>
      </c>
      <c r="Q3704" t="str">
        <f t="shared" si="218"/>
        <v>theater</v>
      </c>
      <c r="R3704" t="str">
        <f t="shared" si="219"/>
        <v>plays</v>
      </c>
      <c r="S3704" s="13">
        <f t="shared" si="216"/>
        <v>42561.957638888889</v>
      </c>
      <c r="T3704" s="14">
        <f>(((J3704/60)/60)/24)+DATE(1970,1,1)</f>
        <v>42524.53800925926</v>
      </c>
    </row>
    <row r="3705" spans="1:20" ht="48" hidden="1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217"/>
        <v>1.2342857142857142</v>
      </c>
      <c r="P3705" s="7">
        <f>AVERAGE(E3705/L3705)</f>
        <v>43.2</v>
      </c>
      <c r="Q3705" t="str">
        <f t="shared" si="218"/>
        <v>theater</v>
      </c>
      <c r="R3705" t="str">
        <f t="shared" si="219"/>
        <v>plays</v>
      </c>
      <c r="S3705" s="13">
        <f t="shared" si="216"/>
        <v>42595.290972222225</v>
      </c>
      <c r="T3705" s="14">
        <f>(((J3705/60)/60)/24)+DATE(1970,1,1)</f>
        <v>42556.504490740743</v>
      </c>
    </row>
    <row r="3706" spans="1:20" ht="48" hidden="1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217"/>
        <v>1.3633666666666666</v>
      </c>
      <c r="P3706" s="7">
        <f>AVERAGE(E3706/L3706)</f>
        <v>15.148518518518518</v>
      </c>
      <c r="Q3706" t="str">
        <f t="shared" si="218"/>
        <v>theater</v>
      </c>
      <c r="R3706" t="str">
        <f t="shared" si="219"/>
        <v>plays</v>
      </c>
      <c r="S3706" s="13">
        <f t="shared" si="216"/>
        <v>42521.689745370371</v>
      </c>
      <c r="T3706" s="14">
        <f>(((J3706/60)/60)/24)+DATE(1970,1,1)</f>
        <v>42461.689745370371</v>
      </c>
    </row>
    <row r="3707" spans="1:20" ht="48" hidden="1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217"/>
        <v>1.0346657233816767</v>
      </c>
      <c r="P3707" s="7">
        <f>AVERAGE(E3707/L3707)</f>
        <v>83.571428571428569</v>
      </c>
      <c r="Q3707" t="str">
        <f t="shared" si="218"/>
        <v>theater</v>
      </c>
      <c r="R3707" t="str">
        <f t="shared" si="219"/>
        <v>plays</v>
      </c>
      <c r="S3707" s="13">
        <f t="shared" si="216"/>
        <v>41813.75</v>
      </c>
      <c r="T3707" s="14">
        <f>(((J3707/60)/60)/24)+DATE(1970,1,1)</f>
        <v>41792.542986111112</v>
      </c>
    </row>
    <row r="3708" spans="1:20" ht="48" hidden="1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217"/>
        <v>1.2133333333333334</v>
      </c>
      <c r="P3708" s="7">
        <f>AVERAGE(E3708/L3708)</f>
        <v>140</v>
      </c>
      <c r="Q3708" t="str">
        <f t="shared" si="218"/>
        <v>theater</v>
      </c>
      <c r="R3708" t="str">
        <f t="shared" si="219"/>
        <v>plays</v>
      </c>
      <c r="S3708" s="13">
        <f t="shared" si="216"/>
        <v>41894.913761574076</v>
      </c>
      <c r="T3708" s="14">
        <f>(((J3708/60)/60)/24)+DATE(1970,1,1)</f>
        <v>41879.913761574076</v>
      </c>
    </row>
    <row r="3709" spans="1:20" ht="32" hidden="1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217"/>
        <v>1.86</v>
      </c>
      <c r="P3709" s="7">
        <f>AVERAGE(E3709/L3709)</f>
        <v>80.869565217391298</v>
      </c>
      <c r="Q3709" t="str">
        <f t="shared" si="218"/>
        <v>theater</v>
      </c>
      <c r="R3709" t="str">
        <f t="shared" si="219"/>
        <v>plays</v>
      </c>
      <c r="S3709" s="13">
        <f t="shared" si="216"/>
        <v>42573.226388888885</v>
      </c>
      <c r="T3709" s="14">
        <f>(((J3709/60)/60)/24)+DATE(1970,1,1)</f>
        <v>42552.048356481479</v>
      </c>
    </row>
    <row r="3710" spans="1:20" ht="48" hidden="1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217"/>
        <v>3</v>
      </c>
      <c r="P3710" s="7">
        <f>AVERAGE(E3710/L3710)</f>
        <v>53.846153846153847</v>
      </c>
      <c r="Q3710" t="str">
        <f t="shared" si="218"/>
        <v>theater</v>
      </c>
      <c r="R3710" t="str">
        <f t="shared" si="219"/>
        <v>plays</v>
      </c>
      <c r="S3710" s="13">
        <f t="shared" si="216"/>
        <v>41824.142199074071</v>
      </c>
      <c r="T3710" s="14">
        <f>(((J3710/60)/60)/24)+DATE(1970,1,1)</f>
        <v>41810.142199074071</v>
      </c>
    </row>
    <row r="3711" spans="1:20" ht="48" hidden="1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217"/>
        <v>1.0825</v>
      </c>
      <c r="P3711" s="7">
        <f>AVERAGE(E3711/L3711)</f>
        <v>30.928571428571427</v>
      </c>
      <c r="Q3711" t="str">
        <f t="shared" si="218"/>
        <v>theater</v>
      </c>
      <c r="R3711" t="str">
        <f t="shared" si="219"/>
        <v>plays</v>
      </c>
      <c r="S3711" s="13">
        <f t="shared" si="216"/>
        <v>41815.707708333335</v>
      </c>
      <c r="T3711" s="14">
        <f>(((J3711/60)/60)/24)+DATE(1970,1,1)</f>
        <v>41785.707708333335</v>
      </c>
    </row>
    <row r="3712" spans="1:20" ht="32" hidden="1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217"/>
        <v>1.4115384615384616</v>
      </c>
      <c r="P3712" s="7">
        <f>AVERAGE(E3712/L3712)</f>
        <v>67.962962962962962</v>
      </c>
      <c r="Q3712" t="str">
        <f t="shared" si="218"/>
        <v>theater</v>
      </c>
      <c r="R3712" t="str">
        <f t="shared" si="219"/>
        <v>plays</v>
      </c>
      <c r="S3712" s="13">
        <f t="shared" si="216"/>
        <v>42097.576249999998</v>
      </c>
      <c r="T3712" s="14">
        <f>(((J3712/60)/60)/24)+DATE(1970,1,1)</f>
        <v>42072.576249999998</v>
      </c>
    </row>
    <row r="3713" spans="1:20" ht="32" hidden="1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217"/>
        <v>1.1399999999999999</v>
      </c>
      <c r="P3713" s="7">
        <f>AVERAGE(E3713/L3713)</f>
        <v>27.142857142857142</v>
      </c>
      <c r="Q3713" t="str">
        <f t="shared" si="218"/>
        <v>theater</v>
      </c>
      <c r="R3713" t="str">
        <f t="shared" si="219"/>
        <v>plays</v>
      </c>
      <c r="S3713" s="13">
        <f t="shared" si="216"/>
        <v>41805.666666666664</v>
      </c>
      <c r="T3713" s="14">
        <f>(((J3713/60)/60)/24)+DATE(1970,1,1)</f>
        <v>41779.724224537036</v>
      </c>
    </row>
    <row r="3714" spans="1:20" ht="48" hidden="1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217"/>
        <v>1.5373333333333334</v>
      </c>
      <c r="P3714" s="7">
        <f>AVERAGE(E3714/L3714)</f>
        <v>110.86538461538461</v>
      </c>
      <c r="Q3714" t="str">
        <f t="shared" si="218"/>
        <v>theater</v>
      </c>
      <c r="R3714" t="str">
        <f t="shared" si="219"/>
        <v>plays</v>
      </c>
      <c r="S3714" s="13">
        <f t="shared" ref="S3714:S3729" si="220">(((I3714/60)/60)/24)+DATE(1970,1,1)</f>
        <v>42155.290972222225</v>
      </c>
      <c r="T3714" s="14">
        <f>(((J3714/60)/60)/24)+DATE(1970,1,1)</f>
        <v>42134.172071759262</v>
      </c>
    </row>
    <row r="3715" spans="1:20" ht="48" hidden="1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ref="O3715:O3778" si="221">E3715/D3715</f>
        <v>1.0149999999999999</v>
      </c>
      <c r="P3715" s="7">
        <f>AVERAGE(E3715/L3715)</f>
        <v>106.84210526315789</v>
      </c>
      <c r="Q3715" t="str">
        <f t="shared" ref="Q3715:Q3778" si="222">LEFT(N3715,FIND("/",N3715)-1)</f>
        <v>theater</v>
      </c>
      <c r="R3715" t="str">
        <f t="shared" ref="R3715:R3778" si="223">RIGHT(N3715, LEN(N3715)-FIND("/",N3715))</f>
        <v>plays</v>
      </c>
      <c r="S3715" s="13">
        <f t="shared" si="220"/>
        <v>42525.738032407404</v>
      </c>
      <c r="T3715" s="14">
        <f>(((J3715/60)/60)/24)+DATE(1970,1,1)</f>
        <v>42505.738032407404</v>
      </c>
    </row>
    <row r="3716" spans="1:20" ht="48" hidden="1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221"/>
        <v>1.0235000000000001</v>
      </c>
      <c r="P3716" s="7">
        <f>AVERAGE(E3716/L3716)</f>
        <v>105.51546391752578</v>
      </c>
      <c r="Q3716" t="str">
        <f t="shared" si="222"/>
        <v>theater</v>
      </c>
      <c r="R3716" t="str">
        <f t="shared" si="223"/>
        <v>plays</v>
      </c>
      <c r="S3716" s="13">
        <f t="shared" si="220"/>
        <v>42150.165972222225</v>
      </c>
      <c r="T3716" s="14">
        <f>(((J3716/60)/60)/24)+DATE(1970,1,1)</f>
        <v>42118.556331018524</v>
      </c>
    </row>
    <row r="3717" spans="1:20" ht="48" hidden="1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221"/>
        <v>1.0257142857142858</v>
      </c>
      <c r="P3717" s="7">
        <f>AVERAGE(E3717/L3717)</f>
        <v>132.96296296296296</v>
      </c>
      <c r="Q3717" t="str">
        <f t="shared" si="222"/>
        <v>theater</v>
      </c>
      <c r="R3717" t="str">
        <f t="shared" si="223"/>
        <v>plays</v>
      </c>
      <c r="S3717" s="13">
        <f t="shared" si="220"/>
        <v>42094.536111111112</v>
      </c>
      <c r="T3717" s="14">
        <f>(((J3717/60)/60)/24)+DATE(1970,1,1)</f>
        <v>42036.995590277773</v>
      </c>
    </row>
    <row r="3718" spans="1:20" ht="48" hidden="1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221"/>
        <v>1.5575000000000001</v>
      </c>
      <c r="P3718" s="7">
        <f>AVERAGE(E3718/L3718)</f>
        <v>51.916666666666664</v>
      </c>
      <c r="Q3718" t="str">
        <f t="shared" si="222"/>
        <v>theater</v>
      </c>
      <c r="R3718" t="str">
        <f t="shared" si="223"/>
        <v>plays</v>
      </c>
      <c r="S3718" s="13">
        <f t="shared" si="220"/>
        <v>42390.887835648144</v>
      </c>
      <c r="T3718" s="14">
        <f>(((J3718/60)/60)/24)+DATE(1970,1,1)</f>
        <v>42360.887835648144</v>
      </c>
    </row>
    <row r="3719" spans="1:20" ht="48" hidden="1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221"/>
        <v>1.0075000000000001</v>
      </c>
      <c r="P3719" s="7">
        <f>AVERAGE(E3719/L3719)</f>
        <v>310</v>
      </c>
      <c r="Q3719" t="str">
        <f t="shared" si="222"/>
        <v>theater</v>
      </c>
      <c r="R3719" t="str">
        <f t="shared" si="223"/>
        <v>plays</v>
      </c>
      <c r="S3719" s="13">
        <f t="shared" si="220"/>
        <v>42133.866307870368</v>
      </c>
      <c r="T3719" s="14">
        <f>(((J3719/60)/60)/24)+DATE(1970,1,1)</f>
        <v>42102.866307870368</v>
      </c>
    </row>
    <row r="3720" spans="1:20" ht="48" hidden="1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221"/>
        <v>2.3940000000000001</v>
      </c>
      <c r="P3720" s="7">
        <f>AVERAGE(E3720/L3720)</f>
        <v>26.021739130434781</v>
      </c>
      <c r="Q3720" t="str">
        <f t="shared" si="222"/>
        <v>theater</v>
      </c>
      <c r="R3720" t="str">
        <f t="shared" si="223"/>
        <v>plays</v>
      </c>
      <c r="S3720" s="13">
        <f t="shared" si="220"/>
        <v>42062.716145833328</v>
      </c>
      <c r="T3720" s="14">
        <f>(((J3720/60)/60)/24)+DATE(1970,1,1)</f>
        <v>42032.716145833328</v>
      </c>
    </row>
    <row r="3721" spans="1:20" ht="32" hidden="1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221"/>
        <v>2.1</v>
      </c>
      <c r="P3721" s="7">
        <f>AVERAGE(E3721/L3721)</f>
        <v>105</v>
      </c>
      <c r="Q3721" t="str">
        <f t="shared" si="222"/>
        <v>theater</v>
      </c>
      <c r="R3721" t="str">
        <f t="shared" si="223"/>
        <v>plays</v>
      </c>
      <c r="S3721" s="13">
        <f t="shared" si="220"/>
        <v>42177.729930555557</v>
      </c>
      <c r="T3721" s="14">
        <f>(((J3721/60)/60)/24)+DATE(1970,1,1)</f>
        <v>42147.729930555557</v>
      </c>
    </row>
    <row r="3722" spans="1:20" ht="32" hidden="1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221"/>
        <v>1.0451515151515152</v>
      </c>
      <c r="P3722" s="7">
        <f>AVERAGE(E3722/L3722)</f>
        <v>86.224999999999994</v>
      </c>
      <c r="Q3722" t="str">
        <f t="shared" si="222"/>
        <v>theater</v>
      </c>
      <c r="R3722" t="str">
        <f t="shared" si="223"/>
        <v>plays</v>
      </c>
      <c r="S3722" s="13">
        <f t="shared" si="220"/>
        <v>42187.993125000001</v>
      </c>
      <c r="T3722" s="14">
        <f>(((J3722/60)/60)/24)+DATE(1970,1,1)</f>
        <v>42165.993125000001</v>
      </c>
    </row>
    <row r="3723" spans="1:20" ht="48" hidden="1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221"/>
        <v>1.008</v>
      </c>
      <c r="P3723" s="7">
        <f>AVERAGE(E3723/L3723)</f>
        <v>114.54545454545455</v>
      </c>
      <c r="Q3723" t="str">
        <f t="shared" si="222"/>
        <v>theater</v>
      </c>
      <c r="R3723" t="str">
        <f t="shared" si="223"/>
        <v>plays</v>
      </c>
      <c r="S3723" s="13">
        <f t="shared" si="220"/>
        <v>41948.977824074071</v>
      </c>
      <c r="T3723" s="14">
        <f>(((J3723/60)/60)/24)+DATE(1970,1,1)</f>
        <v>41927.936157407406</v>
      </c>
    </row>
    <row r="3724" spans="1:20" ht="64" hidden="1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221"/>
        <v>1.1120000000000001</v>
      </c>
      <c r="P3724" s="7">
        <f>AVERAGE(E3724/L3724)</f>
        <v>47.657142857142858</v>
      </c>
      <c r="Q3724" t="str">
        <f t="shared" si="222"/>
        <v>theater</v>
      </c>
      <c r="R3724" t="str">
        <f t="shared" si="223"/>
        <v>plays</v>
      </c>
      <c r="S3724" s="13">
        <f t="shared" si="220"/>
        <v>42411.957638888889</v>
      </c>
      <c r="T3724" s="14">
        <f>(((J3724/60)/60)/24)+DATE(1970,1,1)</f>
        <v>42381.671840277777</v>
      </c>
    </row>
    <row r="3725" spans="1:20" ht="32" hidden="1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221"/>
        <v>1.0204444444444445</v>
      </c>
      <c r="P3725" s="7">
        <f>AVERAGE(E3725/L3725)</f>
        <v>72.888888888888886</v>
      </c>
      <c r="Q3725" t="str">
        <f t="shared" si="222"/>
        <v>theater</v>
      </c>
      <c r="R3725" t="str">
        <f t="shared" si="223"/>
        <v>plays</v>
      </c>
      <c r="S3725" s="13">
        <f t="shared" si="220"/>
        <v>41973.794699074075</v>
      </c>
      <c r="T3725" s="14">
        <f>(((J3725/60)/60)/24)+DATE(1970,1,1)</f>
        <v>41943.753032407411</v>
      </c>
    </row>
    <row r="3726" spans="1:20" ht="48" hidden="1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221"/>
        <v>1.0254767441860466</v>
      </c>
      <c r="P3726" s="7">
        <f>AVERAGE(E3726/L3726)</f>
        <v>49.545505617977533</v>
      </c>
      <c r="Q3726" t="str">
        <f t="shared" si="222"/>
        <v>theater</v>
      </c>
      <c r="R3726" t="str">
        <f t="shared" si="223"/>
        <v>plays</v>
      </c>
      <c r="S3726" s="13">
        <f t="shared" si="220"/>
        <v>42494.958333333328</v>
      </c>
      <c r="T3726" s="14">
        <f>(((J3726/60)/60)/24)+DATE(1970,1,1)</f>
        <v>42465.491435185191</v>
      </c>
    </row>
    <row r="3727" spans="1:20" ht="48" hidden="1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221"/>
        <v>1.27</v>
      </c>
      <c r="P3727" s="7">
        <f>AVERAGE(E3727/L3727)</f>
        <v>25.4</v>
      </c>
      <c r="Q3727" t="str">
        <f t="shared" si="222"/>
        <v>theater</v>
      </c>
      <c r="R3727" t="str">
        <f t="shared" si="223"/>
        <v>plays</v>
      </c>
      <c r="S3727" s="13">
        <f t="shared" si="220"/>
        <v>42418.895833333328</v>
      </c>
      <c r="T3727" s="14">
        <f>(((J3727/60)/60)/24)+DATE(1970,1,1)</f>
        <v>42401.945219907408</v>
      </c>
    </row>
    <row r="3728" spans="1:20" ht="48" hidden="1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221"/>
        <v>3.3870588235294119</v>
      </c>
      <c r="P3728" s="7">
        <f>AVERAGE(E3728/L3728)</f>
        <v>62.586956521739133</v>
      </c>
      <c r="Q3728" t="str">
        <f t="shared" si="222"/>
        <v>theater</v>
      </c>
      <c r="R3728" t="str">
        <f t="shared" si="223"/>
        <v>plays</v>
      </c>
      <c r="S3728" s="13">
        <f t="shared" si="220"/>
        <v>42489.875</v>
      </c>
      <c r="T3728" s="14">
        <f>(((J3728/60)/60)/24)+DATE(1970,1,1)</f>
        <v>42462.140868055561</v>
      </c>
    </row>
    <row r="3729" spans="1:20" ht="48" hidden="1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221"/>
        <v>1.0075000000000001</v>
      </c>
      <c r="P3729" s="7">
        <f>AVERAGE(E3729/L3729)</f>
        <v>61.060606060606062</v>
      </c>
      <c r="Q3729" t="str">
        <f t="shared" si="222"/>
        <v>theater</v>
      </c>
      <c r="R3729" t="str">
        <f t="shared" si="223"/>
        <v>plays</v>
      </c>
      <c r="S3729" s="13">
        <f t="shared" si="220"/>
        <v>42663.204861111109</v>
      </c>
      <c r="T3729" s="14">
        <f>(((J3729/60)/60)/24)+DATE(1970,1,1)</f>
        <v>42632.348310185189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221"/>
        <v>9.3100000000000002E-2</v>
      </c>
      <c r="P3730" s="7">
        <f>AVERAGE(E3730/L3730)</f>
        <v>60.064516129032256</v>
      </c>
      <c r="Q3730" t="str">
        <f t="shared" si="222"/>
        <v>theater</v>
      </c>
      <c r="R3730" t="str">
        <f t="shared" si="223"/>
        <v>plays</v>
      </c>
      <c r="S3730" s="13">
        <f>(((I3730/60)/60)/24)+DATE(S35698,1,1)</f>
        <v>16667.171018518518</v>
      </c>
      <c r="T3730" s="14">
        <f>(((J3730/60)/60)/24)+DATE(1970,1,1)</f>
        <v>42205.171018518522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221"/>
        <v>7.2400000000000006E-2</v>
      </c>
      <c r="P3731" s="7">
        <f>AVERAGE(E3731/L3731)</f>
        <v>72.400000000000006</v>
      </c>
      <c r="Q3731" t="str">
        <f t="shared" si="222"/>
        <v>theater</v>
      </c>
      <c r="R3731" t="str">
        <f t="shared" si="223"/>
        <v>plays</v>
      </c>
      <c r="S3731" s="13">
        <f>(((I3731/60)/60)/24)+DATE(S35699,1,1)</f>
        <v>16518.163333333334</v>
      </c>
      <c r="T3731" s="14">
        <f>(((J3731/60)/60)/24)+DATE(1970,1,1)</f>
        <v>42041.205000000002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221"/>
        <v>0.1</v>
      </c>
      <c r="P3732" s="7">
        <f>AVERAGE(E3732/L3732)</f>
        <v>100</v>
      </c>
      <c r="Q3732" t="str">
        <f t="shared" si="222"/>
        <v>theater</v>
      </c>
      <c r="R3732" t="str">
        <f t="shared" si="223"/>
        <v>plays</v>
      </c>
      <c r="S3732" s="13">
        <f>(((I3732/60)/60)/24)+DATE(S35700,1,1)</f>
        <v>16665.677766203702</v>
      </c>
      <c r="T3732" s="14">
        <f>(((J3732/60)/60)/24)+DATE(1970,1,1)</f>
        <v>42203.677766203706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221"/>
        <v>0.11272727272727273</v>
      </c>
      <c r="P3733" s="7">
        <f>AVERAGE(E3733/L3733)</f>
        <v>51.666666666666664</v>
      </c>
      <c r="Q3733" t="str">
        <f t="shared" si="222"/>
        <v>theater</v>
      </c>
      <c r="R3733" t="str">
        <f t="shared" si="223"/>
        <v>plays</v>
      </c>
      <c r="S3733" s="13">
        <f>(((I3733/60)/60)/24)+DATE(S35701,1,1)</f>
        <v>16446.140972222223</v>
      </c>
      <c r="T3733" s="14">
        <f>(((J3733/60)/60)/24)+DATE(1970,1,1)</f>
        <v>41983.752847222218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221"/>
        <v>0.15411764705882353</v>
      </c>
      <c r="P3734" s="7">
        <f>AVERAGE(E3734/L3734)</f>
        <v>32.75</v>
      </c>
      <c r="Q3734" t="str">
        <f t="shared" si="222"/>
        <v>theater</v>
      </c>
      <c r="R3734" t="str">
        <f t="shared" si="223"/>
        <v>plays</v>
      </c>
      <c r="S3734" s="13">
        <f>(((I3734/60)/60)/24)+DATE(S35702,1,1)</f>
        <v>16460.5</v>
      </c>
      <c r="T3734" s="14">
        <f>(((J3734/60)/60)/24)+DATE(1970,1,1)</f>
        <v>41968.677465277782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221"/>
        <v>0</v>
      </c>
      <c r="P3735" s="7" t="e">
        <f>AVERAGE(E3735/L3735)</f>
        <v>#DIV/0!</v>
      </c>
      <c r="Q3735" t="str">
        <f t="shared" si="222"/>
        <v>theater</v>
      </c>
      <c r="R3735" t="str">
        <f t="shared" si="223"/>
        <v>plays</v>
      </c>
      <c r="S3735" s="13">
        <f>(((I3735/60)/60)/24)+DATE(S35703,1,1)</f>
        <v>16544.9375</v>
      </c>
      <c r="T3735" s="14">
        <f>(((J3735/60)/60)/24)+DATE(1970,1,1)</f>
        <v>42103.024398148147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221"/>
        <v>0.28466666666666668</v>
      </c>
      <c r="P3736" s="7">
        <f>AVERAGE(E3736/L3736)</f>
        <v>61</v>
      </c>
      <c r="Q3736" t="str">
        <f t="shared" si="222"/>
        <v>theater</v>
      </c>
      <c r="R3736" t="str">
        <f t="shared" si="223"/>
        <v>plays</v>
      </c>
      <c r="S3736" s="13">
        <f>(((I3736/60)/60)/24)+DATE(S35704,1,1)</f>
        <v>16581.901574074072</v>
      </c>
      <c r="T3736" s="14">
        <f>(((J3736/60)/60)/24)+DATE(1970,1,1)</f>
        <v>42089.901574074072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221"/>
        <v>0.13333333333333333</v>
      </c>
      <c r="P3737" s="7">
        <f>AVERAGE(E3737/L3737)</f>
        <v>10</v>
      </c>
      <c r="Q3737" t="str">
        <f t="shared" si="222"/>
        <v>theater</v>
      </c>
      <c r="R3737" t="str">
        <f t="shared" si="223"/>
        <v>plays</v>
      </c>
      <c r="S3737" s="13">
        <f>(((I3737/60)/60)/24)+DATE(S35705,1,1)</f>
        <v>16584.693159722221</v>
      </c>
      <c r="T3737" s="14">
        <f>(((J3737/60)/60)/24)+DATE(1970,1,1)</f>
        <v>42122.693159722221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221"/>
        <v>6.6666666666666671E-3</v>
      </c>
      <c r="P3738" s="7">
        <f>AVERAGE(E3738/L3738)</f>
        <v>10</v>
      </c>
      <c r="Q3738" t="str">
        <f t="shared" si="222"/>
        <v>theater</v>
      </c>
      <c r="R3738" t="str">
        <f t="shared" si="223"/>
        <v>plays</v>
      </c>
      <c r="S3738" s="13">
        <f>(((I3738/60)/60)/24)+DATE(S35706,1,1)</f>
        <v>16518.75</v>
      </c>
      <c r="T3738" s="14">
        <f>(((J3738/60)/60)/24)+DATE(1970,1,1)</f>
        <v>42048.711724537032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221"/>
        <v>0.21428571428571427</v>
      </c>
      <c r="P3739" s="7">
        <f>AVERAGE(E3739/L3739)</f>
        <v>37.5</v>
      </c>
      <c r="Q3739" t="str">
        <f t="shared" si="222"/>
        <v>theater</v>
      </c>
      <c r="R3739" t="str">
        <f t="shared" si="223"/>
        <v>plays</v>
      </c>
      <c r="S3739" s="13">
        <f>(((I3739/60)/60)/24)+DATE(S35707,1,1)</f>
        <v>16752.290972222221</v>
      </c>
      <c r="T3739" s="14">
        <f>(((J3739/60)/60)/24)+DATE(1970,1,1)</f>
        <v>42297.691006944442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221"/>
        <v>0.18</v>
      </c>
      <c r="P3740" s="7">
        <f>AVERAGE(E3740/L3740)</f>
        <v>45</v>
      </c>
      <c r="Q3740" t="str">
        <f t="shared" si="222"/>
        <v>theater</v>
      </c>
      <c r="R3740" t="str">
        <f t="shared" si="223"/>
        <v>plays</v>
      </c>
      <c r="S3740" s="13">
        <f>(((I3740/60)/60)/24)+DATE(S35708,1,1)</f>
        <v>16267.916666666666</v>
      </c>
      <c r="T3740" s="14">
        <f>(((J3740/60)/60)/24)+DATE(1970,1,1)</f>
        <v>41813.938715277778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221"/>
        <v>0.20125000000000001</v>
      </c>
      <c r="P3741" s="7">
        <f>AVERAGE(E3741/L3741)</f>
        <v>100.625</v>
      </c>
      <c r="Q3741" t="str">
        <f t="shared" si="222"/>
        <v>theater</v>
      </c>
      <c r="R3741" t="str">
        <f t="shared" si="223"/>
        <v>plays</v>
      </c>
      <c r="S3741" s="13">
        <f>(((I3741/60)/60)/24)+DATE(S35709,1,1)</f>
        <v>17000.449861111112</v>
      </c>
      <c r="T3741" s="14">
        <f>(((J3741/60)/60)/24)+DATE(1970,1,1)</f>
        <v>42548.449861111112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221"/>
        <v>0.17899999999999999</v>
      </c>
      <c r="P3742" s="7">
        <f>AVERAGE(E3742/L3742)</f>
        <v>25.571428571428573</v>
      </c>
      <c r="Q3742" t="str">
        <f t="shared" si="222"/>
        <v>theater</v>
      </c>
      <c r="R3742" t="str">
        <f t="shared" si="223"/>
        <v>plays</v>
      </c>
      <c r="S3742" s="13">
        <f>(((I3742/60)/60)/24)+DATE(S35710,1,1)</f>
        <v>16295.079143518517</v>
      </c>
      <c r="T3742" s="14">
        <f>(((J3742/60)/60)/24)+DATE(1970,1,1)</f>
        <v>41833.089756944442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221"/>
        <v>0</v>
      </c>
      <c r="P3743" s="7" t="e">
        <f>AVERAGE(E3743/L3743)</f>
        <v>#DIV/0!</v>
      </c>
      <c r="Q3743" t="str">
        <f t="shared" si="222"/>
        <v>theater</v>
      </c>
      <c r="R3743" t="str">
        <f t="shared" si="223"/>
        <v>plays</v>
      </c>
      <c r="S3743" s="13">
        <f>(((I3743/60)/60)/24)+DATE(S35711,1,1)</f>
        <v>16787.920717592591</v>
      </c>
      <c r="T3743" s="14">
        <f>(((J3743/60)/60)/24)+DATE(1970,1,1)</f>
        <v>42325.920717592591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221"/>
        <v>0.02</v>
      </c>
      <c r="P3744" s="7">
        <f>AVERAGE(E3744/L3744)</f>
        <v>25</v>
      </c>
      <c r="Q3744" t="str">
        <f t="shared" si="222"/>
        <v>theater</v>
      </c>
      <c r="R3744" t="str">
        <f t="shared" si="223"/>
        <v>plays</v>
      </c>
      <c r="S3744" s="13">
        <f>(((I3744/60)/60)/24)+DATE(S35712,1,1)</f>
        <v>16320.214629629629</v>
      </c>
      <c r="T3744" s="14">
        <f>(((J3744/60)/60)/24)+DATE(1970,1,1)</f>
        <v>41858.214629629627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221"/>
        <v>0</v>
      </c>
      <c r="P3745" s="7" t="e">
        <f>AVERAGE(E3745/L3745)</f>
        <v>#DIV/0!</v>
      </c>
      <c r="Q3745" t="str">
        <f t="shared" si="222"/>
        <v>theater</v>
      </c>
      <c r="R3745" t="str">
        <f t="shared" si="223"/>
        <v>plays</v>
      </c>
      <c r="S3745" s="13">
        <f>(((I3745/60)/60)/24)+DATE(S35713,1,1)</f>
        <v>16255.710231481482</v>
      </c>
      <c r="T3745" s="14">
        <f>(((J3745/60)/60)/24)+DATE(1970,1,1)</f>
        <v>41793.710231481484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221"/>
        <v>0</v>
      </c>
      <c r="P3746" s="7" t="e">
        <f>AVERAGE(E3746/L3746)</f>
        <v>#DIV/0!</v>
      </c>
      <c r="Q3746" t="str">
        <f t="shared" si="222"/>
        <v>theater</v>
      </c>
      <c r="R3746" t="str">
        <f t="shared" si="223"/>
        <v>plays</v>
      </c>
      <c r="S3746" s="13">
        <f>(((I3746/60)/60)/24)+DATE(S35714,1,1)</f>
        <v>16257.165972222223</v>
      </c>
      <c r="T3746" s="14">
        <f>(((J3746/60)/60)/24)+DATE(1970,1,1)</f>
        <v>41793.814259259263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221"/>
        <v>0.1</v>
      </c>
      <c r="P3747" s="7">
        <f>AVERAGE(E3747/L3747)</f>
        <v>10</v>
      </c>
      <c r="Q3747" t="str">
        <f t="shared" si="222"/>
        <v>theater</v>
      </c>
      <c r="R3747" t="str">
        <f t="shared" si="223"/>
        <v>plays</v>
      </c>
      <c r="S3747" s="13">
        <f>(((I3747/60)/60)/24)+DATE(S35715,1,1)</f>
        <v>16293.697939814816</v>
      </c>
      <c r="T3747" s="14">
        <f>(((J3747/60)/60)/24)+DATE(1970,1,1)</f>
        <v>41831.697939814818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221"/>
        <v>2.3764705882352941E-2</v>
      </c>
      <c r="P3748" s="7">
        <f>AVERAGE(E3748/L3748)</f>
        <v>202</v>
      </c>
      <c r="Q3748" t="str">
        <f t="shared" si="222"/>
        <v>theater</v>
      </c>
      <c r="R3748" t="str">
        <f t="shared" si="223"/>
        <v>plays</v>
      </c>
      <c r="S3748" s="13">
        <f>(((I3748/60)/60)/24)+DATE(S35716,1,1)</f>
        <v>17083.389340277776</v>
      </c>
      <c r="T3748" s="14">
        <f>(((J3748/60)/60)/24)+DATE(1970,1,1)</f>
        <v>42621.389340277776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221"/>
        <v>0.01</v>
      </c>
      <c r="P3749" s="7">
        <f>AVERAGE(E3749/L3749)</f>
        <v>25</v>
      </c>
      <c r="Q3749" t="str">
        <f t="shared" si="222"/>
        <v>theater</v>
      </c>
      <c r="R3749" t="str">
        <f t="shared" si="223"/>
        <v>plays</v>
      </c>
      <c r="S3749" s="13">
        <f>(((I3749/60)/60)/24)+DATE(S35717,1,1)</f>
        <v>16622.957638888889</v>
      </c>
      <c r="T3749" s="14">
        <f>(((J3749/60)/60)/24)+DATE(1970,1,1)</f>
        <v>42164.299722222218</v>
      </c>
    </row>
    <row r="3750" spans="1:20" ht="48" hidden="1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221"/>
        <v>1.0351999999999999</v>
      </c>
      <c r="P3750" s="7">
        <f>AVERAGE(E3750/L3750)</f>
        <v>99.538461538461533</v>
      </c>
      <c r="Q3750" t="str">
        <f t="shared" si="222"/>
        <v>theater</v>
      </c>
      <c r="R3750" t="str">
        <f t="shared" si="223"/>
        <v>musical</v>
      </c>
      <c r="S3750" s="13">
        <f t="shared" ref="S3750:S3789" si="224">(((I3750/60)/60)/24)+DATE(1970,1,1)</f>
        <v>42416.249305555553</v>
      </c>
      <c r="T3750" s="14">
        <f>(((J3750/60)/60)/24)+DATE(1970,1,1)</f>
        <v>42395.706435185188</v>
      </c>
    </row>
    <row r="3751" spans="1:20" ht="48" hidden="1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221"/>
        <v>1.05</v>
      </c>
      <c r="P3751" s="7">
        <f>AVERAGE(E3751/L3751)</f>
        <v>75</v>
      </c>
      <c r="Q3751" t="str">
        <f t="shared" si="222"/>
        <v>theater</v>
      </c>
      <c r="R3751" t="str">
        <f t="shared" si="223"/>
        <v>musical</v>
      </c>
      <c r="S3751" s="13">
        <f t="shared" si="224"/>
        <v>42489.165972222225</v>
      </c>
      <c r="T3751" s="14">
        <f>(((J3751/60)/60)/24)+DATE(1970,1,1)</f>
        <v>42458.127175925925</v>
      </c>
    </row>
    <row r="3752" spans="1:20" ht="96" hidden="1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221"/>
        <v>1.0044999999999999</v>
      </c>
      <c r="P3752" s="7">
        <f>AVERAGE(E3752/L3752)</f>
        <v>215.25</v>
      </c>
      <c r="Q3752" t="str">
        <f t="shared" si="222"/>
        <v>theater</v>
      </c>
      <c r="R3752" t="str">
        <f t="shared" si="223"/>
        <v>musical</v>
      </c>
      <c r="S3752" s="13">
        <f t="shared" si="224"/>
        <v>42045.332638888889</v>
      </c>
      <c r="T3752" s="14">
        <f>(((J3752/60)/60)/24)+DATE(1970,1,1)</f>
        <v>42016.981574074074</v>
      </c>
    </row>
    <row r="3753" spans="1:20" ht="48" hidden="1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221"/>
        <v>1.3260000000000001</v>
      </c>
      <c r="P3753" s="7">
        <f>AVERAGE(E3753/L3753)</f>
        <v>120.54545454545455</v>
      </c>
      <c r="Q3753" t="str">
        <f t="shared" si="222"/>
        <v>theater</v>
      </c>
      <c r="R3753" t="str">
        <f t="shared" si="223"/>
        <v>musical</v>
      </c>
      <c r="S3753" s="13">
        <f t="shared" si="224"/>
        <v>42462.993900462956</v>
      </c>
      <c r="T3753" s="14">
        <f>(((J3753/60)/60)/24)+DATE(1970,1,1)</f>
        <v>42403.035567129627</v>
      </c>
    </row>
    <row r="3754" spans="1:20" ht="64" hidden="1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221"/>
        <v>1.1299999999999999</v>
      </c>
      <c r="P3754" s="7">
        <f>AVERAGE(E3754/L3754)</f>
        <v>37.666666666666664</v>
      </c>
      <c r="Q3754" t="str">
        <f t="shared" si="222"/>
        <v>theater</v>
      </c>
      <c r="R3754" t="str">
        <f t="shared" si="223"/>
        <v>musical</v>
      </c>
      <c r="S3754" s="13">
        <f t="shared" si="224"/>
        <v>42659.875</v>
      </c>
      <c r="T3754" s="14">
        <f>(((J3754/60)/60)/24)+DATE(1970,1,1)</f>
        <v>42619.802488425921</v>
      </c>
    </row>
    <row r="3755" spans="1:20" ht="48" hidden="1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221"/>
        <v>1.0334000000000001</v>
      </c>
      <c r="P3755" s="7">
        <f>AVERAGE(E3755/L3755)</f>
        <v>172.23333333333332</v>
      </c>
      <c r="Q3755" t="str">
        <f t="shared" si="222"/>
        <v>theater</v>
      </c>
      <c r="R3755" t="str">
        <f t="shared" si="223"/>
        <v>musical</v>
      </c>
      <c r="S3755" s="13">
        <f t="shared" si="224"/>
        <v>42158</v>
      </c>
      <c r="T3755" s="14">
        <f>(((J3755/60)/60)/24)+DATE(1970,1,1)</f>
        <v>42128.824074074073</v>
      </c>
    </row>
    <row r="3756" spans="1:20" ht="48" hidden="1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221"/>
        <v>1.2</v>
      </c>
      <c r="P3756" s="7">
        <f>AVERAGE(E3756/L3756)</f>
        <v>111.11111111111111</v>
      </c>
      <c r="Q3756" t="str">
        <f t="shared" si="222"/>
        <v>theater</v>
      </c>
      <c r="R3756" t="str">
        <f t="shared" si="223"/>
        <v>musical</v>
      </c>
      <c r="S3756" s="13">
        <f t="shared" si="224"/>
        <v>41846.207638888889</v>
      </c>
      <c r="T3756" s="14">
        <f>(((J3756/60)/60)/24)+DATE(1970,1,1)</f>
        <v>41808.881215277775</v>
      </c>
    </row>
    <row r="3757" spans="1:20" ht="48" hidden="1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221"/>
        <v>1.2963636363636364</v>
      </c>
      <c r="P3757" s="7">
        <f>AVERAGE(E3757/L3757)</f>
        <v>25.464285714285715</v>
      </c>
      <c r="Q3757" t="str">
        <f t="shared" si="222"/>
        <v>theater</v>
      </c>
      <c r="R3757" t="str">
        <f t="shared" si="223"/>
        <v>musical</v>
      </c>
      <c r="S3757" s="13">
        <f t="shared" si="224"/>
        <v>42475.866979166662</v>
      </c>
      <c r="T3757" s="14">
        <f>(((J3757/60)/60)/24)+DATE(1970,1,1)</f>
        <v>42445.866979166662</v>
      </c>
    </row>
    <row r="3758" spans="1:20" ht="48" hidden="1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221"/>
        <v>1.0111111111111111</v>
      </c>
      <c r="P3758" s="7">
        <f>AVERAGE(E3758/L3758)</f>
        <v>267.64705882352939</v>
      </c>
      <c r="Q3758" t="str">
        <f t="shared" si="222"/>
        <v>theater</v>
      </c>
      <c r="R3758" t="str">
        <f t="shared" si="223"/>
        <v>musical</v>
      </c>
      <c r="S3758" s="13">
        <f t="shared" si="224"/>
        <v>41801.814791666664</v>
      </c>
      <c r="T3758" s="14">
        <f>(((J3758/60)/60)/24)+DATE(1970,1,1)</f>
        <v>41771.814791666664</v>
      </c>
    </row>
    <row r="3759" spans="1:20" ht="48" hidden="1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221"/>
        <v>1.0851428571428572</v>
      </c>
      <c r="P3759" s="7">
        <f>AVERAGE(E3759/L3759)</f>
        <v>75.959999999999994</v>
      </c>
      <c r="Q3759" t="str">
        <f t="shared" si="222"/>
        <v>theater</v>
      </c>
      <c r="R3759" t="str">
        <f t="shared" si="223"/>
        <v>musical</v>
      </c>
      <c r="S3759" s="13">
        <f t="shared" si="224"/>
        <v>41974.850868055553</v>
      </c>
      <c r="T3759" s="14">
        <f>(((J3759/60)/60)/24)+DATE(1970,1,1)</f>
        <v>41954.850868055553</v>
      </c>
    </row>
    <row r="3760" spans="1:20" ht="32" hidden="1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221"/>
        <v>1.0233333333333334</v>
      </c>
      <c r="P3760" s="7">
        <f>AVERAGE(E3760/L3760)</f>
        <v>59.03846153846154</v>
      </c>
      <c r="Q3760" t="str">
        <f t="shared" si="222"/>
        <v>theater</v>
      </c>
      <c r="R3760" t="str">
        <f t="shared" si="223"/>
        <v>musical</v>
      </c>
      <c r="S3760" s="13">
        <f t="shared" si="224"/>
        <v>41778.208333333336</v>
      </c>
      <c r="T3760" s="14">
        <f>(((J3760/60)/60)/24)+DATE(1970,1,1)</f>
        <v>41747.471504629626</v>
      </c>
    </row>
    <row r="3761" spans="1:20" ht="32" hidden="1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221"/>
        <v>1.1024425000000002</v>
      </c>
      <c r="P3761" s="7">
        <f>AVERAGE(E3761/L3761)</f>
        <v>50.111022727272733</v>
      </c>
      <c r="Q3761" t="str">
        <f t="shared" si="222"/>
        <v>theater</v>
      </c>
      <c r="R3761" t="str">
        <f t="shared" si="223"/>
        <v>musical</v>
      </c>
      <c r="S3761" s="13">
        <f t="shared" si="224"/>
        <v>42242.108252314814</v>
      </c>
      <c r="T3761" s="14">
        <f>(((J3761/60)/60)/24)+DATE(1970,1,1)</f>
        <v>42182.108252314814</v>
      </c>
    </row>
    <row r="3762" spans="1:20" ht="48" hidden="1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221"/>
        <v>1.010154</v>
      </c>
      <c r="P3762" s="7">
        <f>AVERAGE(E3762/L3762)</f>
        <v>55.502967032967035</v>
      </c>
      <c r="Q3762" t="str">
        <f t="shared" si="222"/>
        <v>theater</v>
      </c>
      <c r="R3762" t="str">
        <f t="shared" si="223"/>
        <v>musical</v>
      </c>
      <c r="S3762" s="13">
        <f t="shared" si="224"/>
        <v>41764.525300925925</v>
      </c>
      <c r="T3762" s="14">
        <f>(((J3762/60)/60)/24)+DATE(1970,1,1)</f>
        <v>41739.525300925925</v>
      </c>
    </row>
    <row r="3763" spans="1:20" ht="48" hidden="1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221"/>
        <v>1</v>
      </c>
      <c r="P3763" s="7">
        <f>AVERAGE(E3763/L3763)</f>
        <v>166.66666666666666</v>
      </c>
      <c r="Q3763" t="str">
        <f t="shared" si="222"/>
        <v>theater</v>
      </c>
      <c r="R3763" t="str">
        <f t="shared" si="223"/>
        <v>musical</v>
      </c>
      <c r="S3763" s="13">
        <f t="shared" si="224"/>
        <v>42226.958333333328</v>
      </c>
      <c r="T3763" s="14">
        <f>(((J3763/60)/60)/24)+DATE(1970,1,1)</f>
        <v>42173.466863425929</v>
      </c>
    </row>
    <row r="3764" spans="1:20" ht="48" hidden="1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221"/>
        <v>1.0624</v>
      </c>
      <c r="P3764" s="7">
        <f>AVERAGE(E3764/L3764)</f>
        <v>47.428571428571431</v>
      </c>
      <c r="Q3764" t="str">
        <f t="shared" si="222"/>
        <v>theater</v>
      </c>
      <c r="R3764" t="str">
        <f t="shared" si="223"/>
        <v>musical</v>
      </c>
      <c r="S3764" s="13">
        <f t="shared" si="224"/>
        <v>42218.813530092593</v>
      </c>
      <c r="T3764" s="14">
        <f>(((J3764/60)/60)/24)+DATE(1970,1,1)</f>
        <v>42193.813530092593</v>
      </c>
    </row>
    <row r="3765" spans="1:20" ht="32" hidden="1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221"/>
        <v>1</v>
      </c>
      <c r="P3765" s="7">
        <f>AVERAGE(E3765/L3765)</f>
        <v>64.935064935064929</v>
      </c>
      <c r="Q3765" t="str">
        <f t="shared" si="222"/>
        <v>theater</v>
      </c>
      <c r="R3765" t="str">
        <f t="shared" si="223"/>
        <v>musical</v>
      </c>
      <c r="S3765" s="13">
        <f t="shared" si="224"/>
        <v>42095.708634259259</v>
      </c>
      <c r="T3765" s="14">
        <f>(((J3765/60)/60)/24)+DATE(1970,1,1)</f>
        <v>42065.750300925924</v>
      </c>
    </row>
    <row r="3766" spans="1:20" ht="48" hidden="1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221"/>
        <v>1</v>
      </c>
      <c r="P3766" s="7">
        <f>AVERAGE(E3766/L3766)</f>
        <v>55.555555555555557</v>
      </c>
      <c r="Q3766" t="str">
        <f t="shared" si="222"/>
        <v>theater</v>
      </c>
      <c r="R3766" t="str">
        <f t="shared" si="223"/>
        <v>musical</v>
      </c>
      <c r="S3766" s="13">
        <f t="shared" si="224"/>
        <v>42519.024999999994</v>
      </c>
      <c r="T3766" s="14">
        <f>(((J3766/60)/60)/24)+DATE(1970,1,1)</f>
        <v>42499.842962962968</v>
      </c>
    </row>
    <row r="3767" spans="1:20" ht="48" hidden="1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221"/>
        <v>1.1345714285714286</v>
      </c>
      <c r="P3767" s="7">
        <f>AVERAGE(E3767/L3767)</f>
        <v>74.224299065420567</v>
      </c>
      <c r="Q3767" t="str">
        <f t="shared" si="222"/>
        <v>theater</v>
      </c>
      <c r="R3767" t="str">
        <f t="shared" si="223"/>
        <v>musical</v>
      </c>
      <c r="S3767" s="13">
        <f t="shared" si="224"/>
        <v>41850.776412037041</v>
      </c>
      <c r="T3767" s="14">
        <f>(((J3767/60)/60)/24)+DATE(1970,1,1)</f>
        <v>41820.776412037041</v>
      </c>
    </row>
    <row r="3768" spans="1:20" ht="32" hidden="1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221"/>
        <v>1.0265010000000001</v>
      </c>
      <c r="P3768" s="7">
        <f>AVERAGE(E3768/L3768)</f>
        <v>106.9271875</v>
      </c>
      <c r="Q3768" t="str">
        <f t="shared" si="222"/>
        <v>theater</v>
      </c>
      <c r="R3768" t="str">
        <f t="shared" si="223"/>
        <v>musical</v>
      </c>
      <c r="S3768" s="13">
        <f t="shared" si="224"/>
        <v>41823.167187500003</v>
      </c>
      <c r="T3768" s="14">
        <f>(((J3768/60)/60)/24)+DATE(1970,1,1)</f>
        <v>41788.167187500003</v>
      </c>
    </row>
    <row r="3769" spans="1:20" ht="48" hidden="1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221"/>
        <v>1.1675</v>
      </c>
      <c r="P3769" s="7">
        <f>AVERAGE(E3769/L3769)</f>
        <v>41.696428571428569</v>
      </c>
      <c r="Q3769" t="str">
        <f t="shared" si="222"/>
        <v>theater</v>
      </c>
      <c r="R3769" t="str">
        <f t="shared" si="223"/>
        <v>musical</v>
      </c>
      <c r="S3769" s="13">
        <f t="shared" si="224"/>
        <v>42064.207638888889</v>
      </c>
      <c r="T3769" s="14">
        <f>(((J3769/60)/60)/24)+DATE(1970,1,1)</f>
        <v>42050.019641203704</v>
      </c>
    </row>
    <row r="3770" spans="1:20" ht="48" hidden="1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221"/>
        <v>1.0765274999999999</v>
      </c>
      <c r="P3770" s="7">
        <f>AVERAGE(E3770/L3770)</f>
        <v>74.243275862068955</v>
      </c>
      <c r="Q3770" t="str">
        <f t="shared" si="222"/>
        <v>theater</v>
      </c>
      <c r="R3770" t="str">
        <f t="shared" si="223"/>
        <v>musical</v>
      </c>
      <c r="S3770" s="13">
        <f t="shared" si="224"/>
        <v>41802.727893518517</v>
      </c>
      <c r="T3770" s="14">
        <f>(((J3770/60)/60)/24)+DATE(1970,1,1)</f>
        <v>41772.727893518517</v>
      </c>
    </row>
    <row r="3771" spans="1:20" ht="48" hidden="1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221"/>
        <v>1</v>
      </c>
      <c r="P3771" s="7">
        <f>AVERAGE(E3771/L3771)</f>
        <v>73.333333333333329</v>
      </c>
      <c r="Q3771" t="str">
        <f t="shared" si="222"/>
        <v>theater</v>
      </c>
      <c r="R3771" t="str">
        <f t="shared" si="223"/>
        <v>musical</v>
      </c>
      <c r="S3771" s="13">
        <f t="shared" si="224"/>
        <v>42475.598136574074</v>
      </c>
      <c r="T3771" s="14">
        <f>(((J3771/60)/60)/24)+DATE(1970,1,1)</f>
        <v>42445.598136574074</v>
      </c>
    </row>
    <row r="3772" spans="1:20" ht="48" hidden="1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221"/>
        <v>1</v>
      </c>
      <c r="P3772" s="7">
        <f>AVERAGE(E3772/L3772)</f>
        <v>100</v>
      </c>
      <c r="Q3772" t="str">
        <f t="shared" si="222"/>
        <v>theater</v>
      </c>
      <c r="R3772" t="str">
        <f t="shared" si="223"/>
        <v>musical</v>
      </c>
      <c r="S3772" s="13">
        <f t="shared" si="224"/>
        <v>42168.930671296301</v>
      </c>
      <c r="T3772" s="14">
        <f>(((J3772/60)/60)/24)+DATE(1970,1,1)</f>
        <v>42138.930671296301</v>
      </c>
    </row>
    <row r="3773" spans="1:20" ht="32" hidden="1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221"/>
        <v>1.46</v>
      </c>
      <c r="P3773" s="7">
        <f>AVERAGE(E3773/L3773)</f>
        <v>38.421052631578945</v>
      </c>
      <c r="Q3773" t="str">
        <f t="shared" si="222"/>
        <v>theater</v>
      </c>
      <c r="R3773" t="str">
        <f t="shared" si="223"/>
        <v>musical</v>
      </c>
      <c r="S3773" s="13">
        <f t="shared" si="224"/>
        <v>42508</v>
      </c>
      <c r="T3773" s="14">
        <f>(((J3773/60)/60)/24)+DATE(1970,1,1)</f>
        <v>42493.857083333336</v>
      </c>
    </row>
    <row r="3774" spans="1:20" ht="48" hidden="1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221"/>
        <v>1.1020000000000001</v>
      </c>
      <c r="P3774" s="7">
        <f>AVERAGE(E3774/L3774)</f>
        <v>166.96969696969697</v>
      </c>
      <c r="Q3774" t="str">
        <f t="shared" si="222"/>
        <v>theater</v>
      </c>
      <c r="R3774" t="str">
        <f t="shared" si="223"/>
        <v>musical</v>
      </c>
      <c r="S3774" s="13">
        <f t="shared" si="224"/>
        <v>42703.25</v>
      </c>
      <c r="T3774" s="14">
        <f>(((J3774/60)/60)/24)+DATE(1970,1,1)</f>
        <v>42682.616967592592</v>
      </c>
    </row>
    <row r="3775" spans="1:20" ht="32" hidden="1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221"/>
        <v>1.0820000000000001</v>
      </c>
      <c r="P3775" s="7">
        <f>AVERAGE(E3775/L3775)</f>
        <v>94.912280701754383</v>
      </c>
      <c r="Q3775" t="str">
        <f t="shared" si="222"/>
        <v>theater</v>
      </c>
      <c r="R3775" t="str">
        <f t="shared" si="223"/>
        <v>musical</v>
      </c>
      <c r="S3775" s="13">
        <f t="shared" si="224"/>
        <v>42689.088888888888</v>
      </c>
      <c r="T3775" s="14">
        <f>(((J3775/60)/60)/24)+DATE(1970,1,1)</f>
        <v>42656.005173611105</v>
      </c>
    </row>
    <row r="3776" spans="1:20" ht="48" hidden="1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221"/>
        <v>1</v>
      </c>
      <c r="P3776" s="7">
        <f>AVERAGE(E3776/L3776)</f>
        <v>100</v>
      </c>
      <c r="Q3776" t="str">
        <f t="shared" si="222"/>
        <v>theater</v>
      </c>
      <c r="R3776" t="str">
        <f t="shared" si="223"/>
        <v>musical</v>
      </c>
      <c r="S3776" s="13">
        <f t="shared" si="224"/>
        <v>42103.792303240742</v>
      </c>
      <c r="T3776" s="14">
        <f>(((J3776/60)/60)/24)+DATE(1970,1,1)</f>
        <v>42087.792303240742</v>
      </c>
    </row>
    <row r="3777" spans="1:20" ht="48" hidden="1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221"/>
        <v>1.0024999999999999</v>
      </c>
      <c r="P3777" s="7">
        <f>AVERAGE(E3777/L3777)</f>
        <v>143.21428571428572</v>
      </c>
      <c r="Q3777" t="str">
        <f t="shared" si="222"/>
        <v>theater</v>
      </c>
      <c r="R3777" t="str">
        <f t="shared" si="223"/>
        <v>musical</v>
      </c>
      <c r="S3777" s="13">
        <f t="shared" si="224"/>
        <v>42103.166666666672</v>
      </c>
      <c r="T3777" s="14">
        <f>(((J3777/60)/60)/24)+DATE(1970,1,1)</f>
        <v>42075.942627314813</v>
      </c>
    </row>
    <row r="3778" spans="1:20" ht="64" hidden="1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221"/>
        <v>1.0671250000000001</v>
      </c>
      <c r="P3778" s="7">
        <f>AVERAGE(E3778/L3778)</f>
        <v>90.819148936170208</v>
      </c>
      <c r="Q3778" t="str">
        <f t="shared" si="222"/>
        <v>theater</v>
      </c>
      <c r="R3778" t="str">
        <f t="shared" si="223"/>
        <v>musical</v>
      </c>
      <c r="S3778" s="13">
        <f t="shared" si="224"/>
        <v>41852.041666666664</v>
      </c>
      <c r="T3778" s="14">
        <f>(((J3778/60)/60)/24)+DATE(1970,1,1)</f>
        <v>41814.367800925924</v>
      </c>
    </row>
    <row r="3779" spans="1:20" ht="48" hidden="1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ref="O3779:O3842" si="225">E3779/D3779</f>
        <v>1.4319999999999999</v>
      </c>
      <c r="P3779" s="7">
        <f>AVERAGE(E3779/L3779)</f>
        <v>48.542372881355931</v>
      </c>
      <c r="Q3779" t="str">
        <f t="shared" ref="Q3779:Q3842" si="226">LEFT(N3779,FIND("/",N3779)-1)</f>
        <v>theater</v>
      </c>
      <c r="R3779" t="str">
        <f t="shared" ref="R3779:R3842" si="227">RIGHT(N3779, LEN(N3779)-FIND("/",N3779))</f>
        <v>musical</v>
      </c>
      <c r="S3779" s="13">
        <f t="shared" si="224"/>
        <v>41909.166666666664</v>
      </c>
      <c r="T3779" s="14">
        <f>(((J3779/60)/60)/24)+DATE(1970,1,1)</f>
        <v>41887.111354166671</v>
      </c>
    </row>
    <row r="3780" spans="1:20" ht="32" hidden="1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225"/>
        <v>1.0504166666666668</v>
      </c>
      <c r="P3780" s="7">
        <f>AVERAGE(E3780/L3780)</f>
        <v>70.027777777777771</v>
      </c>
      <c r="Q3780" t="str">
        <f t="shared" si="226"/>
        <v>theater</v>
      </c>
      <c r="R3780" t="str">
        <f t="shared" si="227"/>
        <v>musical</v>
      </c>
      <c r="S3780" s="13">
        <f t="shared" si="224"/>
        <v>42049.819212962961</v>
      </c>
      <c r="T3780" s="14">
        <f>(((J3780/60)/60)/24)+DATE(1970,1,1)</f>
        <v>41989.819212962961</v>
      </c>
    </row>
    <row r="3781" spans="1:20" ht="32" hidden="1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225"/>
        <v>1.0398000000000001</v>
      </c>
      <c r="P3781" s="7">
        <f>AVERAGE(E3781/L3781)</f>
        <v>135.62608695652173</v>
      </c>
      <c r="Q3781" t="str">
        <f t="shared" si="226"/>
        <v>theater</v>
      </c>
      <c r="R3781" t="str">
        <f t="shared" si="227"/>
        <v>musical</v>
      </c>
      <c r="S3781" s="13">
        <f t="shared" si="224"/>
        <v>42455.693750000006</v>
      </c>
      <c r="T3781" s="14">
        <f>(((J3781/60)/60)/24)+DATE(1970,1,1)</f>
        <v>42425.735416666663</v>
      </c>
    </row>
    <row r="3782" spans="1:20" ht="48" hidden="1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225"/>
        <v>1.2</v>
      </c>
      <c r="P3782" s="7">
        <f>AVERAGE(E3782/L3782)</f>
        <v>100</v>
      </c>
      <c r="Q3782" t="str">
        <f t="shared" si="226"/>
        <v>theater</v>
      </c>
      <c r="R3782" t="str">
        <f t="shared" si="227"/>
        <v>musical</v>
      </c>
      <c r="S3782" s="13">
        <f t="shared" si="224"/>
        <v>42198.837499999994</v>
      </c>
      <c r="T3782" s="14">
        <f>(((J3782/60)/60)/24)+DATE(1970,1,1)</f>
        <v>42166.219733796301</v>
      </c>
    </row>
    <row r="3783" spans="1:20" ht="48" hidden="1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225"/>
        <v>1.0966666666666667</v>
      </c>
      <c r="P3783" s="7">
        <f>AVERAGE(E3783/L3783)</f>
        <v>94.90384615384616</v>
      </c>
      <c r="Q3783" t="str">
        <f t="shared" si="226"/>
        <v>theater</v>
      </c>
      <c r="R3783" t="str">
        <f t="shared" si="227"/>
        <v>musical</v>
      </c>
      <c r="S3783" s="13">
        <f t="shared" si="224"/>
        <v>41890.882928240739</v>
      </c>
      <c r="T3783" s="14">
        <f>(((J3783/60)/60)/24)+DATE(1970,1,1)</f>
        <v>41865.882928240739</v>
      </c>
    </row>
    <row r="3784" spans="1:20" ht="48" hidden="1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225"/>
        <v>1.0175000000000001</v>
      </c>
      <c r="P3784" s="7">
        <f>AVERAGE(E3784/L3784)</f>
        <v>75.370370370370367</v>
      </c>
      <c r="Q3784" t="str">
        <f t="shared" si="226"/>
        <v>theater</v>
      </c>
      <c r="R3784" t="str">
        <f t="shared" si="227"/>
        <v>musical</v>
      </c>
      <c r="S3784" s="13">
        <f t="shared" si="224"/>
        <v>42575.958333333328</v>
      </c>
      <c r="T3784" s="14">
        <f>(((J3784/60)/60)/24)+DATE(1970,1,1)</f>
        <v>42546.862233796302</v>
      </c>
    </row>
    <row r="3785" spans="1:20" ht="48" hidden="1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225"/>
        <v>1.2891666666666666</v>
      </c>
      <c r="P3785" s="7">
        <f>AVERAGE(E3785/L3785)</f>
        <v>64.458333333333329</v>
      </c>
      <c r="Q3785" t="str">
        <f t="shared" si="226"/>
        <v>theater</v>
      </c>
      <c r="R3785" t="str">
        <f t="shared" si="227"/>
        <v>musical</v>
      </c>
      <c r="S3785" s="13">
        <f t="shared" si="224"/>
        <v>42444.666666666672</v>
      </c>
      <c r="T3785" s="14">
        <f>(((J3785/60)/60)/24)+DATE(1970,1,1)</f>
        <v>42420.140277777777</v>
      </c>
    </row>
    <row r="3786" spans="1:20" ht="48" hidden="1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225"/>
        <v>1.1499999999999999</v>
      </c>
      <c r="P3786" s="7">
        <f>AVERAGE(E3786/L3786)</f>
        <v>115</v>
      </c>
      <c r="Q3786" t="str">
        <f t="shared" si="226"/>
        <v>theater</v>
      </c>
      <c r="R3786" t="str">
        <f t="shared" si="227"/>
        <v>musical</v>
      </c>
      <c r="S3786" s="13">
        <f t="shared" si="224"/>
        <v>42561.980694444443</v>
      </c>
      <c r="T3786" s="14">
        <f>(((J3786/60)/60)/24)+DATE(1970,1,1)</f>
        <v>42531.980694444443</v>
      </c>
    </row>
    <row r="3787" spans="1:20" ht="48" hidden="1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225"/>
        <v>1.5075000000000001</v>
      </c>
      <c r="P3787" s="7">
        <f>AVERAGE(E3787/L3787)</f>
        <v>100.5</v>
      </c>
      <c r="Q3787" t="str">
        <f t="shared" si="226"/>
        <v>theater</v>
      </c>
      <c r="R3787" t="str">
        <f t="shared" si="227"/>
        <v>musical</v>
      </c>
      <c r="S3787" s="13">
        <f t="shared" si="224"/>
        <v>42584.418749999997</v>
      </c>
      <c r="T3787" s="14">
        <f>(((J3787/60)/60)/24)+DATE(1970,1,1)</f>
        <v>42548.63853009259</v>
      </c>
    </row>
    <row r="3788" spans="1:20" ht="48" hidden="1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225"/>
        <v>1.1096666666666666</v>
      </c>
      <c r="P3788" s="7">
        <f>AVERAGE(E3788/L3788)</f>
        <v>93.774647887323937</v>
      </c>
      <c r="Q3788" t="str">
        <f t="shared" si="226"/>
        <v>theater</v>
      </c>
      <c r="R3788" t="str">
        <f t="shared" si="227"/>
        <v>musical</v>
      </c>
      <c r="S3788" s="13">
        <f t="shared" si="224"/>
        <v>42517.037905092591</v>
      </c>
      <c r="T3788" s="14">
        <f>(((J3788/60)/60)/24)+DATE(1970,1,1)</f>
        <v>42487.037905092591</v>
      </c>
    </row>
    <row r="3789" spans="1:20" ht="48" hidden="1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225"/>
        <v>1.0028571428571429</v>
      </c>
      <c r="P3789" s="7">
        <f>AVERAGE(E3789/L3789)</f>
        <v>35.1</v>
      </c>
      <c r="Q3789" t="str">
        <f t="shared" si="226"/>
        <v>theater</v>
      </c>
      <c r="R3789" t="str">
        <f t="shared" si="227"/>
        <v>musical</v>
      </c>
      <c r="S3789" s="13">
        <f t="shared" si="224"/>
        <v>42196.165972222225</v>
      </c>
      <c r="T3789" s="14">
        <f>(((J3789/60)/60)/24)+DATE(1970,1,1)</f>
        <v>42167.534791666665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225"/>
        <v>6.6666666666666671E-3</v>
      </c>
      <c r="P3790" s="7">
        <f>AVERAGE(E3790/L3790)</f>
        <v>500</v>
      </c>
      <c r="Q3790" t="str">
        <f t="shared" si="226"/>
        <v>theater</v>
      </c>
      <c r="R3790" t="str">
        <f t="shared" si="227"/>
        <v>musical</v>
      </c>
      <c r="S3790" s="13">
        <f>(((I3790/60)/60)/24)+DATE(S35758,1,1)</f>
        <v>16793.679166666665</v>
      </c>
      <c r="T3790" s="14">
        <f>(((J3790/60)/60)/24)+DATE(1970,1,1)</f>
        <v>42333.695821759262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225"/>
        <v>3.267605633802817E-2</v>
      </c>
      <c r="P3791" s="7">
        <f>AVERAGE(E3791/L3791)</f>
        <v>29</v>
      </c>
      <c r="Q3791" t="str">
        <f t="shared" si="226"/>
        <v>theater</v>
      </c>
      <c r="R3791" t="str">
        <f t="shared" si="227"/>
        <v>musical</v>
      </c>
      <c r="S3791" s="13">
        <f>(((I3791/60)/60)/24)+DATE(S35759,1,1)</f>
        <v>16602.798819444444</v>
      </c>
      <c r="T3791" s="14">
        <f>(((J3791/60)/60)/24)+DATE(1970,1,1)</f>
        <v>42138.798819444448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225"/>
        <v>0</v>
      </c>
      <c r="P3792" s="7" t="e">
        <f>AVERAGE(E3792/L3792)</f>
        <v>#DIV/0!</v>
      </c>
      <c r="Q3792" t="str">
        <f t="shared" si="226"/>
        <v>theater</v>
      </c>
      <c r="R3792" t="str">
        <f t="shared" si="227"/>
        <v>musical</v>
      </c>
      <c r="S3792" s="13">
        <f>(((I3792/60)/60)/24)+DATE(S35760,1,1)</f>
        <v>17128.708599537036</v>
      </c>
      <c r="T3792" s="14">
        <f>(((J3792/60)/60)/24)+DATE(1970,1,1)</f>
        <v>42666.666932870372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225"/>
        <v>0</v>
      </c>
      <c r="P3793" s="7" t="e">
        <f>AVERAGE(E3793/L3793)</f>
        <v>#DIV/0!</v>
      </c>
      <c r="Q3793" t="str">
        <f t="shared" si="226"/>
        <v>theater</v>
      </c>
      <c r="R3793" t="str">
        <f t="shared" si="227"/>
        <v>musical</v>
      </c>
      <c r="S3793" s="13">
        <f>(((I3793/60)/60)/24)+DATE(S35761,1,1)</f>
        <v>16258.692037037037</v>
      </c>
      <c r="T3793" s="14">
        <f>(((J3793/60)/60)/24)+DATE(1970,1,1)</f>
        <v>41766.692037037035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225"/>
        <v>2.8E-3</v>
      </c>
      <c r="P3794" s="7">
        <f>AVERAGE(E3794/L3794)</f>
        <v>17.5</v>
      </c>
      <c r="Q3794" t="str">
        <f t="shared" si="226"/>
        <v>theater</v>
      </c>
      <c r="R3794" t="str">
        <f t="shared" si="227"/>
        <v>musical</v>
      </c>
      <c r="S3794" s="13">
        <f>(((I3794/60)/60)/24)+DATE(S35762,1,1)</f>
        <v>16632.44701388889</v>
      </c>
      <c r="T3794" s="14">
        <f>(((J3794/60)/60)/24)+DATE(1970,1,1)</f>
        <v>42170.447013888886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225"/>
        <v>0.59657142857142853</v>
      </c>
      <c r="P3795" s="7">
        <f>AVERAGE(E3795/L3795)</f>
        <v>174</v>
      </c>
      <c r="Q3795" t="str">
        <f t="shared" si="226"/>
        <v>theater</v>
      </c>
      <c r="R3795" t="str">
        <f t="shared" si="227"/>
        <v>musical</v>
      </c>
      <c r="S3795" s="13">
        <f>(((I3795/60)/60)/24)+DATE(S35763,1,1)</f>
        <v>16421.938993055555</v>
      </c>
      <c r="T3795" s="14">
        <f>(((J3795/60)/60)/24)+DATE(1970,1,1)</f>
        <v>41968.938993055555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225"/>
        <v>0.01</v>
      </c>
      <c r="P3796" s="7">
        <f>AVERAGE(E3796/L3796)</f>
        <v>50</v>
      </c>
      <c r="Q3796" t="str">
        <f t="shared" si="226"/>
        <v>theater</v>
      </c>
      <c r="R3796" t="str">
        <f t="shared" si="227"/>
        <v>musical</v>
      </c>
      <c r="S3796" s="13">
        <f>(((I3796/60)/60)/24)+DATE(S35764,1,1)</f>
        <v>16594.58048611111</v>
      </c>
      <c r="T3796" s="14">
        <f>(((J3796/60)/60)/24)+DATE(1970,1,1)</f>
        <v>42132.58048611111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225"/>
        <v>1.6666666666666666E-2</v>
      </c>
      <c r="P3797" s="7">
        <f>AVERAGE(E3797/L3797)</f>
        <v>5</v>
      </c>
      <c r="Q3797" t="str">
        <f t="shared" si="226"/>
        <v>theater</v>
      </c>
      <c r="R3797" t="str">
        <f t="shared" si="227"/>
        <v>musical</v>
      </c>
      <c r="S3797" s="13">
        <f>(((I3797/60)/60)/24)+DATE(S35765,1,1)</f>
        <v>16676.9375</v>
      </c>
      <c r="T3797" s="14">
        <f>(((J3797/60)/60)/24)+DATE(1970,1,1)</f>
        <v>42201.436226851853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225"/>
        <v>4.4444444444444447E-5</v>
      </c>
      <c r="P3798" s="7">
        <f>AVERAGE(E3798/L3798)</f>
        <v>1</v>
      </c>
      <c r="Q3798" t="str">
        <f t="shared" si="226"/>
        <v>theater</v>
      </c>
      <c r="R3798" t="str">
        <f t="shared" si="227"/>
        <v>musical</v>
      </c>
      <c r="S3798" s="13">
        <f>(((I3798/60)/60)/24)+DATE(S35766,1,1)</f>
        <v>17181.029583333333</v>
      </c>
      <c r="T3798" s="14">
        <f>(((J3798/60)/60)/24)+DATE(1970,1,1)</f>
        <v>42689.029583333337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225"/>
        <v>0.89666666666666661</v>
      </c>
      <c r="P3799" s="7">
        <f>AVERAGE(E3799/L3799)</f>
        <v>145.40540540540542</v>
      </c>
      <c r="Q3799" t="str">
        <f t="shared" si="226"/>
        <v>theater</v>
      </c>
      <c r="R3799" t="str">
        <f t="shared" si="227"/>
        <v>musical</v>
      </c>
      <c r="S3799" s="13">
        <f>(((I3799/60)/60)/24)+DATE(S35767,1,1)</f>
        <v>16546.881539351853</v>
      </c>
      <c r="T3799" s="14">
        <f>(((J3799/60)/60)/24)+DATE(1970,1,1)</f>
        <v>42084.881539351853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225"/>
        <v>1.4642857142857143E-2</v>
      </c>
      <c r="P3800" s="7">
        <f>AVERAGE(E3800/L3800)</f>
        <v>205</v>
      </c>
      <c r="Q3800" t="str">
        <f t="shared" si="226"/>
        <v>theater</v>
      </c>
      <c r="R3800" t="str">
        <f t="shared" si="227"/>
        <v>musical</v>
      </c>
      <c r="S3800" s="13">
        <f>(((I3800/60)/60)/24)+DATE(S35768,1,1)</f>
        <v>16293.722777777779</v>
      </c>
      <c r="T3800" s="14">
        <f>(((J3800/60)/60)/24)+DATE(1970,1,1)</f>
        <v>41831.722777777781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225"/>
        <v>4.02E-2</v>
      </c>
      <c r="P3801" s="7">
        <f>AVERAGE(E3801/L3801)</f>
        <v>100.5</v>
      </c>
      <c r="Q3801" t="str">
        <f t="shared" si="226"/>
        <v>theater</v>
      </c>
      <c r="R3801" t="str">
        <f t="shared" si="227"/>
        <v>musical</v>
      </c>
      <c r="S3801" s="13">
        <f>(((I3801/60)/60)/24)+DATE(S35769,1,1)</f>
        <v>16872.93105324074</v>
      </c>
      <c r="T3801" s="14">
        <f>(((J3801/60)/60)/24)+DATE(1970,1,1)</f>
        <v>42410.93105324074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225"/>
        <v>4.0045454545454544E-2</v>
      </c>
      <c r="P3802" s="7">
        <f>AVERAGE(E3802/L3802)</f>
        <v>55.0625</v>
      </c>
      <c r="Q3802" t="str">
        <f t="shared" si="226"/>
        <v>theater</v>
      </c>
      <c r="R3802" t="str">
        <f t="shared" si="227"/>
        <v>musical</v>
      </c>
      <c r="S3802" s="13">
        <f>(((I3802/60)/60)/24)+DATE(S35770,1,1)</f>
        <v>16447.207638888889</v>
      </c>
      <c r="T3802" s="14">
        <f>(((J3802/60)/60)/24)+DATE(1970,1,1)</f>
        <v>41982.737071759257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225"/>
        <v>8.5199999999999998E-2</v>
      </c>
      <c r="P3803" s="7">
        <f>AVERAGE(E3803/L3803)</f>
        <v>47.333333333333336</v>
      </c>
      <c r="Q3803" t="str">
        <f t="shared" si="226"/>
        <v>theater</v>
      </c>
      <c r="R3803" t="str">
        <f t="shared" si="227"/>
        <v>musical</v>
      </c>
      <c r="S3803" s="13">
        <f>(((I3803/60)/60)/24)+DATE(S35771,1,1)</f>
        <v>16438.676111111112</v>
      </c>
      <c r="T3803" s="14">
        <f>(((J3803/60)/60)/24)+DATE(1970,1,1)</f>
        <v>41975.676111111112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225"/>
        <v>0</v>
      </c>
      <c r="P3804" s="7" t="e">
        <f>AVERAGE(E3804/L3804)</f>
        <v>#DIV/0!</v>
      </c>
      <c r="Q3804" t="str">
        <f t="shared" si="226"/>
        <v>theater</v>
      </c>
      <c r="R3804" t="str">
        <f t="shared" si="227"/>
        <v>musical</v>
      </c>
      <c r="S3804" s="13">
        <f>(((I3804/60)/60)/24)+DATE(S35772,1,1)</f>
        <v>16731.126226851851</v>
      </c>
      <c r="T3804" s="14">
        <f>(((J3804/60)/60)/24)+DATE(1970,1,1)</f>
        <v>42269.126226851848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225"/>
        <v>0.19650000000000001</v>
      </c>
      <c r="P3805" s="7">
        <f>AVERAGE(E3805/L3805)</f>
        <v>58.95</v>
      </c>
      <c r="Q3805" t="str">
        <f t="shared" si="226"/>
        <v>theater</v>
      </c>
      <c r="R3805" t="str">
        <f t="shared" si="227"/>
        <v>musical</v>
      </c>
      <c r="S3805" s="13">
        <f>(((I3805/60)/60)/24)+DATE(S35773,1,1)</f>
        <v>16865.971851851853</v>
      </c>
      <c r="T3805" s="14">
        <f>(((J3805/60)/60)/24)+DATE(1970,1,1)</f>
        <v>42403.971851851849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225"/>
        <v>0</v>
      </c>
      <c r="P3806" s="7" t="e">
        <f>AVERAGE(E3806/L3806)</f>
        <v>#DIV/0!</v>
      </c>
      <c r="Q3806" t="str">
        <f t="shared" si="226"/>
        <v>theater</v>
      </c>
      <c r="R3806" t="str">
        <f t="shared" si="227"/>
        <v>musical</v>
      </c>
      <c r="S3806" s="13">
        <f>(((I3806/60)/60)/24)+DATE(S35774,1,1)</f>
        <v>17014.291666666668</v>
      </c>
      <c r="T3806" s="14">
        <f>(((J3806/60)/60)/24)+DATE(1970,1,1)</f>
        <v>42527.00953703704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225"/>
        <v>2.0000000000000002E-5</v>
      </c>
      <c r="P3807" s="7">
        <f>AVERAGE(E3807/L3807)</f>
        <v>1.5</v>
      </c>
      <c r="Q3807" t="str">
        <f t="shared" si="226"/>
        <v>theater</v>
      </c>
      <c r="R3807" t="str">
        <f t="shared" si="227"/>
        <v>musical</v>
      </c>
      <c r="S3807" s="13">
        <f>(((I3807/60)/60)/24)+DATE(S35775,1,1)</f>
        <v>16341.887037037035</v>
      </c>
      <c r="T3807" s="14">
        <f>(((J3807/60)/60)/24)+DATE(1970,1,1)</f>
        <v>41849.887037037035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225"/>
        <v>6.6666666666666664E-4</v>
      </c>
      <c r="P3808" s="7">
        <f>AVERAGE(E3808/L3808)</f>
        <v>5</v>
      </c>
      <c r="Q3808" t="str">
        <f t="shared" si="226"/>
        <v>theater</v>
      </c>
      <c r="R3808" t="str">
        <f t="shared" si="227"/>
        <v>musical</v>
      </c>
      <c r="S3808" s="13">
        <f>(((I3808/60)/60)/24)+DATE(S35776,1,1)</f>
        <v>16251.259039351849</v>
      </c>
      <c r="T3808" s="14">
        <f>(((J3808/60)/60)/24)+DATE(1970,1,1)</f>
        <v>41799.259039351848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225"/>
        <v>0.30333333333333334</v>
      </c>
      <c r="P3809" s="7">
        <f>AVERAGE(E3809/L3809)</f>
        <v>50.555555555555557</v>
      </c>
      <c r="Q3809" t="str">
        <f t="shared" si="226"/>
        <v>theater</v>
      </c>
      <c r="R3809" t="str">
        <f t="shared" si="227"/>
        <v>musical</v>
      </c>
      <c r="S3809" s="13">
        <f>(((I3809/60)/60)/24)+DATE(S35777,1,1)</f>
        <v>16529.909016203706</v>
      </c>
      <c r="T3809" s="14">
        <f>(((J3809/60)/60)/24)+DATE(1970,1,1)</f>
        <v>42090.909016203703</v>
      </c>
    </row>
    <row r="3810" spans="1:20" ht="48" hidden="1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225"/>
        <v>1</v>
      </c>
      <c r="P3810" s="7">
        <f>AVERAGE(E3810/L3810)</f>
        <v>41.666666666666664</v>
      </c>
      <c r="Q3810" t="str">
        <f t="shared" si="226"/>
        <v>theater</v>
      </c>
      <c r="R3810" t="str">
        <f t="shared" si="227"/>
        <v>plays</v>
      </c>
      <c r="S3810" s="13">
        <f t="shared" ref="S3810:S3842" si="228">(((I3810/60)/60)/24)+DATE(1970,1,1)</f>
        <v>42119.412256944444</v>
      </c>
      <c r="T3810" s="14">
        <f>(((J3810/60)/60)/24)+DATE(1970,1,1)</f>
        <v>42059.453923611116</v>
      </c>
    </row>
    <row r="3811" spans="1:20" ht="48" hidden="1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225"/>
        <v>1.0125</v>
      </c>
      <c r="P3811" s="7">
        <f>AVERAGE(E3811/L3811)</f>
        <v>53.289473684210527</v>
      </c>
      <c r="Q3811" t="str">
        <f t="shared" si="226"/>
        <v>theater</v>
      </c>
      <c r="R3811" t="str">
        <f t="shared" si="227"/>
        <v>plays</v>
      </c>
      <c r="S3811" s="13">
        <f t="shared" si="228"/>
        <v>41850.958333333336</v>
      </c>
      <c r="T3811" s="14">
        <f>(((J3811/60)/60)/24)+DATE(1970,1,1)</f>
        <v>41800.526701388888</v>
      </c>
    </row>
    <row r="3812" spans="1:20" ht="48" hidden="1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225"/>
        <v>1.2173333333333334</v>
      </c>
      <c r="P3812" s="7">
        <f>AVERAGE(E3812/L3812)</f>
        <v>70.230769230769226</v>
      </c>
      <c r="Q3812" t="str">
        <f t="shared" si="226"/>
        <v>theater</v>
      </c>
      <c r="R3812" t="str">
        <f t="shared" si="227"/>
        <v>plays</v>
      </c>
      <c r="S3812" s="13">
        <f t="shared" si="228"/>
        <v>42084.807384259257</v>
      </c>
      <c r="T3812" s="14">
        <f>(((J3812/60)/60)/24)+DATE(1970,1,1)</f>
        <v>42054.849050925928</v>
      </c>
    </row>
    <row r="3813" spans="1:20" ht="48" hidden="1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225"/>
        <v>3.3</v>
      </c>
      <c r="P3813" s="7">
        <f>AVERAGE(E3813/L3813)</f>
        <v>43.421052631578945</v>
      </c>
      <c r="Q3813" t="str">
        <f t="shared" si="226"/>
        <v>theater</v>
      </c>
      <c r="R3813" t="str">
        <f t="shared" si="227"/>
        <v>plays</v>
      </c>
      <c r="S3813" s="13">
        <f t="shared" si="228"/>
        <v>42521.458333333328</v>
      </c>
      <c r="T3813" s="14">
        <f>(((J3813/60)/60)/24)+DATE(1970,1,1)</f>
        <v>42487.62700231481</v>
      </c>
    </row>
    <row r="3814" spans="1:20" ht="48" hidden="1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225"/>
        <v>1.0954999999999999</v>
      </c>
      <c r="P3814" s="7">
        <f>AVERAGE(E3814/L3814)</f>
        <v>199.18181818181819</v>
      </c>
      <c r="Q3814" t="str">
        <f t="shared" si="226"/>
        <v>theater</v>
      </c>
      <c r="R3814" t="str">
        <f t="shared" si="227"/>
        <v>plays</v>
      </c>
      <c r="S3814" s="13">
        <f t="shared" si="228"/>
        <v>42156.165972222225</v>
      </c>
      <c r="T3814" s="14">
        <f>(((J3814/60)/60)/24)+DATE(1970,1,1)</f>
        <v>42109.751250000001</v>
      </c>
    </row>
    <row r="3815" spans="1:20" ht="48" hidden="1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225"/>
        <v>1.0095190476190474</v>
      </c>
      <c r="P3815" s="7">
        <f>AVERAGE(E3815/L3815)</f>
        <v>78.518148148148143</v>
      </c>
      <c r="Q3815" t="str">
        <f t="shared" si="226"/>
        <v>theater</v>
      </c>
      <c r="R3815" t="str">
        <f t="shared" si="227"/>
        <v>plays</v>
      </c>
      <c r="S3815" s="13">
        <f t="shared" si="228"/>
        <v>42535.904861111107</v>
      </c>
      <c r="T3815" s="14">
        <f>(((J3815/60)/60)/24)+DATE(1970,1,1)</f>
        <v>42497.275706018518</v>
      </c>
    </row>
    <row r="3816" spans="1:20" ht="48" hidden="1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225"/>
        <v>1.4013333333333333</v>
      </c>
      <c r="P3816" s="7">
        <f>AVERAGE(E3816/L3816)</f>
        <v>61.823529411764703</v>
      </c>
      <c r="Q3816" t="str">
        <f t="shared" si="226"/>
        <v>theater</v>
      </c>
      <c r="R3816" t="str">
        <f t="shared" si="227"/>
        <v>plays</v>
      </c>
      <c r="S3816" s="13">
        <f t="shared" si="228"/>
        <v>42095.165972222225</v>
      </c>
      <c r="T3816" s="14">
        <f>(((J3816/60)/60)/24)+DATE(1970,1,1)</f>
        <v>42058.904074074075</v>
      </c>
    </row>
    <row r="3817" spans="1:20" ht="32" hidden="1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225"/>
        <v>1.0000100000000001</v>
      </c>
      <c r="P3817" s="7">
        <f>AVERAGE(E3817/L3817)</f>
        <v>50.000500000000002</v>
      </c>
      <c r="Q3817" t="str">
        <f t="shared" si="226"/>
        <v>theater</v>
      </c>
      <c r="R3817" t="str">
        <f t="shared" si="227"/>
        <v>plays</v>
      </c>
      <c r="S3817" s="13">
        <f t="shared" si="228"/>
        <v>42236.958333333328</v>
      </c>
      <c r="T3817" s="14">
        <f>(((J3817/60)/60)/24)+DATE(1970,1,1)</f>
        <v>42207.259918981479</v>
      </c>
    </row>
    <row r="3818" spans="1:20" ht="64" hidden="1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225"/>
        <v>1.19238</v>
      </c>
      <c r="P3818" s="7">
        <f>AVERAGE(E3818/L3818)</f>
        <v>48.339729729729726</v>
      </c>
      <c r="Q3818" t="str">
        <f t="shared" si="226"/>
        <v>theater</v>
      </c>
      <c r="R3818" t="str">
        <f t="shared" si="227"/>
        <v>plays</v>
      </c>
      <c r="S3818" s="13">
        <f t="shared" si="228"/>
        <v>41837.690081018518</v>
      </c>
      <c r="T3818" s="14">
        <f>(((J3818/60)/60)/24)+DATE(1970,1,1)</f>
        <v>41807.690081018518</v>
      </c>
    </row>
    <row r="3819" spans="1:20" ht="48" hidden="1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225"/>
        <v>1.0725</v>
      </c>
      <c r="P3819" s="7">
        <f>AVERAGE(E3819/L3819)</f>
        <v>107.25</v>
      </c>
      <c r="Q3819" t="str">
        <f t="shared" si="226"/>
        <v>theater</v>
      </c>
      <c r="R3819" t="str">
        <f t="shared" si="227"/>
        <v>plays</v>
      </c>
      <c r="S3819" s="13">
        <f t="shared" si="228"/>
        <v>42301.165972222225</v>
      </c>
      <c r="T3819" s="14">
        <f>(((J3819/60)/60)/24)+DATE(1970,1,1)</f>
        <v>42284.69694444444</v>
      </c>
    </row>
    <row r="3820" spans="1:20" ht="48" hidden="1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225"/>
        <v>2.2799999999999998</v>
      </c>
      <c r="P3820" s="7">
        <f>AVERAGE(E3820/L3820)</f>
        <v>57</v>
      </c>
      <c r="Q3820" t="str">
        <f t="shared" si="226"/>
        <v>theater</v>
      </c>
      <c r="R3820" t="str">
        <f t="shared" si="227"/>
        <v>plays</v>
      </c>
      <c r="S3820" s="13">
        <f t="shared" si="228"/>
        <v>42075.800717592589</v>
      </c>
      <c r="T3820" s="14">
        <f>(((J3820/60)/60)/24)+DATE(1970,1,1)</f>
        <v>42045.84238425926</v>
      </c>
    </row>
    <row r="3821" spans="1:20" ht="32" hidden="1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225"/>
        <v>1.0640000000000001</v>
      </c>
      <c r="P3821" s="7">
        <f>AVERAGE(E3821/L3821)</f>
        <v>40.92307692307692</v>
      </c>
      <c r="Q3821" t="str">
        <f t="shared" si="226"/>
        <v>theater</v>
      </c>
      <c r="R3821" t="str">
        <f t="shared" si="227"/>
        <v>plays</v>
      </c>
      <c r="S3821" s="13">
        <f t="shared" si="228"/>
        <v>42202.876388888893</v>
      </c>
      <c r="T3821" s="14">
        <f>(((J3821/60)/60)/24)+DATE(1970,1,1)</f>
        <v>42184.209537037037</v>
      </c>
    </row>
    <row r="3822" spans="1:20" ht="48" hidden="1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225"/>
        <v>1.4333333333333333</v>
      </c>
      <c r="P3822" s="7">
        <f>AVERAGE(E3822/L3822)</f>
        <v>21.5</v>
      </c>
      <c r="Q3822" t="str">
        <f t="shared" si="226"/>
        <v>theater</v>
      </c>
      <c r="R3822" t="str">
        <f t="shared" si="227"/>
        <v>plays</v>
      </c>
      <c r="S3822" s="13">
        <f t="shared" si="228"/>
        <v>42190.651817129634</v>
      </c>
      <c r="T3822" s="14">
        <f>(((J3822/60)/60)/24)+DATE(1970,1,1)</f>
        <v>42160.651817129634</v>
      </c>
    </row>
    <row r="3823" spans="1:20" ht="48" hidden="1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225"/>
        <v>1.0454285714285714</v>
      </c>
      <c r="P3823" s="7">
        <f>AVERAGE(E3823/L3823)</f>
        <v>79.543478260869563</v>
      </c>
      <c r="Q3823" t="str">
        <f t="shared" si="226"/>
        <v>theater</v>
      </c>
      <c r="R3823" t="str">
        <f t="shared" si="227"/>
        <v>plays</v>
      </c>
      <c r="S3823" s="13">
        <f t="shared" si="228"/>
        <v>42373.180636574078</v>
      </c>
      <c r="T3823" s="14">
        <f>(((J3823/60)/60)/24)+DATE(1970,1,1)</f>
        <v>42341.180636574078</v>
      </c>
    </row>
    <row r="3824" spans="1:20" ht="48" hidden="1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225"/>
        <v>1.1002000000000001</v>
      </c>
      <c r="P3824" s="7">
        <f>AVERAGE(E3824/L3824)</f>
        <v>72.381578947368425</v>
      </c>
      <c r="Q3824" t="str">
        <f t="shared" si="226"/>
        <v>theater</v>
      </c>
      <c r="R3824" t="str">
        <f t="shared" si="227"/>
        <v>plays</v>
      </c>
      <c r="S3824" s="13">
        <f t="shared" si="228"/>
        <v>42388.957638888889</v>
      </c>
      <c r="T3824" s="14">
        <f>(((J3824/60)/60)/24)+DATE(1970,1,1)</f>
        <v>42329.838159722218</v>
      </c>
    </row>
    <row r="3825" spans="1:20" ht="48" hidden="1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225"/>
        <v>1.06</v>
      </c>
      <c r="P3825" s="7">
        <f>AVERAGE(E3825/L3825)</f>
        <v>64.634146341463421</v>
      </c>
      <c r="Q3825" t="str">
        <f t="shared" si="226"/>
        <v>theater</v>
      </c>
      <c r="R3825" t="str">
        <f t="shared" si="227"/>
        <v>plays</v>
      </c>
      <c r="S3825" s="13">
        <f t="shared" si="228"/>
        <v>42205.165972222225</v>
      </c>
      <c r="T3825" s="14">
        <f>(((J3825/60)/60)/24)+DATE(1970,1,1)</f>
        <v>42170.910231481481</v>
      </c>
    </row>
    <row r="3826" spans="1:20" ht="48" hidden="1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225"/>
        <v>1.08</v>
      </c>
      <c r="P3826" s="7">
        <f>AVERAGE(E3826/L3826)</f>
        <v>38.571428571428569</v>
      </c>
      <c r="Q3826" t="str">
        <f t="shared" si="226"/>
        <v>theater</v>
      </c>
      <c r="R3826" t="str">
        <f t="shared" si="227"/>
        <v>plays</v>
      </c>
      <c r="S3826" s="13">
        <f t="shared" si="228"/>
        <v>42583.570138888885</v>
      </c>
      <c r="T3826" s="14">
        <f>(((J3826/60)/60)/24)+DATE(1970,1,1)</f>
        <v>42571.626192129625</v>
      </c>
    </row>
    <row r="3827" spans="1:20" ht="48" hidden="1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225"/>
        <v>1.0542</v>
      </c>
      <c r="P3827" s="7">
        <f>AVERAGE(E3827/L3827)</f>
        <v>107.57142857142857</v>
      </c>
      <c r="Q3827" t="str">
        <f t="shared" si="226"/>
        <v>theater</v>
      </c>
      <c r="R3827" t="str">
        <f t="shared" si="227"/>
        <v>plays</v>
      </c>
      <c r="S3827" s="13">
        <f t="shared" si="228"/>
        <v>42172.069606481484</v>
      </c>
      <c r="T3827" s="14">
        <f>(((J3827/60)/60)/24)+DATE(1970,1,1)</f>
        <v>42151.069606481484</v>
      </c>
    </row>
    <row r="3828" spans="1:20" ht="32" hidden="1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225"/>
        <v>1.1916666666666667</v>
      </c>
      <c r="P3828" s="7">
        <f>AVERAGE(E3828/L3828)</f>
        <v>27.5</v>
      </c>
      <c r="Q3828" t="str">
        <f t="shared" si="226"/>
        <v>theater</v>
      </c>
      <c r="R3828" t="str">
        <f t="shared" si="227"/>
        <v>plays</v>
      </c>
      <c r="S3828" s="13">
        <f t="shared" si="228"/>
        <v>42131.423541666663</v>
      </c>
      <c r="T3828" s="14">
        <f>(((J3828/60)/60)/24)+DATE(1970,1,1)</f>
        <v>42101.423541666663</v>
      </c>
    </row>
    <row r="3829" spans="1:20" ht="64" hidden="1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225"/>
        <v>1.5266666666666666</v>
      </c>
      <c r="P3829" s="7">
        <f>AVERAGE(E3829/L3829)</f>
        <v>70.461538461538467</v>
      </c>
      <c r="Q3829" t="str">
        <f t="shared" si="226"/>
        <v>theater</v>
      </c>
      <c r="R3829" t="str">
        <f t="shared" si="227"/>
        <v>plays</v>
      </c>
      <c r="S3829" s="13">
        <f t="shared" si="228"/>
        <v>42090</v>
      </c>
      <c r="T3829" s="14">
        <f>(((J3829/60)/60)/24)+DATE(1970,1,1)</f>
        <v>42034.928252314814</v>
      </c>
    </row>
    <row r="3830" spans="1:20" ht="48" hidden="1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225"/>
        <v>1</v>
      </c>
      <c r="P3830" s="7">
        <f>AVERAGE(E3830/L3830)</f>
        <v>178.57142857142858</v>
      </c>
      <c r="Q3830" t="str">
        <f t="shared" si="226"/>
        <v>theater</v>
      </c>
      <c r="R3830" t="str">
        <f t="shared" si="227"/>
        <v>plays</v>
      </c>
      <c r="S3830" s="13">
        <f t="shared" si="228"/>
        <v>42004.569293981483</v>
      </c>
      <c r="T3830" s="14">
        <f>(((J3830/60)/60)/24)+DATE(1970,1,1)</f>
        <v>41944.527627314819</v>
      </c>
    </row>
    <row r="3831" spans="1:20" ht="48" hidden="1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225"/>
        <v>1.002</v>
      </c>
      <c r="P3831" s="7">
        <f>AVERAGE(E3831/L3831)</f>
        <v>62.625</v>
      </c>
      <c r="Q3831" t="str">
        <f t="shared" si="226"/>
        <v>theater</v>
      </c>
      <c r="R3831" t="str">
        <f t="shared" si="227"/>
        <v>plays</v>
      </c>
      <c r="S3831" s="13">
        <f t="shared" si="228"/>
        <v>42613.865405092598</v>
      </c>
      <c r="T3831" s="14">
        <f>(((J3831/60)/60)/24)+DATE(1970,1,1)</f>
        <v>42593.865405092598</v>
      </c>
    </row>
    <row r="3832" spans="1:20" ht="48" hidden="1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225"/>
        <v>2.25</v>
      </c>
      <c r="P3832" s="7">
        <f>AVERAGE(E3832/L3832)</f>
        <v>75</v>
      </c>
      <c r="Q3832" t="str">
        <f t="shared" si="226"/>
        <v>theater</v>
      </c>
      <c r="R3832" t="str">
        <f t="shared" si="227"/>
        <v>plays</v>
      </c>
      <c r="S3832" s="13">
        <f t="shared" si="228"/>
        <v>42517.740868055553</v>
      </c>
      <c r="T3832" s="14">
        <f>(((J3832/60)/60)/24)+DATE(1970,1,1)</f>
        <v>42503.740868055553</v>
      </c>
    </row>
    <row r="3833" spans="1:20" ht="48" hidden="1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225"/>
        <v>1.0602199999999999</v>
      </c>
      <c r="P3833" s="7">
        <f>AVERAGE(E3833/L3833)</f>
        <v>58.901111111111113</v>
      </c>
      <c r="Q3833" t="str">
        <f t="shared" si="226"/>
        <v>theater</v>
      </c>
      <c r="R3833" t="str">
        <f t="shared" si="227"/>
        <v>plays</v>
      </c>
      <c r="S3833" s="13">
        <f t="shared" si="228"/>
        <v>41948.890567129631</v>
      </c>
      <c r="T3833" s="14">
        <f>(((J3833/60)/60)/24)+DATE(1970,1,1)</f>
        <v>41927.848900462966</v>
      </c>
    </row>
    <row r="3834" spans="1:20" ht="48" hidden="1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225"/>
        <v>1.0466666666666666</v>
      </c>
      <c r="P3834" s="7">
        <f>AVERAGE(E3834/L3834)</f>
        <v>139.55555555555554</v>
      </c>
      <c r="Q3834" t="str">
        <f t="shared" si="226"/>
        <v>theater</v>
      </c>
      <c r="R3834" t="str">
        <f t="shared" si="227"/>
        <v>plays</v>
      </c>
      <c r="S3834" s="13">
        <f t="shared" si="228"/>
        <v>42420.114988425921</v>
      </c>
      <c r="T3834" s="14">
        <f>(((J3834/60)/60)/24)+DATE(1970,1,1)</f>
        <v>42375.114988425921</v>
      </c>
    </row>
    <row r="3835" spans="1:20" ht="48" hidden="1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225"/>
        <v>1.1666666666666667</v>
      </c>
      <c r="P3835" s="7">
        <f>AVERAGE(E3835/L3835)</f>
        <v>70</v>
      </c>
      <c r="Q3835" t="str">
        <f t="shared" si="226"/>
        <v>theater</v>
      </c>
      <c r="R3835" t="str">
        <f t="shared" si="227"/>
        <v>plays</v>
      </c>
      <c r="S3835" s="13">
        <f t="shared" si="228"/>
        <v>41974.797916666663</v>
      </c>
      <c r="T3835" s="14">
        <f>(((J3835/60)/60)/24)+DATE(1970,1,1)</f>
        <v>41963.872361111105</v>
      </c>
    </row>
    <row r="3836" spans="1:20" ht="48" hidden="1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225"/>
        <v>1.0903333333333334</v>
      </c>
      <c r="P3836" s="7">
        <f>AVERAGE(E3836/L3836)</f>
        <v>57.385964912280699</v>
      </c>
      <c r="Q3836" t="str">
        <f t="shared" si="226"/>
        <v>theater</v>
      </c>
      <c r="R3836" t="str">
        <f t="shared" si="227"/>
        <v>plays</v>
      </c>
      <c r="S3836" s="13">
        <f t="shared" si="228"/>
        <v>42173.445219907408</v>
      </c>
      <c r="T3836" s="14">
        <f>(((J3836/60)/60)/24)+DATE(1970,1,1)</f>
        <v>42143.445219907408</v>
      </c>
    </row>
    <row r="3837" spans="1:20" ht="48" hidden="1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225"/>
        <v>1.6</v>
      </c>
      <c r="P3837" s="7">
        <f>AVERAGE(E3837/L3837)</f>
        <v>40</v>
      </c>
      <c r="Q3837" t="str">
        <f t="shared" si="226"/>
        <v>theater</v>
      </c>
      <c r="R3837" t="str">
        <f t="shared" si="227"/>
        <v>plays</v>
      </c>
      <c r="S3837" s="13">
        <f t="shared" si="228"/>
        <v>42481.94222222222</v>
      </c>
      <c r="T3837" s="14">
        <f>(((J3837/60)/60)/24)+DATE(1970,1,1)</f>
        <v>42460.94222222222</v>
      </c>
    </row>
    <row r="3838" spans="1:20" ht="48" hidden="1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225"/>
        <v>1.125</v>
      </c>
      <c r="P3838" s="7">
        <f>AVERAGE(E3838/L3838)</f>
        <v>64.285714285714292</v>
      </c>
      <c r="Q3838" t="str">
        <f t="shared" si="226"/>
        <v>theater</v>
      </c>
      <c r="R3838" t="str">
        <f t="shared" si="227"/>
        <v>plays</v>
      </c>
      <c r="S3838" s="13">
        <f t="shared" si="228"/>
        <v>42585.172916666663</v>
      </c>
      <c r="T3838" s="14">
        <f>(((J3838/60)/60)/24)+DATE(1970,1,1)</f>
        <v>42553.926527777774</v>
      </c>
    </row>
    <row r="3839" spans="1:20" ht="32" hidden="1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225"/>
        <v>1.0209999999999999</v>
      </c>
      <c r="P3839" s="7">
        <f>AVERAGE(E3839/L3839)</f>
        <v>120.11764705882354</v>
      </c>
      <c r="Q3839" t="str">
        <f t="shared" si="226"/>
        <v>theater</v>
      </c>
      <c r="R3839" t="str">
        <f t="shared" si="227"/>
        <v>plays</v>
      </c>
      <c r="S3839" s="13">
        <f t="shared" si="228"/>
        <v>42188.765717592592</v>
      </c>
      <c r="T3839" s="14">
        <f>(((J3839/60)/60)/24)+DATE(1970,1,1)</f>
        <v>42152.765717592592</v>
      </c>
    </row>
    <row r="3840" spans="1:20" ht="48" hidden="1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225"/>
        <v>1.00824</v>
      </c>
      <c r="P3840" s="7">
        <f>AVERAGE(E3840/L3840)</f>
        <v>1008.24</v>
      </c>
      <c r="Q3840" t="str">
        <f t="shared" si="226"/>
        <v>theater</v>
      </c>
      <c r="R3840" t="str">
        <f t="shared" si="227"/>
        <v>plays</v>
      </c>
      <c r="S3840" s="13">
        <f t="shared" si="228"/>
        <v>42146.710752314815</v>
      </c>
      <c r="T3840" s="14">
        <f>(((J3840/60)/60)/24)+DATE(1970,1,1)</f>
        <v>42116.710752314815</v>
      </c>
    </row>
    <row r="3841" spans="1:20" ht="48" hidden="1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225"/>
        <v>1.0125</v>
      </c>
      <c r="P3841" s="7">
        <f>AVERAGE(E3841/L3841)</f>
        <v>63.28125</v>
      </c>
      <c r="Q3841" t="str">
        <f t="shared" si="226"/>
        <v>theater</v>
      </c>
      <c r="R3841" t="str">
        <f t="shared" si="227"/>
        <v>plays</v>
      </c>
      <c r="S3841" s="13">
        <f t="shared" si="228"/>
        <v>42215.142638888887</v>
      </c>
      <c r="T3841" s="14">
        <f>(((J3841/60)/60)/24)+DATE(1970,1,1)</f>
        <v>42155.142638888887</v>
      </c>
    </row>
    <row r="3842" spans="1:20" ht="48" hidden="1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225"/>
        <v>65</v>
      </c>
      <c r="P3842" s="7">
        <f>AVERAGE(E3842/L3842)</f>
        <v>21.666666666666668</v>
      </c>
      <c r="Q3842" t="str">
        <f t="shared" si="226"/>
        <v>theater</v>
      </c>
      <c r="R3842" t="str">
        <f t="shared" si="227"/>
        <v>plays</v>
      </c>
      <c r="S3842" s="13">
        <f t="shared" si="228"/>
        <v>42457.660057870366</v>
      </c>
      <c r="T3842" s="14">
        <f>(((J3842/60)/60)/24)+DATE(1970,1,1)</f>
        <v>42432.701724537037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ref="O3843:O3906" si="229">E3843/D3843</f>
        <v>8.72E-2</v>
      </c>
      <c r="P3843" s="7">
        <f>AVERAGE(E3843/L3843)</f>
        <v>25.647058823529413</v>
      </c>
      <c r="Q3843" t="str">
        <f t="shared" ref="Q3843:Q3906" si="230">LEFT(N3843,FIND("/",N3843)-1)</f>
        <v>theater</v>
      </c>
      <c r="R3843" t="str">
        <f t="shared" ref="R3843:R3906" si="231">RIGHT(N3843, LEN(N3843)-FIND("/",N3843))</f>
        <v>plays</v>
      </c>
      <c r="S3843" s="13">
        <f>(((I3843/60)/60)/24)+DATE(S35811,1,1)</f>
        <v>16272.785729166666</v>
      </c>
      <c r="T3843" s="14">
        <f>(((J3843/60)/60)/24)+DATE(1970,1,1)</f>
        <v>41780.785729166666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229"/>
        <v>0.21940000000000001</v>
      </c>
      <c r="P3844" s="7">
        <f>AVERAGE(E3844/L3844)</f>
        <v>47.695652173913047</v>
      </c>
      <c r="Q3844" t="str">
        <f t="shared" si="230"/>
        <v>theater</v>
      </c>
      <c r="R3844" t="str">
        <f t="shared" si="231"/>
        <v>plays</v>
      </c>
      <c r="S3844" s="13">
        <f>(((I3844/60)/60)/24)+DATE(S35812,1,1)</f>
        <v>16202.493657407407</v>
      </c>
      <c r="T3844" s="14">
        <f>(((J3844/60)/60)/24)+DATE(1970,1,1)</f>
        <v>41740.493657407409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229"/>
        <v>0.21299999999999999</v>
      </c>
      <c r="P3845" s="7">
        <f>AVERAGE(E3845/L3845)</f>
        <v>56.05263157894737</v>
      </c>
      <c r="Q3845" t="str">
        <f t="shared" si="230"/>
        <v>theater</v>
      </c>
      <c r="R3845" t="str">
        <f t="shared" si="231"/>
        <v>plays</v>
      </c>
      <c r="S3845" s="13">
        <f>(((I3845/60)/60)/24)+DATE(S35813,1,1)</f>
        <v>16223.0725</v>
      </c>
      <c r="T3845" s="14">
        <f>(((J3845/60)/60)/24)+DATE(1970,1,1)</f>
        <v>41766.072500000002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229"/>
        <v>0.41489795918367345</v>
      </c>
      <c r="P3846" s="7">
        <f>AVERAGE(E3846/L3846)</f>
        <v>81.319999999999993</v>
      </c>
      <c r="Q3846" t="str">
        <f t="shared" si="230"/>
        <v>theater</v>
      </c>
      <c r="R3846" t="str">
        <f t="shared" si="231"/>
        <v>plays</v>
      </c>
      <c r="S3846" s="13">
        <f>(((I3846/60)/60)/24)+DATE(S35814,1,1)</f>
        <v>16225.290972222223</v>
      </c>
      <c r="T3846" s="14">
        <f>(((J3846/60)/60)/24)+DATE(1970,1,1)</f>
        <v>41766.617291666669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229"/>
        <v>2.1049999999999999E-2</v>
      </c>
      <c r="P3847" s="7">
        <f>AVERAGE(E3847/L3847)</f>
        <v>70.166666666666671</v>
      </c>
      <c r="Q3847" t="str">
        <f t="shared" si="230"/>
        <v>theater</v>
      </c>
      <c r="R3847" t="str">
        <f t="shared" si="231"/>
        <v>plays</v>
      </c>
      <c r="S3847" s="13">
        <f>(((I3847/60)/60)/24)+DATE(S35815,1,1)</f>
        <v>16710.627013888887</v>
      </c>
      <c r="T3847" s="14">
        <f>(((J3847/60)/60)/24)+DATE(1970,1,1)</f>
        <v>42248.627013888887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229"/>
        <v>2.7E-2</v>
      </c>
      <c r="P3848" s="7">
        <f>AVERAGE(E3848/L3848)</f>
        <v>23.625</v>
      </c>
      <c r="Q3848" t="str">
        <f t="shared" si="230"/>
        <v>theater</v>
      </c>
      <c r="R3848" t="str">
        <f t="shared" si="231"/>
        <v>plays</v>
      </c>
      <c r="S3848" s="13">
        <f>(((I3848/60)/60)/24)+DATE(S35816,1,1)</f>
        <v>16348.290972222223</v>
      </c>
      <c r="T3848" s="14">
        <f>(((J3848/60)/60)/24)+DATE(1970,1,1)</f>
        <v>41885.221550925926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229"/>
        <v>0.16161904761904761</v>
      </c>
      <c r="P3849" s="7">
        <f>AVERAGE(E3849/L3849)</f>
        <v>188.55555555555554</v>
      </c>
      <c r="Q3849" t="str">
        <f t="shared" si="230"/>
        <v>theater</v>
      </c>
      <c r="R3849" t="str">
        <f t="shared" si="231"/>
        <v>plays</v>
      </c>
      <c r="S3849" s="13">
        <f>(((I3849/60)/60)/24)+DATE(S35817,1,1)</f>
        <v>16636.224432870371</v>
      </c>
      <c r="T3849" s="14">
        <f>(((J3849/60)/60)/24)+DATE(1970,1,1)</f>
        <v>42159.224432870367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229"/>
        <v>0.16376923076923078</v>
      </c>
      <c r="P3850" s="7">
        <f>AVERAGE(E3850/L3850)</f>
        <v>49.511627906976742</v>
      </c>
      <c r="Q3850" t="str">
        <f t="shared" si="230"/>
        <v>theater</v>
      </c>
      <c r="R3850" t="str">
        <f t="shared" si="231"/>
        <v>plays</v>
      </c>
      <c r="S3850" s="13">
        <f>(((I3850/60)/60)/24)+DATE(S35818,1,1)</f>
        <v>16727.817002314816</v>
      </c>
      <c r="T3850" s="14">
        <f>(((J3850/60)/60)/24)+DATE(1970,1,1)</f>
        <v>42265.817002314812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229"/>
        <v>7.0433333333333334E-2</v>
      </c>
      <c r="P3851" s="7">
        <f>AVERAGE(E3851/L3851)</f>
        <v>75.464285714285708</v>
      </c>
      <c r="Q3851" t="str">
        <f t="shared" si="230"/>
        <v>theater</v>
      </c>
      <c r="R3851" t="str">
        <f t="shared" si="231"/>
        <v>plays</v>
      </c>
      <c r="S3851" s="13">
        <f>(((I3851/60)/60)/24)+DATE(S35819,1,1)</f>
        <v>16598.767175925928</v>
      </c>
      <c r="T3851" s="14">
        <f>(((J3851/60)/60)/24)+DATE(1970,1,1)</f>
        <v>42136.767175925925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229"/>
        <v>3.7999999999999999E-2</v>
      </c>
      <c r="P3852" s="7">
        <f>AVERAGE(E3852/L3852)</f>
        <v>9.5</v>
      </c>
      <c r="Q3852" t="str">
        <f t="shared" si="230"/>
        <v>theater</v>
      </c>
      <c r="R3852" t="str">
        <f t="shared" si="231"/>
        <v>plays</v>
      </c>
      <c r="S3852" s="13">
        <f>(((I3852/60)/60)/24)+DATE(S35820,1,1)</f>
        <v>16437.12434027778</v>
      </c>
      <c r="T3852" s="14">
        <f>(((J3852/60)/60)/24)+DATE(1970,1,1)</f>
        <v>41975.124340277776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229"/>
        <v>0.34079999999999999</v>
      </c>
      <c r="P3853" s="7">
        <f>AVERAGE(E3853/L3853)</f>
        <v>35.5</v>
      </c>
      <c r="Q3853" t="str">
        <f t="shared" si="230"/>
        <v>theater</v>
      </c>
      <c r="R3853" t="str">
        <f t="shared" si="231"/>
        <v>plays</v>
      </c>
      <c r="S3853" s="13">
        <f>(((I3853/60)/60)/24)+DATE(S35821,1,1)</f>
        <v>16634.43957175926</v>
      </c>
      <c r="T3853" s="14">
        <f>(((J3853/60)/60)/24)+DATE(1970,1,1)</f>
        <v>42172.439571759256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229"/>
        <v>2E-3</v>
      </c>
      <c r="P3854" s="7">
        <f>AVERAGE(E3854/L3854)</f>
        <v>10</v>
      </c>
      <c r="Q3854" t="str">
        <f t="shared" si="230"/>
        <v>theater</v>
      </c>
      <c r="R3854" t="str">
        <f t="shared" si="231"/>
        <v>plays</v>
      </c>
      <c r="S3854" s="13">
        <f>(((I3854/60)/60)/24)+DATE(S35822,1,1)</f>
        <v>16522.149027777781</v>
      </c>
      <c r="T3854" s="14">
        <f>(((J3854/60)/60)/24)+DATE(1970,1,1)</f>
        <v>42065.190694444449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229"/>
        <v>2.5999999999999998E-4</v>
      </c>
      <c r="P3855" s="7">
        <f>AVERAGE(E3855/L3855)</f>
        <v>13</v>
      </c>
      <c r="Q3855" t="str">
        <f t="shared" si="230"/>
        <v>theater</v>
      </c>
      <c r="R3855" t="str">
        <f t="shared" si="231"/>
        <v>plays</v>
      </c>
      <c r="S3855" s="13">
        <f>(((I3855/60)/60)/24)+DATE(S35823,1,1)</f>
        <v>16315.840023148148</v>
      </c>
      <c r="T3855" s="14">
        <f>(((J3855/60)/60)/24)+DATE(1970,1,1)</f>
        <v>41848.84002314815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229"/>
        <v>0.16254545454545455</v>
      </c>
      <c r="P3856" s="7">
        <f>AVERAGE(E3856/L3856)</f>
        <v>89.4</v>
      </c>
      <c r="Q3856" t="str">
        <f t="shared" si="230"/>
        <v>theater</v>
      </c>
      <c r="R3856" t="str">
        <f t="shared" si="231"/>
        <v>plays</v>
      </c>
      <c r="S3856" s="13">
        <f>(((I3856/60)/60)/24)+DATE(S35824,1,1)</f>
        <v>16565.884930555556</v>
      </c>
      <c r="T3856" s="14">
        <f>(((J3856/60)/60)/24)+DATE(1970,1,1)</f>
        <v>42103.884930555556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229"/>
        <v>2.5000000000000001E-2</v>
      </c>
      <c r="P3857" s="7">
        <f>AVERAGE(E3857/L3857)</f>
        <v>25</v>
      </c>
      <c r="Q3857" t="str">
        <f t="shared" si="230"/>
        <v>theater</v>
      </c>
      <c r="R3857" t="str">
        <f t="shared" si="231"/>
        <v>plays</v>
      </c>
      <c r="S3857" s="13">
        <f>(((I3857/60)/60)/24)+DATE(S35825,1,1)</f>
        <v>16521.929062500003</v>
      </c>
      <c r="T3857" s="14">
        <f>(((J3857/60)/60)/24)+DATE(1970,1,1)</f>
        <v>42059.970729166671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229"/>
        <v>2.0000000000000001E-4</v>
      </c>
      <c r="P3858" s="7">
        <f>AVERAGE(E3858/L3858)</f>
        <v>1</v>
      </c>
      <c r="Q3858" t="str">
        <f t="shared" si="230"/>
        <v>theater</v>
      </c>
      <c r="R3858" t="str">
        <f t="shared" si="231"/>
        <v>plays</v>
      </c>
      <c r="S3858" s="13">
        <f>(((I3858/60)/60)/24)+DATE(S35826,1,1)</f>
        <v>16503.70142361111</v>
      </c>
      <c r="T3858" s="14">
        <f>(((J3858/60)/60)/24)+DATE(1970,1,1)</f>
        <v>42041.743090277778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229"/>
        <v>5.1999999999999998E-2</v>
      </c>
      <c r="P3859" s="7">
        <f>AVERAGE(E3859/L3859)</f>
        <v>65</v>
      </c>
      <c r="Q3859" t="str">
        <f t="shared" si="230"/>
        <v>theater</v>
      </c>
      <c r="R3859" t="str">
        <f t="shared" si="231"/>
        <v>plays</v>
      </c>
      <c r="S3859" s="13">
        <f>(((I3859/60)/60)/24)+DATE(S35827,1,1)</f>
        <v>16284.716666666667</v>
      </c>
      <c r="T3859" s="14">
        <f>(((J3859/60)/60)/24)+DATE(1970,1,1)</f>
        <v>41829.73715277778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229"/>
        <v>0.02</v>
      </c>
      <c r="P3860" s="7">
        <f>AVERAGE(E3860/L3860)</f>
        <v>10</v>
      </c>
      <c r="Q3860" t="str">
        <f t="shared" si="230"/>
        <v>theater</v>
      </c>
      <c r="R3860" t="str">
        <f t="shared" si="231"/>
        <v>plays</v>
      </c>
      <c r="S3860" s="13">
        <f>(((I3860/60)/60)/24)+DATE(S35828,1,1)</f>
        <v>16578.875</v>
      </c>
      <c r="T3860" s="14">
        <f>(((J3860/60)/60)/24)+DATE(1970,1,1)</f>
        <v>42128.431064814817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229"/>
        <v>4.0000000000000002E-4</v>
      </c>
      <c r="P3861" s="7">
        <f>AVERAGE(E3861/L3861)</f>
        <v>1</v>
      </c>
      <c r="Q3861" t="str">
        <f t="shared" si="230"/>
        <v>theater</v>
      </c>
      <c r="R3861" t="str">
        <f t="shared" si="231"/>
        <v>plays</v>
      </c>
      <c r="S3861" s="13">
        <f>(((I3861/60)/60)/24)+DATE(S35829,1,1)</f>
        <v>16247.875</v>
      </c>
      <c r="T3861" s="14">
        <f>(((J3861/60)/60)/24)+DATE(1970,1,1)</f>
        <v>41789.893599537041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229"/>
        <v>0.17666666666666667</v>
      </c>
      <c r="P3862" s="7">
        <f>AVERAGE(E3862/L3862)</f>
        <v>81.538461538461533</v>
      </c>
      <c r="Q3862" t="str">
        <f t="shared" si="230"/>
        <v>theater</v>
      </c>
      <c r="R3862" t="str">
        <f t="shared" si="231"/>
        <v>plays</v>
      </c>
      <c r="S3862" s="13">
        <f>(((I3862/60)/60)/24)+DATE(S35830,1,1)</f>
        <v>16295.660995370368</v>
      </c>
      <c r="T3862" s="14">
        <f>(((J3862/60)/60)/24)+DATE(1970,1,1)</f>
        <v>41833.660995370366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229"/>
        <v>0.05</v>
      </c>
      <c r="P3863" s="7">
        <f>AVERAGE(E3863/L3863)</f>
        <v>100</v>
      </c>
      <c r="Q3863" t="str">
        <f t="shared" si="230"/>
        <v>theater</v>
      </c>
      <c r="R3863" t="str">
        <f t="shared" si="231"/>
        <v>plays</v>
      </c>
      <c r="S3863" s="13">
        <f>(((I3863/60)/60)/24)+DATE(S35831,1,1)</f>
        <v>16387.90763888889</v>
      </c>
      <c r="T3863" s="14">
        <f>(((J3863/60)/60)/24)+DATE(1970,1,1)</f>
        <v>41914.590011574073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229"/>
        <v>1.3333333333333334E-4</v>
      </c>
      <c r="P3864" s="7">
        <f>AVERAGE(E3864/L3864)</f>
        <v>1</v>
      </c>
      <c r="Q3864" t="str">
        <f t="shared" si="230"/>
        <v>theater</v>
      </c>
      <c r="R3864" t="str">
        <f t="shared" si="231"/>
        <v>plays</v>
      </c>
      <c r="S3864" s="13">
        <f>(((I3864/60)/60)/24)+DATE(S35832,1,1)</f>
        <v>17057.707638888889</v>
      </c>
      <c r="T3864" s="14">
        <f>(((J3864/60)/60)/24)+DATE(1970,1,1)</f>
        <v>42611.261064814811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229"/>
        <v>0</v>
      </c>
      <c r="P3865" s="7" t="e">
        <f>AVERAGE(E3865/L3865)</f>
        <v>#DIV/0!</v>
      </c>
      <c r="Q3865" t="str">
        <f t="shared" si="230"/>
        <v>theater</v>
      </c>
      <c r="R3865" t="str">
        <f t="shared" si="231"/>
        <v>plays</v>
      </c>
      <c r="S3865" s="13">
        <f>(((I3865/60)/60)/24)+DATE(S35833,1,1)</f>
        <v>16745.674826388891</v>
      </c>
      <c r="T3865" s="14">
        <f>(((J3865/60)/60)/24)+DATE(1970,1,1)</f>
        <v>42253.633159722223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229"/>
        <v>1.2E-2</v>
      </c>
      <c r="P3866" s="7">
        <f>AVERAGE(E3866/L3866)</f>
        <v>20</v>
      </c>
      <c r="Q3866" t="str">
        <f t="shared" si="230"/>
        <v>theater</v>
      </c>
      <c r="R3866" t="str">
        <f t="shared" si="231"/>
        <v>plays</v>
      </c>
      <c r="S3866" s="13">
        <f>(((I3866/60)/60)/24)+DATE(S35834,1,1)</f>
        <v>16757.933495370369</v>
      </c>
      <c r="T3866" s="14">
        <f>(((J3866/60)/60)/24)+DATE(1970,1,1)</f>
        <v>42295.891828703709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229"/>
        <v>0.26937422295897223</v>
      </c>
      <c r="P3867" s="7">
        <f>AVERAGE(E3867/L3867)</f>
        <v>46.428571428571431</v>
      </c>
      <c r="Q3867" t="str">
        <f t="shared" si="230"/>
        <v>theater</v>
      </c>
      <c r="R3867" t="str">
        <f t="shared" si="231"/>
        <v>plays</v>
      </c>
      <c r="S3867" s="13">
        <f>(((I3867/60)/60)/24)+DATE(S35835,1,1)</f>
        <v>16313.229166666666</v>
      </c>
      <c r="T3867" s="14">
        <f>(((J3867/60)/60)/24)+DATE(1970,1,1)</f>
        <v>41841.651597222226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229"/>
        <v>5.4999999999999997E-3</v>
      </c>
      <c r="P3868" s="7">
        <f>AVERAGE(E3868/L3868)</f>
        <v>5.5</v>
      </c>
      <c r="Q3868" t="str">
        <f t="shared" si="230"/>
        <v>theater</v>
      </c>
      <c r="R3868" t="str">
        <f t="shared" si="231"/>
        <v>plays</v>
      </c>
      <c r="S3868" s="13">
        <f>(((I3868/60)/60)/24)+DATE(S35836,1,1)</f>
        <v>16884.145138888889</v>
      </c>
      <c r="T3868" s="14">
        <f>(((J3868/60)/60)/24)+DATE(1970,1,1)</f>
        <v>42402.947002314817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229"/>
        <v>0.1255</v>
      </c>
      <c r="P3869" s="7">
        <f>AVERAGE(E3869/L3869)</f>
        <v>50.2</v>
      </c>
      <c r="Q3869" t="str">
        <f t="shared" si="230"/>
        <v>theater</v>
      </c>
      <c r="R3869" t="str">
        <f t="shared" si="231"/>
        <v>plays</v>
      </c>
      <c r="S3869" s="13">
        <f>(((I3869/60)/60)/24)+DATE(S35837,1,1)</f>
        <v>16971.814108796298</v>
      </c>
      <c r="T3869" s="14">
        <f>(((J3869/60)/60)/24)+DATE(1970,1,1)</f>
        <v>42509.814108796301</v>
      </c>
    </row>
    <row r="3870" spans="1:20" ht="16" hidden="1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229"/>
        <v>2E-3</v>
      </c>
      <c r="P3870" s="7">
        <f>AVERAGE(E3870/L3870)</f>
        <v>10</v>
      </c>
      <c r="Q3870" t="str">
        <f t="shared" si="230"/>
        <v>theater</v>
      </c>
      <c r="R3870" t="str">
        <f t="shared" si="231"/>
        <v>musical</v>
      </c>
      <c r="S3870" s="13">
        <f>(((I3870/60)/60)/24)+DATE(S35838,1,1)</f>
        <v>16322.65978009259</v>
      </c>
      <c r="T3870" s="14">
        <f>(((J3870/60)/60)/24)+DATE(1970,1,1)</f>
        <v>41865.659780092588</v>
      </c>
    </row>
    <row r="3871" spans="1:20" ht="32" hidden="1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229"/>
        <v>3.44748684310884E-2</v>
      </c>
      <c r="P3871" s="7">
        <f>AVERAGE(E3871/L3871)</f>
        <v>30.133333333333333</v>
      </c>
      <c r="Q3871" t="str">
        <f t="shared" si="230"/>
        <v>theater</v>
      </c>
      <c r="R3871" t="str">
        <f t="shared" si="231"/>
        <v>musical</v>
      </c>
      <c r="S3871" s="13">
        <f>(((I3871/60)/60)/24)+DATE(S35839,1,1)</f>
        <v>16509.132638888888</v>
      </c>
      <c r="T3871" s="14">
        <f>(((J3871/60)/60)/24)+DATE(1970,1,1)</f>
        <v>42047.724444444444</v>
      </c>
    </row>
    <row r="3872" spans="1:20" ht="48" hidden="1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229"/>
        <v>0.15</v>
      </c>
      <c r="P3872" s="7">
        <f>AVERAGE(E3872/L3872)</f>
        <v>150</v>
      </c>
      <c r="Q3872" t="str">
        <f t="shared" si="230"/>
        <v>theater</v>
      </c>
      <c r="R3872" t="str">
        <f t="shared" si="231"/>
        <v>musical</v>
      </c>
      <c r="S3872" s="13">
        <f>(((I3872/60)/60)/24)+DATE(S35840,1,1)</f>
        <v>16255.172199074072</v>
      </c>
      <c r="T3872" s="14">
        <f>(((J3872/60)/60)/24)+DATE(1970,1,1)</f>
        <v>41793.17219907407</v>
      </c>
    </row>
    <row r="3873" spans="1:20" ht="32" hidden="1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229"/>
        <v>2.6666666666666668E-2</v>
      </c>
      <c r="P3873" s="7">
        <f>AVERAGE(E3873/L3873)</f>
        <v>13.333333333333334</v>
      </c>
      <c r="Q3873" t="str">
        <f t="shared" si="230"/>
        <v>theater</v>
      </c>
      <c r="R3873" t="str">
        <f t="shared" si="231"/>
        <v>musical</v>
      </c>
      <c r="S3873" s="13">
        <f>(((I3873/60)/60)/24)+DATE(S35841,1,1)</f>
        <v>17255.739004629631</v>
      </c>
      <c r="T3873" s="14">
        <f>(((J3873/60)/60)/24)+DATE(1970,1,1)</f>
        <v>42763.780671296292</v>
      </c>
    </row>
    <row r="3874" spans="1:20" ht="48" hidden="1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229"/>
        <v>0</v>
      </c>
      <c r="P3874" s="7" t="e">
        <f>AVERAGE(E3874/L3874)</f>
        <v>#DIV/0!</v>
      </c>
      <c r="Q3874" t="str">
        <f t="shared" si="230"/>
        <v>theater</v>
      </c>
      <c r="R3874" t="str">
        <f t="shared" si="231"/>
        <v>musical</v>
      </c>
      <c r="S3874" s="13">
        <f>(((I3874/60)/60)/24)+DATE(S35842,1,1)</f>
        <v>16662.14578703704</v>
      </c>
      <c r="T3874" s="14">
        <f>(((J3874/60)/60)/24)+DATE(1970,1,1)</f>
        <v>42180.145787037036</v>
      </c>
    </row>
    <row r="3875" spans="1:20" ht="48" hidden="1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229"/>
        <v>0</v>
      </c>
      <c r="P3875" s="7" t="e">
        <f>AVERAGE(E3875/L3875)</f>
        <v>#DIV/0!</v>
      </c>
      <c r="Q3875" t="str">
        <f t="shared" si="230"/>
        <v>theater</v>
      </c>
      <c r="R3875" t="str">
        <f t="shared" si="231"/>
        <v>musical</v>
      </c>
      <c r="S3875" s="13">
        <f>(((I3875/60)/60)/24)+DATE(S35843,1,1)</f>
        <v>16717.696006944443</v>
      </c>
      <c r="T3875" s="14">
        <f>(((J3875/60)/60)/24)+DATE(1970,1,1)</f>
        <v>42255.696006944447</v>
      </c>
    </row>
    <row r="3876" spans="1:20" ht="48" hidden="1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229"/>
        <v>0</v>
      </c>
      <c r="P3876" s="7" t="e">
        <f>AVERAGE(E3876/L3876)</f>
        <v>#DIV/0!</v>
      </c>
      <c r="Q3876" t="str">
        <f t="shared" si="230"/>
        <v>theater</v>
      </c>
      <c r="R3876" t="str">
        <f t="shared" si="231"/>
        <v>musical</v>
      </c>
      <c r="S3876" s="13">
        <f>(((I3876/60)/60)/24)+DATE(S35844,1,1)</f>
        <v>16460.041666666668</v>
      </c>
      <c r="T3876" s="14">
        <f>(((J3876/60)/60)/24)+DATE(1970,1,1)</f>
        <v>42007.016458333332</v>
      </c>
    </row>
    <row r="3877" spans="1:20" ht="48" hidden="1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229"/>
        <v>0</v>
      </c>
      <c r="P3877" s="7" t="e">
        <f>AVERAGE(E3877/L3877)</f>
        <v>#DIV/0!</v>
      </c>
      <c r="Q3877" t="str">
        <f t="shared" si="230"/>
        <v>theater</v>
      </c>
      <c r="R3877" t="str">
        <f t="shared" si="231"/>
        <v>musical</v>
      </c>
      <c r="S3877" s="13">
        <f>(((I3877/60)/60)/24)+DATE(S35845,1,1)</f>
        <v>17048.416666666668</v>
      </c>
      <c r="T3877" s="14">
        <f>(((J3877/60)/60)/24)+DATE(1970,1,1)</f>
        <v>42615.346817129626</v>
      </c>
    </row>
    <row r="3878" spans="1:20" ht="48" hidden="1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229"/>
        <v>0.52794871794871789</v>
      </c>
      <c r="P3878" s="7">
        <f>AVERAGE(E3878/L3878)</f>
        <v>44.760869565217391</v>
      </c>
      <c r="Q3878" t="str">
        <f t="shared" si="230"/>
        <v>theater</v>
      </c>
      <c r="R3878" t="str">
        <f t="shared" si="231"/>
        <v>musical</v>
      </c>
      <c r="S3878" s="13">
        <f>(((I3878/60)/60)/24)+DATE(S35846,1,1)</f>
        <v>16834.624166666668</v>
      </c>
      <c r="T3878" s="14">
        <f>(((J3878/60)/60)/24)+DATE(1970,1,1)</f>
        <v>42372.624166666668</v>
      </c>
    </row>
    <row r="3879" spans="1:20" ht="48" hidden="1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229"/>
        <v>4.9639999999999997E-2</v>
      </c>
      <c r="P3879" s="7">
        <f>AVERAGE(E3879/L3879)</f>
        <v>88.642857142857139</v>
      </c>
      <c r="Q3879" t="str">
        <f t="shared" si="230"/>
        <v>theater</v>
      </c>
      <c r="R3879" t="str">
        <f t="shared" si="231"/>
        <v>musical</v>
      </c>
      <c r="S3879" s="13">
        <f>(((I3879/60)/60)/24)+DATE(S35847,1,1)</f>
        <v>17144.677685185186</v>
      </c>
      <c r="T3879" s="14">
        <f>(((J3879/60)/60)/24)+DATE(1970,1,1)</f>
        <v>42682.67768518519</v>
      </c>
    </row>
    <row r="3880" spans="1:20" ht="48" hidden="1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229"/>
        <v>5.5555555555555556E-4</v>
      </c>
      <c r="P3880" s="7">
        <f>AVERAGE(E3880/L3880)</f>
        <v>10</v>
      </c>
      <c r="Q3880" t="str">
        <f t="shared" si="230"/>
        <v>theater</v>
      </c>
      <c r="R3880" t="str">
        <f t="shared" si="231"/>
        <v>musical</v>
      </c>
      <c r="S3880" s="13">
        <f>(((I3880/60)/60)/24)+DATE(S35848,1,1)</f>
        <v>16617.165972222221</v>
      </c>
      <c r="T3880" s="14">
        <f>(((J3880/60)/60)/24)+DATE(1970,1,1)</f>
        <v>42154.818819444445</v>
      </c>
    </row>
    <row r="3881" spans="1:20" ht="48" hidden="1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229"/>
        <v>0</v>
      </c>
      <c r="P3881" s="7" t="e">
        <f>AVERAGE(E3881/L3881)</f>
        <v>#DIV/0!</v>
      </c>
      <c r="Q3881" t="str">
        <f t="shared" si="230"/>
        <v>theater</v>
      </c>
      <c r="R3881" t="str">
        <f t="shared" si="231"/>
        <v>musical</v>
      </c>
      <c r="S3881" s="13">
        <f>(((I3881/60)/60)/24)+DATE(S35849,1,1)</f>
        <v>16461.861064814813</v>
      </c>
      <c r="T3881" s="14">
        <f>(((J3881/60)/60)/24)+DATE(1970,1,1)</f>
        <v>41999.861064814817</v>
      </c>
    </row>
    <row r="3882" spans="1:20" ht="48" hidden="1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229"/>
        <v>0.13066666666666665</v>
      </c>
      <c r="P3882" s="7">
        <f>AVERAGE(E3882/L3882)</f>
        <v>57.647058823529413</v>
      </c>
      <c r="Q3882" t="str">
        <f t="shared" si="230"/>
        <v>theater</v>
      </c>
      <c r="R3882" t="str">
        <f t="shared" si="231"/>
        <v>musical</v>
      </c>
      <c r="S3882" s="13">
        <f>(((I3882/60)/60)/24)+DATE(S35850,1,1)</f>
        <v>16282.958333333334</v>
      </c>
      <c r="T3882" s="14">
        <f>(((J3882/60)/60)/24)+DATE(1970,1,1)</f>
        <v>41815.815046296295</v>
      </c>
    </row>
    <row r="3883" spans="1:20" ht="32" hidden="1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229"/>
        <v>0.05</v>
      </c>
      <c r="P3883" s="7">
        <f>AVERAGE(E3883/L3883)</f>
        <v>25</v>
      </c>
      <c r="Q3883" t="str">
        <f t="shared" si="230"/>
        <v>theater</v>
      </c>
      <c r="R3883" t="str">
        <f t="shared" si="231"/>
        <v>musical</v>
      </c>
      <c r="S3883" s="13">
        <f>(((I3883/60)/60)/24)+DATE(S35851,1,1)</f>
        <v>17218.018506944445</v>
      </c>
      <c r="T3883" s="14">
        <f>(((J3883/60)/60)/24)+DATE(1970,1,1)</f>
        <v>42756.018506944441</v>
      </c>
    </row>
    <row r="3884" spans="1:20" ht="48" hidden="1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229"/>
        <v>0</v>
      </c>
      <c r="P3884" s="7" t="e">
        <f>AVERAGE(E3884/L3884)</f>
        <v>#DIV/0!</v>
      </c>
      <c r="Q3884" t="str">
        <f t="shared" si="230"/>
        <v>theater</v>
      </c>
      <c r="R3884" t="str">
        <f t="shared" si="231"/>
        <v>musical</v>
      </c>
      <c r="S3884" s="13">
        <f>(((I3884/60)/60)/24)+DATE(S35852,1,1)</f>
        <v>16832.960416666665</v>
      </c>
      <c r="T3884" s="14">
        <f>(((J3884/60)/60)/24)+DATE(1970,1,1)</f>
        <v>42373.983449074076</v>
      </c>
    </row>
    <row r="3885" spans="1:20" ht="48" hidden="1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229"/>
        <v>0</v>
      </c>
      <c r="P3885" s="7" t="e">
        <f>AVERAGE(E3885/L3885)</f>
        <v>#DIV/0!</v>
      </c>
      <c r="Q3885" t="str">
        <f t="shared" si="230"/>
        <v>theater</v>
      </c>
      <c r="R3885" t="str">
        <f t="shared" si="231"/>
        <v>musical</v>
      </c>
      <c r="S3885" s="13">
        <f>(((I3885/60)/60)/24)+DATE(S35853,1,1)</f>
        <v>16316.602650462963</v>
      </c>
      <c r="T3885" s="14">
        <f>(((J3885/60)/60)/24)+DATE(1970,1,1)</f>
        <v>41854.602650462963</v>
      </c>
    </row>
    <row r="3886" spans="1:20" ht="48" hidden="1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229"/>
        <v>0</v>
      </c>
      <c r="P3886" s="7" t="e">
        <f>AVERAGE(E3886/L3886)</f>
        <v>#DIV/0!</v>
      </c>
      <c r="Q3886" t="str">
        <f t="shared" si="230"/>
        <v>theater</v>
      </c>
      <c r="R3886" t="str">
        <f t="shared" si="231"/>
        <v>musical</v>
      </c>
      <c r="S3886" s="13">
        <f>(((I3886/60)/60)/24)+DATE(S35854,1,1)</f>
        <v>16522.749907407408</v>
      </c>
      <c r="T3886" s="14">
        <f>(((J3886/60)/60)/24)+DATE(1970,1,1)</f>
        <v>42065.791574074072</v>
      </c>
    </row>
    <row r="3887" spans="1:20" ht="48" hidden="1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229"/>
        <v>0</v>
      </c>
      <c r="P3887" s="7" t="e">
        <f>AVERAGE(E3887/L3887)</f>
        <v>#DIV/0!</v>
      </c>
      <c r="Q3887" t="str">
        <f t="shared" si="230"/>
        <v>theater</v>
      </c>
      <c r="R3887" t="str">
        <f t="shared" si="231"/>
        <v>musical</v>
      </c>
      <c r="S3887" s="13">
        <f>(((I3887/60)/60)/24)+DATE(S35855,1,1)</f>
        <v>16931.951284722225</v>
      </c>
      <c r="T3887" s="14">
        <f>(((J3887/60)/60)/24)+DATE(1970,1,1)</f>
        <v>42469.951284722221</v>
      </c>
    </row>
    <row r="3888" spans="1:20" ht="16" hidden="1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229"/>
        <v>0</v>
      </c>
      <c r="P3888" s="7" t="e">
        <f>AVERAGE(E3888/L3888)</f>
        <v>#DIV/0!</v>
      </c>
      <c r="Q3888" t="str">
        <f t="shared" si="230"/>
        <v>theater</v>
      </c>
      <c r="R3888" t="str">
        <f t="shared" si="231"/>
        <v>musical</v>
      </c>
      <c r="S3888" s="13">
        <f>(((I3888/60)/60)/24)+DATE(S35856,1,1)</f>
        <v>16416.228032407405</v>
      </c>
      <c r="T3888" s="14">
        <f>(((J3888/60)/60)/24)+DATE(1970,1,1)</f>
        <v>41954.228032407409</v>
      </c>
    </row>
    <row r="3889" spans="1:20" ht="48" hidden="1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229"/>
        <v>1.7500000000000002E-2</v>
      </c>
      <c r="P3889" s="7">
        <f>AVERAGE(E3889/L3889)</f>
        <v>17.5</v>
      </c>
      <c r="Q3889" t="str">
        <f t="shared" si="230"/>
        <v>theater</v>
      </c>
      <c r="R3889" t="str">
        <f t="shared" si="231"/>
        <v>musical</v>
      </c>
      <c r="S3889" s="13">
        <f>(((I3889/60)/60)/24)+DATE(S35857,1,1)</f>
        <v>16557.916666666668</v>
      </c>
      <c r="T3889" s="14">
        <f>(((J3889/60)/60)/24)+DATE(1970,1,1)</f>
        <v>42079.857974537037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229"/>
        <v>0.27100000000000002</v>
      </c>
      <c r="P3890" s="7">
        <f>AVERAGE(E3890/L3890)</f>
        <v>38.714285714285715</v>
      </c>
      <c r="Q3890" t="str">
        <f t="shared" si="230"/>
        <v>theater</v>
      </c>
      <c r="R3890" t="str">
        <f t="shared" si="231"/>
        <v>plays</v>
      </c>
      <c r="S3890" s="13">
        <f>(((I3890/60)/60)/24)+DATE(S35858,1,1)</f>
        <v>17224.545810185184</v>
      </c>
      <c r="T3890" s="14">
        <f>(((J3890/60)/60)/24)+DATE(1970,1,1)</f>
        <v>42762.545810185184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229"/>
        <v>1.4749999999999999E-2</v>
      </c>
      <c r="P3891" s="7">
        <f>AVERAGE(E3891/L3891)</f>
        <v>13.111111111111111</v>
      </c>
      <c r="Q3891" t="str">
        <f t="shared" si="230"/>
        <v>theater</v>
      </c>
      <c r="R3891" t="str">
        <f t="shared" si="231"/>
        <v>plays</v>
      </c>
      <c r="S3891" s="13">
        <f>(((I3891/60)/60)/24)+DATE(S35859,1,1)</f>
        <v>16440.976388888888</v>
      </c>
      <c r="T3891" s="14">
        <f>(((J3891/60)/60)/24)+DATE(1970,1,1)</f>
        <v>41977.004976851851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229"/>
        <v>0.16826666666666668</v>
      </c>
      <c r="P3892" s="7">
        <f>AVERAGE(E3892/L3892)</f>
        <v>315.5</v>
      </c>
      <c r="Q3892" t="str">
        <f t="shared" si="230"/>
        <v>theater</v>
      </c>
      <c r="R3892" t="str">
        <f t="shared" si="231"/>
        <v>plays</v>
      </c>
      <c r="S3892" s="13">
        <f>(((I3892/60)/60)/24)+DATE(S35860,1,1)</f>
        <v>16663.758611111112</v>
      </c>
      <c r="T3892" s="14">
        <f>(((J3892/60)/60)/24)+DATE(1970,1,1)</f>
        <v>42171.758611111116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229"/>
        <v>0.32500000000000001</v>
      </c>
      <c r="P3893" s="7">
        <f>AVERAGE(E3893/L3893)</f>
        <v>37.142857142857146</v>
      </c>
      <c r="Q3893" t="str">
        <f t="shared" si="230"/>
        <v>theater</v>
      </c>
      <c r="R3893" t="str">
        <f t="shared" si="231"/>
        <v>plays</v>
      </c>
      <c r="S3893" s="13">
        <f>(((I3893/60)/60)/24)+DATE(S35861,1,1)</f>
        <v>16518.207638888889</v>
      </c>
      <c r="T3893" s="14">
        <f>(((J3893/60)/60)/24)+DATE(1970,1,1)</f>
        <v>42056.1324537037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229"/>
        <v>0</v>
      </c>
      <c r="P3894" s="7" t="e">
        <f>AVERAGE(E3894/L3894)</f>
        <v>#DIV/0!</v>
      </c>
      <c r="Q3894" t="str">
        <f t="shared" si="230"/>
        <v>theater</v>
      </c>
      <c r="R3894" t="str">
        <f t="shared" si="231"/>
        <v>plays</v>
      </c>
      <c r="S3894" s="13">
        <f>(((I3894/60)/60)/24)+DATE(S35862,1,1)</f>
        <v>16307.291666666666</v>
      </c>
      <c r="T3894" s="14">
        <f>(((J3894/60)/60)/24)+DATE(1970,1,1)</f>
        <v>41867.652280092596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229"/>
        <v>0.2155</v>
      </c>
      <c r="P3895" s="7">
        <f>AVERAGE(E3895/L3895)</f>
        <v>128.27380952380952</v>
      </c>
      <c r="Q3895" t="str">
        <f t="shared" si="230"/>
        <v>theater</v>
      </c>
      <c r="R3895" t="str">
        <f t="shared" si="231"/>
        <v>plays</v>
      </c>
      <c r="S3895" s="13">
        <f>(((I3895/60)/60)/24)+DATE(S35863,1,1)</f>
        <v>16253.25</v>
      </c>
      <c r="T3895" s="14">
        <f>(((J3895/60)/60)/24)+DATE(1970,1,1)</f>
        <v>41779.657870370371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229"/>
        <v>3.4666666666666665E-2</v>
      </c>
      <c r="P3896" s="7">
        <f>AVERAGE(E3896/L3896)</f>
        <v>47.272727272727273</v>
      </c>
      <c r="Q3896" t="str">
        <f t="shared" si="230"/>
        <v>theater</v>
      </c>
      <c r="R3896" t="str">
        <f t="shared" si="231"/>
        <v>plays</v>
      </c>
      <c r="S3896" s="13">
        <f>(((I3896/60)/60)/24)+DATE(S35864,1,1)</f>
        <v>17142.207638888889</v>
      </c>
      <c r="T3896" s="14">
        <f>(((J3896/60)/60)/24)+DATE(1970,1,1)</f>
        <v>42679.958472222221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229"/>
        <v>0.05</v>
      </c>
      <c r="P3897" s="7">
        <f>AVERAGE(E3897/L3897)</f>
        <v>50</v>
      </c>
      <c r="Q3897" t="str">
        <f t="shared" si="230"/>
        <v>theater</v>
      </c>
      <c r="R3897" t="str">
        <f t="shared" si="231"/>
        <v>plays</v>
      </c>
      <c r="S3897" s="13">
        <f>(((I3897/60)/60)/24)+DATE(S35865,1,1)</f>
        <v>16495.250208333335</v>
      </c>
      <c r="T3897" s="14">
        <f>(((J3897/60)/60)/24)+DATE(1970,1,1)</f>
        <v>42032.250208333338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229"/>
        <v>0.10625</v>
      </c>
      <c r="P3898" s="7">
        <f>AVERAGE(E3898/L3898)</f>
        <v>42.5</v>
      </c>
      <c r="Q3898" t="str">
        <f t="shared" si="230"/>
        <v>theater</v>
      </c>
      <c r="R3898" t="str">
        <f t="shared" si="231"/>
        <v>plays</v>
      </c>
      <c r="S3898" s="13">
        <f>(((I3898/60)/60)/24)+DATE(S35866,1,1)</f>
        <v>16239.191875000002</v>
      </c>
      <c r="T3898" s="14">
        <f>(((J3898/60)/60)/24)+DATE(1970,1,1)</f>
        <v>41793.191875000004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229"/>
        <v>0.17599999999999999</v>
      </c>
      <c r="P3899" s="7">
        <f>AVERAGE(E3899/L3899)</f>
        <v>44</v>
      </c>
      <c r="Q3899" t="str">
        <f t="shared" si="230"/>
        <v>theater</v>
      </c>
      <c r="R3899" t="str">
        <f t="shared" si="231"/>
        <v>plays</v>
      </c>
      <c r="S3899" s="13">
        <f>(((I3899/60)/60)/24)+DATE(S35867,1,1)</f>
        <v>16444.873645833333</v>
      </c>
      <c r="T3899" s="14">
        <f>(((J3899/60)/60)/24)+DATE(1970,1,1)</f>
        <v>41982.87364583333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229"/>
        <v>0.3256</v>
      </c>
      <c r="P3900" s="7">
        <f>AVERAGE(E3900/L3900)</f>
        <v>50.875</v>
      </c>
      <c r="Q3900" t="str">
        <f t="shared" si="230"/>
        <v>theater</v>
      </c>
      <c r="R3900" t="str">
        <f t="shared" si="231"/>
        <v>plays</v>
      </c>
      <c r="S3900" s="13">
        <f>(((I3900/60)/60)/24)+DATE(S35868,1,1)</f>
        <v>16665.666666666668</v>
      </c>
      <c r="T3900" s="14">
        <f>(((J3900/60)/60)/24)+DATE(1970,1,1)</f>
        <v>42193.482291666667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229"/>
        <v>1.2500000000000001E-2</v>
      </c>
      <c r="P3901" s="7">
        <f>AVERAGE(E3901/L3901)</f>
        <v>62.5</v>
      </c>
      <c r="Q3901" t="str">
        <f t="shared" si="230"/>
        <v>theater</v>
      </c>
      <c r="R3901" t="str">
        <f t="shared" si="231"/>
        <v>plays</v>
      </c>
      <c r="S3901" s="13">
        <f>(((I3901/60)/60)/24)+DATE(S35869,1,1)</f>
        <v>16295.775011574073</v>
      </c>
      <c r="T3901" s="14">
        <f>(((J3901/60)/60)/24)+DATE(1970,1,1)</f>
        <v>41843.775011574071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229"/>
        <v>5.3999999999999999E-2</v>
      </c>
      <c r="P3902" s="7">
        <f>AVERAGE(E3902/L3902)</f>
        <v>27</v>
      </c>
      <c r="Q3902" t="str">
        <f t="shared" si="230"/>
        <v>theater</v>
      </c>
      <c r="R3902" t="str">
        <f t="shared" si="231"/>
        <v>plays</v>
      </c>
      <c r="S3902" s="13">
        <f>(((I3902/60)/60)/24)+DATE(S35870,1,1)</f>
        <v>16598.092488425926</v>
      </c>
      <c r="T3902" s="14">
        <f>(((J3902/60)/60)/24)+DATE(1970,1,1)</f>
        <v>42136.092488425929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229"/>
        <v>8.3333333333333332E-3</v>
      </c>
      <c r="P3903" s="7">
        <f>AVERAGE(E3903/L3903)</f>
        <v>25</v>
      </c>
      <c r="Q3903" t="str">
        <f t="shared" si="230"/>
        <v>theater</v>
      </c>
      <c r="R3903" t="str">
        <f t="shared" si="231"/>
        <v>plays</v>
      </c>
      <c r="S3903" s="13">
        <f>(((I3903/60)/60)/24)+DATE(S35871,1,1)</f>
        <v>16789.826377314817</v>
      </c>
      <c r="T3903" s="14">
        <f>(((J3903/60)/60)/24)+DATE(1970,1,1)</f>
        <v>42317.826377314821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229"/>
        <v>0.48833333333333334</v>
      </c>
      <c r="P3904" s="7">
        <f>AVERAGE(E3904/L3904)</f>
        <v>47.258064516129032</v>
      </c>
      <c r="Q3904" t="str">
        <f t="shared" si="230"/>
        <v>theater</v>
      </c>
      <c r="R3904" t="str">
        <f t="shared" si="231"/>
        <v>plays</v>
      </c>
      <c r="S3904" s="13">
        <f>(((I3904/60)/60)/24)+DATE(S35872,1,1)</f>
        <v>17120.509745370371</v>
      </c>
      <c r="T3904" s="14">
        <f>(((J3904/60)/60)/24)+DATE(1970,1,1)</f>
        <v>42663.468078703707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229"/>
        <v>0</v>
      </c>
      <c r="P3905" s="7" t="e">
        <f>AVERAGE(E3905/L3905)</f>
        <v>#DIV/0!</v>
      </c>
      <c r="Q3905" t="str">
        <f t="shared" si="230"/>
        <v>theater</v>
      </c>
      <c r="R3905" t="str">
        <f t="shared" si="231"/>
        <v>plays</v>
      </c>
      <c r="S3905" s="13">
        <f>(((I3905/60)/60)/24)+DATE(S35873,1,1)</f>
        <v>16662.818055555555</v>
      </c>
      <c r="T3905" s="14">
        <f>(((J3905/60)/60)/24)+DATE(1970,1,1)</f>
        <v>42186.01116898148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229"/>
        <v>2.9999999999999997E-4</v>
      </c>
      <c r="P3906" s="7">
        <f>AVERAGE(E3906/L3906)</f>
        <v>1.5</v>
      </c>
      <c r="Q3906" t="str">
        <f t="shared" si="230"/>
        <v>theater</v>
      </c>
      <c r="R3906" t="str">
        <f t="shared" si="231"/>
        <v>plays</v>
      </c>
      <c r="S3906" s="13">
        <f>(((I3906/60)/60)/24)+DATE(S35874,1,1)</f>
        <v>16541.211111111112</v>
      </c>
      <c r="T3906" s="14">
        <f>(((J3906/60)/60)/24)+DATE(1970,1,1)</f>
        <v>42095.229166666672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ref="O3907:O3970" si="232">E3907/D3907</f>
        <v>0.11533333333333333</v>
      </c>
      <c r="P3907" s="7">
        <f>AVERAGE(E3907/L3907)</f>
        <v>24.714285714285715</v>
      </c>
      <c r="Q3907" t="str">
        <f t="shared" ref="Q3907:Q3970" si="233">LEFT(N3907,FIND("/",N3907)-1)</f>
        <v>theater</v>
      </c>
      <c r="R3907" t="str">
        <f t="shared" ref="R3907:R3970" si="234">RIGHT(N3907, LEN(N3907)-FIND("/",N3907))</f>
        <v>plays</v>
      </c>
      <c r="S3907" s="13">
        <f>(((I3907/60)/60)/24)+DATE(S35875,1,1)</f>
        <v>16598.958333333332</v>
      </c>
      <c r="T3907" s="14">
        <f>(((J3907/60)/60)/24)+DATE(1970,1,1)</f>
        <v>42124.623877314814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232"/>
        <v>0.67333333333333334</v>
      </c>
      <c r="P3908" s="7">
        <f>AVERAGE(E3908/L3908)</f>
        <v>63.125</v>
      </c>
      <c r="Q3908" t="str">
        <f t="shared" si="233"/>
        <v>theater</v>
      </c>
      <c r="R3908" t="str">
        <f t="shared" si="234"/>
        <v>plays</v>
      </c>
      <c r="S3908" s="13">
        <f>(((I3908/60)/60)/24)+DATE(S35876,1,1)</f>
        <v>16613.559027777777</v>
      </c>
      <c r="T3908" s="14">
        <f>(((J3908/60)/60)/24)+DATE(1970,1,1)</f>
        <v>42143.917743055557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232"/>
        <v>0.153</v>
      </c>
      <c r="P3909" s="7">
        <f>AVERAGE(E3909/L3909)</f>
        <v>38.25</v>
      </c>
      <c r="Q3909" t="str">
        <f t="shared" si="233"/>
        <v>theater</v>
      </c>
      <c r="R3909" t="str">
        <f t="shared" si="234"/>
        <v>plays</v>
      </c>
      <c r="S3909" s="13">
        <f>(((I3909/60)/60)/24)+DATE(S35877,1,1)</f>
        <v>16370.838888888889</v>
      </c>
      <c r="T3909" s="14">
        <f>(((J3909/60)/60)/24)+DATE(1970,1,1)</f>
        <v>41906.819513888891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232"/>
        <v>8.666666666666667E-2</v>
      </c>
      <c r="P3910" s="7">
        <f>AVERAGE(E3910/L3910)</f>
        <v>16.25</v>
      </c>
      <c r="Q3910" t="str">
        <f t="shared" si="233"/>
        <v>theater</v>
      </c>
      <c r="R3910" t="str">
        <f t="shared" si="234"/>
        <v>plays</v>
      </c>
      <c r="S3910" s="13">
        <f>(((I3910/60)/60)/24)+DATE(S35878,1,1)</f>
        <v>16281.135370370372</v>
      </c>
      <c r="T3910" s="14">
        <f>(((J3910/60)/60)/24)+DATE(1970,1,1)</f>
        <v>41834.135370370372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232"/>
        <v>2.2499999999999998E-3</v>
      </c>
      <c r="P3911" s="7">
        <f>AVERAGE(E3911/L3911)</f>
        <v>33.75</v>
      </c>
      <c r="Q3911" t="str">
        <f t="shared" si="233"/>
        <v>theater</v>
      </c>
      <c r="R3911" t="str">
        <f t="shared" si="234"/>
        <v>plays</v>
      </c>
      <c r="S3911" s="13">
        <f>(((I3911/60)/60)/24)+DATE(S35879,1,1)</f>
        <v>16325.359282407408</v>
      </c>
      <c r="T3911" s="14">
        <f>(((J3911/60)/60)/24)+DATE(1970,1,1)</f>
        <v>41863.359282407408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232"/>
        <v>3.0833333333333334E-2</v>
      </c>
      <c r="P3912" s="7">
        <f>AVERAGE(E3912/L3912)</f>
        <v>61.666666666666664</v>
      </c>
      <c r="Q3912" t="str">
        <f t="shared" si="233"/>
        <v>theater</v>
      </c>
      <c r="R3912" t="str">
        <f t="shared" si="234"/>
        <v>plays</v>
      </c>
      <c r="S3912" s="13">
        <f>(((I3912/60)/60)/24)+DATE(S35880,1,1)</f>
        <v>16686.756909722222</v>
      </c>
      <c r="T3912" s="14">
        <f>(((J3912/60)/60)/24)+DATE(1970,1,1)</f>
        <v>42224.756909722222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232"/>
        <v>0.37412499999999999</v>
      </c>
      <c r="P3913" s="7">
        <f>AVERAGE(E3913/L3913)</f>
        <v>83.138888888888886</v>
      </c>
      <c r="Q3913" t="str">
        <f t="shared" si="233"/>
        <v>theater</v>
      </c>
      <c r="R3913" t="str">
        <f t="shared" si="234"/>
        <v>plays</v>
      </c>
      <c r="S3913" s="13">
        <f>(((I3913/60)/60)/24)+DATE(S35881,1,1)</f>
        <v>16401.853900462964</v>
      </c>
      <c r="T3913" s="14">
        <f>(((J3913/60)/60)/24)+DATE(1970,1,1)</f>
        <v>41939.8122337963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232"/>
        <v>6.666666666666667E-5</v>
      </c>
      <c r="P3914" s="7">
        <f>AVERAGE(E3914/L3914)</f>
        <v>1</v>
      </c>
      <c r="Q3914" t="str">
        <f t="shared" si="233"/>
        <v>theater</v>
      </c>
      <c r="R3914" t="str">
        <f t="shared" si="234"/>
        <v>plays</v>
      </c>
      <c r="S3914" s="13">
        <f>(((I3914/60)/60)/24)+DATE(S35882,1,1)</f>
        <v>16551.190972222223</v>
      </c>
      <c r="T3914" s="14">
        <f>(((J3914/60)/60)/24)+DATE(1970,1,1)</f>
        <v>42059.270023148143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232"/>
        <v>0.1</v>
      </c>
      <c r="P3915" s="7">
        <f>AVERAGE(E3915/L3915)</f>
        <v>142.85714285714286</v>
      </c>
      <c r="Q3915" t="str">
        <f t="shared" si="233"/>
        <v>theater</v>
      </c>
      <c r="R3915" t="str">
        <f t="shared" si="234"/>
        <v>plays</v>
      </c>
      <c r="S3915" s="13">
        <f>(((I3915/60)/60)/24)+DATE(S35883,1,1)</f>
        <v>16770.252881944445</v>
      </c>
      <c r="T3915" s="14">
        <f>(((J3915/60)/60)/24)+DATE(1970,1,1)</f>
        <v>42308.211215277777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232"/>
        <v>0.36359999999999998</v>
      </c>
      <c r="P3916" s="7">
        <f>AVERAGE(E3916/L3916)</f>
        <v>33.666666666666664</v>
      </c>
      <c r="Q3916" t="str">
        <f t="shared" si="233"/>
        <v>theater</v>
      </c>
      <c r="R3916" t="str">
        <f t="shared" si="234"/>
        <v>plays</v>
      </c>
      <c r="S3916" s="13">
        <f>(((I3916/60)/60)/24)+DATE(S35884,1,1)</f>
        <v>16566.957638888889</v>
      </c>
      <c r="T3916" s="14">
        <f>(((J3916/60)/60)/24)+DATE(1970,1,1)</f>
        <v>42114.818935185183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232"/>
        <v>3.3333333333333335E-3</v>
      </c>
      <c r="P3917" s="7">
        <f>AVERAGE(E3917/L3917)</f>
        <v>5</v>
      </c>
      <c r="Q3917" t="str">
        <f t="shared" si="233"/>
        <v>theater</v>
      </c>
      <c r="R3917" t="str">
        <f t="shared" si="234"/>
        <v>plays</v>
      </c>
      <c r="S3917" s="13">
        <f>(((I3917/60)/60)/24)+DATE(S35885,1,1)</f>
        <v>16954.98505787037</v>
      </c>
      <c r="T3917" s="14">
        <f>(((J3917/60)/60)/24)+DATE(1970,1,1)</f>
        <v>42492.98505787037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232"/>
        <v>0</v>
      </c>
      <c r="P3918" s="7" t="e">
        <f>AVERAGE(E3918/L3918)</f>
        <v>#DIV/0!</v>
      </c>
      <c r="Q3918" t="str">
        <f t="shared" si="233"/>
        <v>theater</v>
      </c>
      <c r="R3918" t="str">
        <f t="shared" si="234"/>
        <v>plays</v>
      </c>
      <c r="S3918" s="13">
        <f>(((I3918/60)/60)/24)+DATE(S35886,1,1)</f>
        <v>16956.471666666668</v>
      </c>
      <c r="T3918" s="14">
        <f>(((J3918/60)/60)/24)+DATE(1970,1,1)</f>
        <v>42494.471666666665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232"/>
        <v>2.8571428571428571E-3</v>
      </c>
      <c r="P3919" s="7">
        <f>AVERAGE(E3919/L3919)</f>
        <v>10</v>
      </c>
      <c r="Q3919" t="str">
        <f t="shared" si="233"/>
        <v>theater</v>
      </c>
      <c r="R3919" t="str">
        <f t="shared" si="234"/>
        <v>plays</v>
      </c>
      <c r="S3919" s="13">
        <f>(((I3919/60)/60)/24)+DATE(S35887,1,1)</f>
        <v>16325.52732638889</v>
      </c>
      <c r="T3919" s="14">
        <f>(((J3919/60)/60)/24)+DATE(1970,1,1)</f>
        <v>41863.527326388888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232"/>
        <v>2E-3</v>
      </c>
      <c r="P3920" s="7">
        <f>AVERAGE(E3920/L3920)</f>
        <v>40</v>
      </c>
      <c r="Q3920" t="str">
        <f t="shared" si="233"/>
        <v>theater</v>
      </c>
      <c r="R3920" t="str">
        <f t="shared" si="234"/>
        <v>plays</v>
      </c>
      <c r="S3920" s="13">
        <f>(((I3920/60)/60)/24)+DATE(S35888,1,1)</f>
        <v>16287.666666666666</v>
      </c>
      <c r="T3920" s="14">
        <f>(((J3920/60)/60)/24)+DATE(1970,1,1)</f>
        <v>41843.664618055554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232"/>
        <v>1.7999999999999999E-2</v>
      </c>
      <c r="P3921" s="7">
        <f>AVERAGE(E3921/L3921)</f>
        <v>30</v>
      </c>
      <c r="Q3921" t="str">
        <f t="shared" si="233"/>
        <v>theater</v>
      </c>
      <c r="R3921" t="str">
        <f t="shared" si="234"/>
        <v>plays</v>
      </c>
      <c r="S3921" s="13">
        <f>(((I3921/60)/60)/24)+DATE(S35889,1,1)</f>
        <v>16819</v>
      </c>
      <c r="T3921" s="14">
        <f>(((J3921/60)/60)/24)+DATE(1970,1,1)</f>
        <v>42358.684872685189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232"/>
        <v>5.3999999999999999E-2</v>
      </c>
      <c r="P3922" s="7">
        <f>AVERAGE(E3922/L3922)</f>
        <v>45</v>
      </c>
      <c r="Q3922" t="str">
        <f t="shared" si="233"/>
        <v>theater</v>
      </c>
      <c r="R3922" t="str">
        <f t="shared" si="234"/>
        <v>plays</v>
      </c>
      <c r="S3922" s="13">
        <f>(((I3922/60)/60)/24)+DATE(S35890,1,1)</f>
        <v>17119.428935185188</v>
      </c>
      <c r="T3922" s="14">
        <f>(((J3922/60)/60)/24)+DATE(1970,1,1)</f>
        <v>42657.38726851852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232"/>
        <v>0</v>
      </c>
      <c r="P3923" s="7" t="e">
        <f>AVERAGE(E3923/L3923)</f>
        <v>#DIV/0!</v>
      </c>
      <c r="Q3923" t="str">
        <f t="shared" si="233"/>
        <v>theater</v>
      </c>
      <c r="R3923" t="str">
        <f t="shared" si="234"/>
        <v>plays</v>
      </c>
      <c r="S3923" s="13">
        <f>(((I3923/60)/60)/24)+DATE(S35891,1,1)</f>
        <v>16370.75</v>
      </c>
      <c r="T3923" s="14">
        <f>(((J3923/60)/60)/24)+DATE(1970,1,1)</f>
        <v>41926.542303240742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232"/>
        <v>8.1333333333333327E-2</v>
      </c>
      <c r="P3924" s="7">
        <f>AVERAGE(E3924/L3924)</f>
        <v>10.166666666666666</v>
      </c>
      <c r="Q3924" t="str">
        <f t="shared" si="233"/>
        <v>theater</v>
      </c>
      <c r="R3924" t="str">
        <f t="shared" si="234"/>
        <v>plays</v>
      </c>
      <c r="S3924" s="13">
        <f>(((I3924/60)/60)/24)+DATE(S35892,1,1)</f>
        <v>16497.958333333332</v>
      </c>
      <c r="T3924" s="14">
        <f>(((J3924/60)/60)/24)+DATE(1970,1,1)</f>
        <v>42020.768634259264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232"/>
        <v>0.12034782608695652</v>
      </c>
      <c r="P3925" s="7">
        <f>AVERAGE(E3925/L3925)</f>
        <v>81.411764705882348</v>
      </c>
      <c r="Q3925" t="str">
        <f t="shared" si="233"/>
        <v>theater</v>
      </c>
      <c r="R3925" t="str">
        <f t="shared" si="234"/>
        <v>plays</v>
      </c>
      <c r="S3925" s="13">
        <f>(((I3925/60)/60)/24)+DATE(S35893,1,1)</f>
        <v>16535.979988425926</v>
      </c>
      <c r="T3925" s="14">
        <f>(((J3925/60)/60)/24)+DATE(1970,1,1)</f>
        <v>42075.979988425926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232"/>
        <v>0.15266666666666667</v>
      </c>
      <c r="P3926" s="7">
        <f>AVERAGE(E3926/L3926)</f>
        <v>57.25</v>
      </c>
      <c r="Q3926" t="str">
        <f t="shared" si="233"/>
        <v>theater</v>
      </c>
      <c r="R3926" t="str">
        <f t="shared" si="234"/>
        <v>plays</v>
      </c>
      <c r="S3926" s="13">
        <f>(((I3926/60)/60)/24)+DATE(S35894,1,1)</f>
        <v>16248.95974537037</v>
      </c>
      <c r="T3926" s="14">
        <f>(((J3926/60)/60)/24)+DATE(1970,1,1)</f>
        <v>41786.959745370368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232"/>
        <v>0.1</v>
      </c>
      <c r="P3927" s="7">
        <f>AVERAGE(E3927/L3927)</f>
        <v>5</v>
      </c>
      <c r="Q3927" t="str">
        <f t="shared" si="233"/>
        <v>theater</v>
      </c>
      <c r="R3927" t="str">
        <f t="shared" si="234"/>
        <v>plays</v>
      </c>
      <c r="S3927" s="13">
        <f>(((I3927/60)/60)/24)+DATE(S35895,1,1)</f>
        <v>16282.870821759259</v>
      </c>
      <c r="T3927" s="14">
        <f>(((J3927/60)/60)/24)+DATE(1970,1,1)</f>
        <v>41820.870821759258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232"/>
        <v>3.0000000000000001E-3</v>
      </c>
      <c r="P3928" s="7">
        <f>AVERAGE(E3928/L3928)</f>
        <v>15</v>
      </c>
      <c r="Q3928" t="str">
        <f t="shared" si="233"/>
        <v>theater</v>
      </c>
      <c r="R3928" t="str">
        <f t="shared" si="234"/>
        <v>plays</v>
      </c>
      <c r="S3928" s="13">
        <f>(((I3928/60)/60)/24)+DATE(S35896,1,1)</f>
        <v>16432.085046296295</v>
      </c>
      <c r="T3928" s="14">
        <f>(((J3928/60)/60)/24)+DATE(1970,1,1)</f>
        <v>41970.085046296299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232"/>
        <v>0.01</v>
      </c>
      <c r="P3929" s="7">
        <f>AVERAGE(E3929/L3929)</f>
        <v>12.5</v>
      </c>
      <c r="Q3929" t="str">
        <f t="shared" si="233"/>
        <v>theater</v>
      </c>
      <c r="R3929" t="str">
        <f t="shared" si="234"/>
        <v>plays</v>
      </c>
      <c r="S3929" s="13">
        <f>(((I3929/60)/60)/24)+DATE(S35897,1,1)</f>
        <v>16292.267407407408</v>
      </c>
      <c r="T3929" s="14">
        <f>(((J3929/60)/60)/24)+DATE(1970,1,1)</f>
        <v>41830.267407407409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232"/>
        <v>0.13020000000000001</v>
      </c>
      <c r="P3930" s="7">
        <f>AVERAGE(E3930/L3930)</f>
        <v>93</v>
      </c>
      <c r="Q3930" t="str">
        <f t="shared" si="233"/>
        <v>theater</v>
      </c>
      <c r="R3930" t="str">
        <f t="shared" si="234"/>
        <v>plays</v>
      </c>
      <c r="S3930" s="13">
        <f>(((I3930/60)/60)/24)+DATE(S35898,1,1)</f>
        <v>16725.207638888889</v>
      </c>
      <c r="T3930" s="14">
        <f>(((J3930/60)/60)/24)+DATE(1970,1,1)</f>
        <v>42265.683182870373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232"/>
        <v>2.265E-2</v>
      </c>
      <c r="P3931" s="7">
        <f>AVERAGE(E3931/L3931)</f>
        <v>32.357142857142854</v>
      </c>
      <c r="Q3931" t="str">
        <f t="shared" si="233"/>
        <v>theater</v>
      </c>
      <c r="R3931" t="str">
        <f t="shared" si="234"/>
        <v>plays</v>
      </c>
      <c r="S3931" s="13">
        <f>(((I3931/60)/60)/24)+DATE(S35899,1,1)</f>
        <v>17063.827141203703</v>
      </c>
      <c r="T3931" s="14">
        <f>(((J3931/60)/60)/24)+DATE(1970,1,1)</f>
        <v>42601.827141203699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232"/>
        <v>0</v>
      </c>
      <c r="P3932" s="7" t="e">
        <f>AVERAGE(E3932/L3932)</f>
        <v>#DIV/0!</v>
      </c>
      <c r="Q3932" t="str">
        <f t="shared" si="233"/>
        <v>theater</v>
      </c>
      <c r="R3932" t="str">
        <f t="shared" si="234"/>
        <v>plays</v>
      </c>
      <c r="S3932" s="13">
        <f>(((I3932/60)/60)/24)+DATE(S35900,1,1)</f>
        <v>16893.25</v>
      </c>
      <c r="T3932" s="14">
        <f>(((J3932/60)/60)/24)+DATE(1970,1,1)</f>
        <v>42433.338749999995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232"/>
        <v>0</v>
      </c>
      <c r="P3933" s="7" t="e">
        <f>AVERAGE(E3933/L3933)</f>
        <v>#DIV/0!</v>
      </c>
      <c r="Q3933" t="str">
        <f t="shared" si="233"/>
        <v>theater</v>
      </c>
      <c r="R3933" t="str">
        <f t="shared" si="234"/>
        <v>plays</v>
      </c>
      <c r="S3933" s="13">
        <f>(((I3933/60)/60)/24)+DATE(S35901,1,1)</f>
        <v>16685.151701388888</v>
      </c>
      <c r="T3933" s="14">
        <f>(((J3933/60)/60)/24)+DATE(1970,1,1)</f>
        <v>42228.151701388888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232"/>
        <v>8.3333333333333331E-5</v>
      </c>
      <c r="P3934" s="7">
        <f>AVERAGE(E3934/L3934)</f>
        <v>1</v>
      </c>
      <c r="Q3934" t="str">
        <f t="shared" si="233"/>
        <v>theater</v>
      </c>
      <c r="R3934" t="str">
        <f t="shared" si="234"/>
        <v>plays</v>
      </c>
      <c r="S3934" s="13">
        <f>(((I3934/60)/60)/24)+DATE(S35902,1,1)</f>
        <v>16877.126898148148</v>
      </c>
      <c r="T3934" s="14">
        <f>(((J3934/60)/60)/24)+DATE(1970,1,1)</f>
        <v>42415.168564814812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232"/>
        <v>0.15742857142857142</v>
      </c>
      <c r="P3935" s="7">
        <f>AVERAGE(E3935/L3935)</f>
        <v>91.833333333333329</v>
      </c>
      <c r="Q3935" t="str">
        <f t="shared" si="233"/>
        <v>theater</v>
      </c>
      <c r="R3935" t="str">
        <f t="shared" si="234"/>
        <v>plays</v>
      </c>
      <c r="S3935" s="13">
        <f>(((I3935/60)/60)/24)+DATE(S35903,1,1)</f>
        <v>17000.02986111111</v>
      </c>
      <c r="T3935" s="14">
        <f>(((J3935/60)/60)/24)+DATE(1970,1,1)</f>
        <v>42538.968310185184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232"/>
        <v>0.11</v>
      </c>
      <c r="P3936" s="7">
        <f>AVERAGE(E3936/L3936)</f>
        <v>45.833333333333336</v>
      </c>
      <c r="Q3936" t="str">
        <f t="shared" si="233"/>
        <v>theater</v>
      </c>
      <c r="R3936" t="str">
        <f t="shared" si="234"/>
        <v>plays</v>
      </c>
      <c r="S3936" s="13">
        <f>(((I3936/60)/60)/24)+DATE(S35904,1,1)</f>
        <v>16710.541666666668</v>
      </c>
      <c r="T3936" s="14">
        <f>(((J3936/60)/60)/24)+DATE(1970,1,1)</f>
        <v>42233.671747685185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232"/>
        <v>0.43833333333333335</v>
      </c>
      <c r="P3937" s="7">
        <f>AVERAGE(E3937/L3937)</f>
        <v>57.173913043478258</v>
      </c>
      <c r="Q3937" t="str">
        <f t="shared" si="233"/>
        <v>theater</v>
      </c>
      <c r="R3937" t="str">
        <f t="shared" si="234"/>
        <v>plays</v>
      </c>
      <c r="S3937" s="13">
        <f>(((I3937/60)/60)/24)+DATE(S35905,1,1)</f>
        <v>16713.656782407405</v>
      </c>
      <c r="T3937" s="14">
        <f>(((J3937/60)/60)/24)+DATE(1970,1,1)</f>
        <v>42221.656782407401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232"/>
        <v>0</v>
      </c>
      <c r="P3938" s="7" t="e">
        <f>AVERAGE(E3938/L3938)</f>
        <v>#DIV/0!</v>
      </c>
      <c r="Q3938" t="str">
        <f t="shared" si="233"/>
        <v>theater</v>
      </c>
      <c r="R3938" t="str">
        <f t="shared" si="234"/>
        <v>plays</v>
      </c>
      <c r="S3938" s="13">
        <f>(((I3938/60)/60)/24)+DATE(S35906,1,1)</f>
        <v>17137.304629629631</v>
      </c>
      <c r="T3938" s="14">
        <f>(((J3938/60)/60)/24)+DATE(1970,1,1)</f>
        <v>42675.262962962966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232"/>
        <v>0.86135181975736563</v>
      </c>
      <c r="P3939" s="7">
        <f>AVERAGE(E3939/L3939)</f>
        <v>248.5</v>
      </c>
      <c r="Q3939" t="str">
        <f t="shared" si="233"/>
        <v>theater</v>
      </c>
      <c r="R3939" t="str">
        <f t="shared" si="234"/>
        <v>plays</v>
      </c>
      <c r="S3939" s="13">
        <f>(((I3939/60)/60)/24)+DATE(S35907,1,1)</f>
        <v>16994.63148148148</v>
      </c>
      <c r="T3939" s="14">
        <f>(((J3939/60)/60)/24)+DATE(1970,1,1)</f>
        <v>42534.631481481483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232"/>
        <v>0.12196620583717357</v>
      </c>
      <c r="P3940" s="7">
        <f>AVERAGE(E3940/L3940)</f>
        <v>79.400000000000006</v>
      </c>
      <c r="Q3940" t="str">
        <f t="shared" si="233"/>
        <v>theater</v>
      </c>
      <c r="R3940" t="str">
        <f t="shared" si="234"/>
        <v>plays</v>
      </c>
      <c r="S3940" s="13">
        <f>(((I3940/60)/60)/24)+DATE(S35908,1,1)</f>
        <v>16614.905717592595</v>
      </c>
      <c r="T3940" s="14">
        <f>(((J3940/60)/60)/24)+DATE(1970,1,1)</f>
        <v>42151.905717592599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232"/>
        <v>1E-3</v>
      </c>
      <c r="P3941" s="7">
        <f>AVERAGE(E3941/L3941)</f>
        <v>5</v>
      </c>
      <c r="Q3941" t="str">
        <f t="shared" si="233"/>
        <v>theater</v>
      </c>
      <c r="R3941" t="str">
        <f t="shared" si="234"/>
        <v>plays</v>
      </c>
      <c r="S3941" s="13">
        <f>(((I3941/60)/60)/24)+DATE(S35909,1,1)</f>
        <v>16351.1875</v>
      </c>
      <c r="T3941" s="14">
        <f>(((J3941/60)/60)/24)+DATE(1970,1,1)</f>
        <v>41915.400219907409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232"/>
        <v>2.2000000000000001E-3</v>
      </c>
      <c r="P3942" s="7">
        <f>AVERAGE(E3942/L3942)</f>
        <v>5.5</v>
      </c>
      <c r="Q3942" t="str">
        <f t="shared" si="233"/>
        <v>theater</v>
      </c>
      <c r="R3942" t="str">
        <f t="shared" si="234"/>
        <v>plays</v>
      </c>
      <c r="S3942" s="13">
        <f>(((I3942/60)/60)/24)+DATE(S35910,1,1)</f>
        <v>16438.492488425927</v>
      </c>
      <c r="T3942" s="14">
        <f>(((J3942/60)/60)/24)+DATE(1970,1,1)</f>
        <v>41961.492488425924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232"/>
        <v>9.0909090909090905E-3</v>
      </c>
      <c r="P3943" s="7">
        <f>AVERAGE(E3943/L3943)</f>
        <v>25</v>
      </c>
      <c r="Q3943" t="str">
        <f t="shared" si="233"/>
        <v>theater</v>
      </c>
      <c r="R3943" t="str">
        <f t="shared" si="234"/>
        <v>plays</v>
      </c>
      <c r="S3943" s="13">
        <f>(((I3943/60)/60)/24)+DATE(S35911,1,1)</f>
        <v>16400.041666666668</v>
      </c>
      <c r="T3943" s="14">
        <f>(((J3943/60)/60)/24)+DATE(1970,1,1)</f>
        <v>41940.587233796294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232"/>
        <v>0</v>
      </c>
      <c r="P3944" s="7" t="e">
        <f>AVERAGE(E3944/L3944)</f>
        <v>#DIV/0!</v>
      </c>
      <c r="Q3944" t="str">
        <f t="shared" si="233"/>
        <v>theater</v>
      </c>
      <c r="R3944" t="str">
        <f t="shared" si="234"/>
        <v>plays</v>
      </c>
      <c r="S3944" s="13">
        <f>(((I3944/60)/60)/24)+DATE(S35912,1,1)</f>
        <v>16603.904097222221</v>
      </c>
      <c r="T3944" s="14">
        <f>(((J3944/60)/60)/24)+DATE(1970,1,1)</f>
        <v>42111.904097222221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232"/>
        <v>0.35639999999999999</v>
      </c>
      <c r="P3945" s="7">
        <f>AVERAGE(E3945/L3945)</f>
        <v>137.07692307692307</v>
      </c>
      <c r="Q3945" t="str">
        <f t="shared" si="233"/>
        <v>theater</v>
      </c>
      <c r="R3945" t="str">
        <f t="shared" si="234"/>
        <v>plays</v>
      </c>
      <c r="S3945" s="13">
        <f>(((I3945/60)/60)/24)+DATE(S35913,1,1)</f>
        <v>16742.701388888887</v>
      </c>
      <c r="T3945" s="14">
        <f>(((J3945/60)/60)/24)+DATE(1970,1,1)</f>
        <v>42279.778564814813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232"/>
        <v>0</v>
      </c>
      <c r="P3946" s="7" t="e">
        <f>AVERAGE(E3946/L3946)</f>
        <v>#DIV/0!</v>
      </c>
      <c r="Q3946" t="str">
        <f t="shared" si="233"/>
        <v>theater</v>
      </c>
      <c r="R3946" t="str">
        <f t="shared" si="234"/>
        <v>plays</v>
      </c>
      <c r="S3946" s="13">
        <f>(((I3946/60)/60)/24)+DATE(S35914,1,1)</f>
        <v>16675.662905092591</v>
      </c>
      <c r="T3946" s="14">
        <f>(((J3946/60)/60)/24)+DATE(1970,1,1)</f>
        <v>42213.662905092591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232"/>
        <v>2.5000000000000001E-3</v>
      </c>
      <c r="P3947" s="7">
        <f>AVERAGE(E3947/L3947)</f>
        <v>5</v>
      </c>
      <c r="Q3947" t="str">
        <f t="shared" si="233"/>
        <v>theater</v>
      </c>
      <c r="R3947" t="str">
        <f t="shared" si="234"/>
        <v>plays</v>
      </c>
      <c r="S3947" s="13">
        <f>(((I3947/60)/60)/24)+DATE(S35915,1,1)</f>
        <v>16571.801712962962</v>
      </c>
      <c r="T3947" s="14">
        <f>(((J3947/60)/60)/24)+DATE(1970,1,1)</f>
        <v>42109.801712962959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232"/>
        <v>3.2500000000000001E-2</v>
      </c>
      <c r="P3948" s="7">
        <f>AVERAGE(E3948/L3948)</f>
        <v>39</v>
      </c>
      <c r="Q3948" t="str">
        <f t="shared" si="233"/>
        <v>theater</v>
      </c>
      <c r="R3948" t="str">
        <f t="shared" si="234"/>
        <v>plays</v>
      </c>
      <c r="S3948" s="13">
        <f>(((I3948/60)/60)/24)+DATE(S35916,1,1)</f>
        <v>16495.333333333332</v>
      </c>
      <c r="T3948" s="14">
        <f>(((J3948/60)/60)/24)+DATE(1970,1,1)</f>
        <v>42031.833587962959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232"/>
        <v>3.3666666666666664E-2</v>
      </c>
      <c r="P3949" s="7">
        <f>AVERAGE(E3949/L3949)</f>
        <v>50.5</v>
      </c>
      <c r="Q3949" t="str">
        <f t="shared" si="233"/>
        <v>theater</v>
      </c>
      <c r="R3949" t="str">
        <f t="shared" si="234"/>
        <v>plays</v>
      </c>
      <c r="S3949" s="13">
        <f>(((I3949/60)/60)/24)+DATE(S35917,1,1)</f>
        <v>17077.142870370371</v>
      </c>
      <c r="T3949" s="14">
        <f>(((J3949/60)/60)/24)+DATE(1970,1,1)</f>
        <v>42615.142870370371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232"/>
        <v>0</v>
      </c>
      <c r="P3950" s="7" t="e">
        <f>AVERAGE(E3950/L3950)</f>
        <v>#DIV/0!</v>
      </c>
      <c r="Q3950" t="str">
        <f t="shared" si="233"/>
        <v>theater</v>
      </c>
      <c r="R3950" t="str">
        <f t="shared" si="234"/>
        <v>plays</v>
      </c>
      <c r="S3950" s="13">
        <f>(((I3950/60)/60)/24)+DATE(S35918,1,1)</f>
        <v>16321.325497685184</v>
      </c>
      <c r="T3950" s="14">
        <f>(((J3950/60)/60)/24)+DATE(1970,1,1)</f>
        <v>41829.325497685182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232"/>
        <v>0.15770000000000001</v>
      </c>
      <c r="P3951" s="7">
        <f>AVERAGE(E3951/L3951)</f>
        <v>49.28125</v>
      </c>
      <c r="Q3951" t="str">
        <f t="shared" si="233"/>
        <v>theater</v>
      </c>
      <c r="R3951" t="str">
        <f t="shared" si="234"/>
        <v>plays</v>
      </c>
      <c r="S3951" s="13">
        <f>(((I3951/60)/60)/24)+DATE(S35919,1,1)</f>
        <v>16478.120613425926</v>
      </c>
      <c r="T3951" s="14">
        <f>(((J3951/60)/60)/24)+DATE(1970,1,1)</f>
        <v>42016.120613425926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232"/>
        <v>6.2500000000000003E-3</v>
      </c>
      <c r="P3952" s="7">
        <f>AVERAGE(E3952/L3952)</f>
        <v>25</v>
      </c>
      <c r="Q3952" t="str">
        <f t="shared" si="233"/>
        <v>theater</v>
      </c>
      <c r="R3952" t="str">
        <f t="shared" si="234"/>
        <v>plays</v>
      </c>
      <c r="S3952" s="13">
        <f>(((I3952/60)/60)/24)+DATE(S35920,1,1)</f>
        <v>16900.774305555555</v>
      </c>
      <c r="T3952" s="14">
        <f>(((J3952/60)/60)/24)+DATE(1970,1,1)</f>
        <v>42439.702314814815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232"/>
        <v>5.0000000000000004E-6</v>
      </c>
      <c r="P3953" s="7">
        <f>AVERAGE(E3953/L3953)</f>
        <v>1</v>
      </c>
      <c r="Q3953" t="str">
        <f t="shared" si="233"/>
        <v>theater</v>
      </c>
      <c r="R3953" t="str">
        <f t="shared" si="234"/>
        <v>plays</v>
      </c>
      <c r="S3953" s="13">
        <f>(((I3953/60)/60)/24)+DATE(S35921,1,1)</f>
        <v>16925.784050925929</v>
      </c>
      <c r="T3953" s="14">
        <f>(((J3953/60)/60)/24)+DATE(1970,1,1)</f>
        <v>42433.825717592597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232"/>
        <v>9.6153846153846159E-4</v>
      </c>
      <c r="P3954" s="7">
        <f>AVERAGE(E3954/L3954)</f>
        <v>25</v>
      </c>
      <c r="Q3954" t="str">
        <f t="shared" si="233"/>
        <v>theater</v>
      </c>
      <c r="R3954" t="str">
        <f t="shared" si="234"/>
        <v>plays</v>
      </c>
      <c r="S3954" s="13">
        <f>(((I3954/60)/60)/24)+DATE(S35922,1,1)</f>
        <v>16735.79039351852</v>
      </c>
      <c r="T3954" s="14">
        <f>(((J3954/60)/60)/24)+DATE(1970,1,1)</f>
        <v>42243.790393518517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232"/>
        <v>0</v>
      </c>
      <c r="P3955" s="7" t="e">
        <f>AVERAGE(E3955/L3955)</f>
        <v>#DIV/0!</v>
      </c>
      <c r="Q3955" t="str">
        <f t="shared" si="233"/>
        <v>theater</v>
      </c>
      <c r="R3955" t="str">
        <f t="shared" si="234"/>
        <v>plays</v>
      </c>
      <c r="S3955" s="13">
        <f>(((I3955/60)/60)/24)+DATE(S35923,1,1)</f>
        <v>17012.978472222221</v>
      </c>
      <c r="T3955" s="14">
        <f>(((J3955/60)/60)/24)+DATE(1970,1,1)</f>
        <v>42550.048449074078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232"/>
        <v>0</v>
      </c>
      <c r="P3956" s="7" t="e">
        <f>AVERAGE(E3956/L3956)</f>
        <v>#DIV/0!</v>
      </c>
      <c r="Q3956" t="str">
        <f t="shared" si="233"/>
        <v>theater</v>
      </c>
      <c r="R3956" t="str">
        <f t="shared" si="234"/>
        <v>plays</v>
      </c>
      <c r="S3956" s="13">
        <f>(((I3956/60)/60)/24)+DATE(S35924,1,1)</f>
        <v>16266.651203703705</v>
      </c>
      <c r="T3956" s="14">
        <f>(((J3956/60)/60)/24)+DATE(1970,1,1)</f>
        <v>41774.651203703703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232"/>
        <v>0.24285714285714285</v>
      </c>
      <c r="P3957" s="7">
        <f>AVERAGE(E3957/L3957)</f>
        <v>53.125</v>
      </c>
      <c r="Q3957" t="str">
        <f t="shared" si="233"/>
        <v>theater</v>
      </c>
      <c r="R3957" t="str">
        <f t="shared" si="234"/>
        <v>plays</v>
      </c>
      <c r="S3957" s="13">
        <f>(((I3957/60)/60)/24)+DATE(S35925,1,1)</f>
        <v>16768.890520833334</v>
      </c>
      <c r="T3957" s="14">
        <f>(((J3957/60)/60)/24)+DATE(1970,1,1)</f>
        <v>42306.848854166667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232"/>
        <v>0</v>
      </c>
      <c r="P3958" s="7" t="e">
        <f>AVERAGE(E3958/L3958)</f>
        <v>#DIV/0!</v>
      </c>
      <c r="Q3958" t="str">
        <f t="shared" si="233"/>
        <v>theater</v>
      </c>
      <c r="R3958" t="str">
        <f t="shared" si="234"/>
        <v>plays</v>
      </c>
      <c r="S3958" s="13">
        <f>(((I3958/60)/60)/24)+DATE(S35926,1,1)</f>
        <v>16917.013888888887</v>
      </c>
      <c r="T3958" s="14">
        <f>(((J3958/60)/60)/24)+DATE(1970,1,1)</f>
        <v>42457.932025462964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232"/>
        <v>2.5000000000000001E-4</v>
      </c>
      <c r="P3959" s="7">
        <f>AVERAGE(E3959/L3959)</f>
        <v>7</v>
      </c>
      <c r="Q3959" t="str">
        <f t="shared" si="233"/>
        <v>theater</v>
      </c>
      <c r="R3959" t="str">
        <f t="shared" si="234"/>
        <v>plays</v>
      </c>
      <c r="S3959" s="13">
        <f>(((I3959/60)/60)/24)+DATE(S35927,1,1)</f>
        <v>16991.976319444442</v>
      </c>
      <c r="T3959" s="14">
        <f>(((J3959/60)/60)/24)+DATE(1970,1,1)</f>
        <v>42513.976319444439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232"/>
        <v>0.32050000000000001</v>
      </c>
      <c r="P3960" s="7">
        <f>AVERAGE(E3960/L3960)</f>
        <v>40.0625</v>
      </c>
      <c r="Q3960" t="str">
        <f t="shared" si="233"/>
        <v>theater</v>
      </c>
      <c r="R3960" t="str">
        <f t="shared" si="234"/>
        <v>plays</v>
      </c>
      <c r="S3960" s="13">
        <f>(((I3960/60)/60)/24)+DATE(S35928,1,1)</f>
        <v>16285.583333333334</v>
      </c>
      <c r="T3960" s="14">
        <f>(((J3960/60)/60)/24)+DATE(1970,1,1)</f>
        <v>41816.950370370374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232"/>
        <v>0.24333333333333335</v>
      </c>
      <c r="P3961" s="7">
        <f>AVERAGE(E3961/L3961)</f>
        <v>24.333333333333332</v>
      </c>
      <c r="Q3961" t="str">
        <f t="shared" si="233"/>
        <v>theater</v>
      </c>
      <c r="R3961" t="str">
        <f t="shared" si="234"/>
        <v>plays</v>
      </c>
      <c r="S3961" s="13">
        <f>(((I3961/60)/60)/24)+DATE(S35929,1,1)</f>
        <v>16342.788842592592</v>
      </c>
      <c r="T3961" s="14">
        <f>(((J3961/60)/60)/24)+DATE(1970,1,1)</f>
        <v>41880.788842592592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232"/>
        <v>1.4999999999999999E-2</v>
      </c>
      <c r="P3962" s="7">
        <f>AVERAGE(E3962/L3962)</f>
        <v>11.25</v>
      </c>
      <c r="Q3962" t="str">
        <f t="shared" si="233"/>
        <v>theater</v>
      </c>
      <c r="R3962" t="str">
        <f t="shared" si="234"/>
        <v>plays</v>
      </c>
      <c r="S3962" s="13">
        <f>(((I3962/60)/60)/24)+DATE(S35930,1,1)</f>
        <v>16804.845555555556</v>
      </c>
      <c r="T3962" s="14">
        <f>(((J3962/60)/60)/24)+DATE(1970,1,1)</f>
        <v>42342.845555555556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232"/>
        <v>4.1999999999999997E-3</v>
      </c>
      <c r="P3963" s="7">
        <f>AVERAGE(E3963/L3963)</f>
        <v>10.5</v>
      </c>
      <c r="Q3963" t="str">
        <f t="shared" si="233"/>
        <v>theater</v>
      </c>
      <c r="R3963" t="str">
        <f t="shared" si="234"/>
        <v>plays</v>
      </c>
      <c r="S3963" s="13">
        <f>(((I3963/60)/60)/24)+DATE(S35931,1,1)</f>
        <v>16199.891319444445</v>
      </c>
      <c r="T3963" s="14">
        <f>(((J3963/60)/60)/24)+DATE(1970,1,1)</f>
        <v>41745.891319444447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232"/>
        <v>3.214285714285714E-2</v>
      </c>
      <c r="P3964" s="7">
        <f>AVERAGE(E3964/L3964)</f>
        <v>15</v>
      </c>
      <c r="Q3964" t="str">
        <f t="shared" si="233"/>
        <v>theater</v>
      </c>
      <c r="R3964" t="str">
        <f t="shared" si="234"/>
        <v>plays</v>
      </c>
      <c r="S3964" s="13">
        <f>(((I3964/60)/60)/24)+DATE(S35932,1,1)</f>
        <v>16768.621458333331</v>
      </c>
      <c r="T3964" s="14">
        <f>(((J3964/60)/60)/24)+DATE(1970,1,1)</f>
        <v>42311.621458333335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232"/>
        <v>0</v>
      </c>
      <c r="P3965" s="7" t="e">
        <f>AVERAGE(E3965/L3965)</f>
        <v>#DIV/0!</v>
      </c>
      <c r="Q3965" t="str">
        <f t="shared" si="233"/>
        <v>theater</v>
      </c>
      <c r="R3965" t="str">
        <f t="shared" si="234"/>
        <v>plays</v>
      </c>
      <c r="S3965" s="13">
        <f>(((I3965/60)/60)/24)+DATE(S35933,1,1)</f>
        <v>16758.195798611112</v>
      </c>
      <c r="T3965" s="14">
        <f>(((J3965/60)/60)/24)+DATE(1970,1,1)</f>
        <v>42296.154131944444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232"/>
        <v>6.3E-2</v>
      </c>
      <c r="P3966" s="7">
        <f>AVERAGE(E3966/L3966)</f>
        <v>42</v>
      </c>
      <c r="Q3966" t="str">
        <f t="shared" si="233"/>
        <v>theater</v>
      </c>
      <c r="R3966" t="str">
        <f t="shared" si="234"/>
        <v>plays</v>
      </c>
      <c r="S3966" s="13">
        <f>(((I3966/60)/60)/24)+DATE(S35934,1,1)</f>
        <v>16545.68039351852</v>
      </c>
      <c r="T3966" s="14">
        <f>(((J3966/60)/60)/24)+DATE(1970,1,1)</f>
        <v>42053.722060185188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232"/>
        <v>0.14249999999999999</v>
      </c>
      <c r="P3967" s="7">
        <f>AVERAGE(E3967/L3967)</f>
        <v>71.25</v>
      </c>
      <c r="Q3967" t="str">
        <f t="shared" si="233"/>
        <v>theater</v>
      </c>
      <c r="R3967" t="str">
        <f t="shared" si="234"/>
        <v>plays</v>
      </c>
      <c r="S3967" s="13">
        <f>(((I3967/60)/60)/24)+DATE(S35935,1,1)</f>
        <v>16906.194212962964</v>
      </c>
      <c r="T3967" s="14">
        <f>(((J3967/60)/60)/24)+DATE(1970,1,1)</f>
        <v>42414.235879629632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232"/>
        <v>6.0000000000000001E-3</v>
      </c>
      <c r="P3968" s="7">
        <f>AVERAGE(E3968/L3968)</f>
        <v>22.5</v>
      </c>
      <c r="Q3968" t="str">
        <f t="shared" si="233"/>
        <v>theater</v>
      </c>
      <c r="R3968" t="str">
        <f t="shared" si="234"/>
        <v>plays</v>
      </c>
      <c r="S3968" s="13">
        <f>(((I3968/60)/60)/24)+DATE(S35936,1,1)</f>
        <v>16276.124305555555</v>
      </c>
      <c r="T3968" s="14">
        <f>(((J3968/60)/60)/24)+DATE(1970,1,1)</f>
        <v>41801.711550925924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232"/>
        <v>0.2411764705882353</v>
      </c>
      <c r="P3969" s="7">
        <f>AVERAGE(E3969/L3969)</f>
        <v>41</v>
      </c>
      <c r="Q3969" t="str">
        <f t="shared" si="233"/>
        <v>theater</v>
      </c>
      <c r="R3969" t="str">
        <f t="shared" si="234"/>
        <v>plays</v>
      </c>
      <c r="S3969" s="13">
        <f>(((I3969/60)/60)/24)+DATE(S35937,1,1)</f>
        <v>17232.290590277778</v>
      </c>
      <c r="T3969" s="14">
        <f>(((J3969/60)/60)/24)+DATE(1970,1,1)</f>
        <v>42770.290590277778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232"/>
        <v>0.10539999999999999</v>
      </c>
      <c r="P3970" s="7">
        <f>AVERAGE(E3970/L3970)</f>
        <v>47.909090909090907</v>
      </c>
      <c r="Q3970" t="str">
        <f t="shared" si="233"/>
        <v>theater</v>
      </c>
      <c r="R3970" t="str">
        <f t="shared" si="234"/>
        <v>plays</v>
      </c>
      <c r="S3970" s="13">
        <f>(((I3970/60)/60)/24)+DATE(S35938,1,1)</f>
        <v>16944.815659722222</v>
      </c>
      <c r="T3970" s="14">
        <f>(((J3970/60)/60)/24)+DATE(1970,1,1)</f>
        <v>42452.815659722226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ref="O3971:O4034" si="235">E3971/D3971</f>
        <v>7.4690265486725665E-2</v>
      </c>
      <c r="P3971" s="7">
        <f>AVERAGE(E3971/L3971)</f>
        <v>35.166666666666664</v>
      </c>
      <c r="Q3971" t="str">
        <f t="shared" ref="Q3971:Q4034" si="236">LEFT(N3971,FIND("/",N3971)-1)</f>
        <v>theater</v>
      </c>
      <c r="R3971" t="str">
        <f t="shared" ref="R3971:R4034" si="237">RIGHT(N3971, LEN(N3971)-FIND("/",N3971))</f>
        <v>plays</v>
      </c>
      <c r="S3971" s="13">
        <f>(((I3971/60)/60)/24)+DATE(S35939,1,1)</f>
        <v>17043.163194444445</v>
      </c>
      <c r="T3971" s="14">
        <f>(((J3971/60)/60)/24)+DATE(1970,1,1)</f>
        <v>42601.854699074072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235"/>
        <v>7.3333333333333334E-4</v>
      </c>
      <c r="P3972" s="7">
        <f>AVERAGE(E3972/L3972)</f>
        <v>5.5</v>
      </c>
      <c r="Q3972" t="str">
        <f t="shared" si="236"/>
        <v>theater</v>
      </c>
      <c r="R3972" t="str">
        <f t="shared" si="237"/>
        <v>plays</v>
      </c>
      <c r="S3972" s="13">
        <f>(((I3972/60)/60)/24)+DATE(S35940,1,1)</f>
        <v>16909.863553240739</v>
      </c>
      <c r="T3972" s="14">
        <f>(((J3972/60)/60)/24)+DATE(1970,1,1)</f>
        <v>42447.863553240735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235"/>
        <v>9.7142857142857135E-3</v>
      </c>
      <c r="P3973" s="7">
        <f>AVERAGE(E3973/L3973)</f>
        <v>22.666666666666668</v>
      </c>
      <c r="Q3973" t="str">
        <f t="shared" si="236"/>
        <v>theater</v>
      </c>
      <c r="R3973" t="str">
        <f t="shared" si="237"/>
        <v>plays</v>
      </c>
      <c r="S3973" s="13">
        <f>(((I3973/60)/60)/24)+DATE(S35941,1,1)</f>
        <v>16273.536180555557</v>
      </c>
      <c r="T3973" s="14">
        <f>(((J3973/60)/60)/24)+DATE(1970,1,1)</f>
        <v>41811.536180555559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235"/>
        <v>0.21099999999999999</v>
      </c>
      <c r="P3974" s="7">
        <f>AVERAGE(E3974/L3974)</f>
        <v>26.375</v>
      </c>
      <c r="Q3974" t="str">
        <f t="shared" si="236"/>
        <v>theater</v>
      </c>
      <c r="R3974" t="str">
        <f t="shared" si="237"/>
        <v>plays</v>
      </c>
      <c r="S3974" s="13">
        <f>(((I3974/60)/60)/24)+DATE(S35942,1,1)</f>
        <v>16473.067523148147</v>
      </c>
      <c r="T3974" s="14">
        <f>(((J3974/60)/60)/24)+DATE(1970,1,1)</f>
        <v>41981.067523148144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235"/>
        <v>0.78100000000000003</v>
      </c>
      <c r="P3975" s="7">
        <f>AVERAGE(E3975/L3975)</f>
        <v>105.54054054054055</v>
      </c>
      <c r="Q3975" t="str">
        <f t="shared" si="236"/>
        <v>theater</v>
      </c>
      <c r="R3975" t="str">
        <f t="shared" si="237"/>
        <v>plays</v>
      </c>
      <c r="S3975" s="13">
        <f>(((I3975/60)/60)/24)+DATE(S35943,1,1)</f>
        <v>16931.166666666668</v>
      </c>
      <c r="T3975" s="14">
        <f>(((J3975/60)/60)/24)+DATE(1970,1,1)</f>
        <v>42469.68414351852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235"/>
        <v>0.32</v>
      </c>
      <c r="P3976" s="7">
        <f>AVERAGE(E3976/L3976)</f>
        <v>29.09090909090909</v>
      </c>
      <c r="Q3976" t="str">
        <f t="shared" si="236"/>
        <v>theater</v>
      </c>
      <c r="R3976" t="str">
        <f t="shared" si="237"/>
        <v>plays</v>
      </c>
      <c r="S3976" s="13">
        <f>(((I3976/60)/60)/24)+DATE(S35944,1,1)</f>
        <v>16955.54685185185</v>
      </c>
      <c r="T3976" s="14">
        <f>(((J3976/60)/60)/24)+DATE(1970,1,1)</f>
        <v>42493.546851851846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235"/>
        <v>0</v>
      </c>
      <c r="P3977" s="7" t="e">
        <f>AVERAGE(E3977/L3977)</f>
        <v>#DIV/0!</v>
      </c>
      <c r="Q3977" t="str">
        <f t="shared" si="236"/>
        <v>theater</v>
      </c>
      <c r="R3977" t="str">
        <f t="shared" si="237"/>
        <v>plays</v>
      </c>
      <c r="S3977" s="13">
        <f>(((I3977/60)/60)/24)+DATE(S35945,1,1)</f>
        <v>16996.866875</v>
      </c>
      <c r="T3977" s="14">
        <f>(((J3977/60)/60)/24)+DATE(1970,1,1)</f>
        <v>42534.866875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235"/>
        <v>0.47692307692307695</v>
      </c>
      <c r="P3978" s="7">
        <f>AVERAGE(E3978/L3978)</f>
        <v>62</v>
      </c>
      <c r="Q3978" t="str">
        <f t="shared" si="236"/>
        <v>theater</v>
      </c>
      <c r="R3978" t="str">
        <f t="shared" si="237"/>
        <v>plays</v>
      </c>
      <c r="S3978" s="13">
        <f>(((I3978/60)/60)/24)+DATE(S35946,1,1)</f>
        <v>16284.291666666666</v>
      </c>
      <c r="T3978" s="14">
        <f>(((J3978/60)/60)/24)+DATE(1970,1,1)</f>
        <v>41830.858344907407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235"/>
        <v>1.4500000000000001E-2</v>
      </c>
      <c r="P3979" s="7">
        <f>AVERAGE(E3979/L3979)</f>
        <v>217.5</v>
      </c>
      <c r="Q3979" t="str">
        <f t="shared" si="236"/>
        <v>theater</v>
      </c>
      <c r="R3979" t="str">
        <f t="shared" si="237"/>
        <v>plays</v>
      </c>
      <c r="S3979" s="13">
        <f>(((I3979/60)/60)/24)+DATE(S35947,1,1)</f>
        <v>17005.788564814815</v>
      </c>
      <c r="T3979" s="14">
        <f>(((J3979/60)/60)/24)+DATE(1970,1,1)</f>
        <v>42543.788564814815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235"/>
        <v>0.107</v>
      </c>
      <c r="P3980" s="7">
        <f>AVERAGE(E3980/L3980)</f>
        <v>26.75</v>
      </c>
      <c r="Q3980" t="str">
        <f t="shared" si="236"/>
        <v>theater</v>
      </c>
      <c r="R3980" t="str">
        <f t="shared" si="237"/>
        <v>plays</v>
      </c>
      <c r="S3980" s="13">
        <f>(((I3980/60)/60)/24)+DATE(S35948,1,1)</f>
        <v>16467.642974537037</v>
      </c>
      <c r="T3980" s="14">
        <f>(((J3980/60)/60)/24)+DATE(1970,1,1)</f>
        <v>41975.642974537041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235"/>
        <v>1.8333333333333333E-2</v>
      </c>
      <c r="P3981" s="7">
        <f>AVERAGE(E3981/L3981)</f>
        <v>18.333333333333332</v>
      </c>
      <c r="Q3981" t="str">
        <f t="shared" si="236"/>
        <v>theater</v>
      </c>
      <c r="R3981" t="str">
        <f t="shared" si="237"/>
        <v>plays</v>
      </c>
      <c r="S3981" s="13">
        <f>(((I3981/60)/60)/24)+DATE(S35949,1,1)</f>
        <v>16524.833333333332</v>
      </c>
      <c r="T3981" s="14">
        <f>(((J3981/60)/60)/24)+DATE(1970,1,1)</f>
        <v>42069.903437500005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235"/>
        <v>0.18</v>
      </c>
      <c r="P3982" s="7">
        <f>AVERAGE(E3982/L3982)</f>
        <v>64.285714285714292</v>
      </c>
      <c r="Q3982" t="str">
        <f t="shared" si="236"/>
        <v>theater</v>
      </c>
      <c r="R3982" t="str">
        <f t="shared" si="237"/>
        <v>plays</v>
      </c>
      <c r="S3982" s="13">
        <f>(((I3982/60)/60)/24)+DATE(S35950,1,1)</f>
        <v>16257.598923611111</v>
      </c>
      <c r="T3982" s="14">
        <f>(((J3982/60)/60)/24)+DATE(1970,1,1)</f>
        <v>41795.598923611113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235"/>
        <v>4.0833333333333333E-2</v>
      </c>
      <c r="P3983" s="7">
        <f>AVERAGE(E3983/L3983)</f>
        <v>175</v>
      </c>
      <c r="Q3983" t="str">
        <f t="shared" si="236"/>
        <v>theater</v>
      </c>
      <c r="R3983" t="str">
        <f t="shared" si="237"/>
        <v>plays</v>
      </c>
      <c r="S3983" s="13">
        <f>(((I3983/60)/60)/24)+DATE(S35951,1,1)</f>
        <v>17000.179965277777</v>
      </c>
      <c r="T3983" s="14">
        <f>(((J3983/60)/60)/24)+DATE(1970,1,1)</f>
        <v>42508.179965277777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235"/>
        <v>0.2</v>
      </c>
      <c r="P3984" s="7">
        <f>AVERAGE(E3984/L3984)</f>
        <v>34</v>
      </c>
      <c r="Q3984" t="str">
        <f t="shared" si="236"/>
        <v>theater</v>
      </c>
      <c r="R3984" t="str">
        <f t="shared" si="237"/>
        <v>plays</v>
      </c>
      <c r="S3984" s="13">
        <f>(((I3984/60)/60)/24)+DATE(S35952,1,1)</f>
        <v>16624.809953703701</v>
      </c>
      <c r="T3984" s="14">
        <f>(((J3984/60)/60)/24)+DATE(1970,1,1)</f>
        <v>42132.809953703705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235"/>
        <v>0.34802513464991025</v>
      </c>
      <c r="P3985" s="7">
        <f>AVERAGE(E3985/L3985)</f>
        <v>84.282608695652172</v>
      </c>
      <c r="Q3985" t="str">
        <f t="shared" si="236"/>
        <v>theater</v>
      </c>
      <c r="R3985" t="str">
        <f t="shared" si="237"/>
        <v>plays</v>
      </c>
      <c r="S3985" s="13">
        <f>(((I3985/60)/60)/24)+DATE(S35953,1,1)</f>
        <v>16211.290972222223</v>
      </c>
      <c r="T3985" s="14">
        <f>(((J3985/60)/60)/24)+DATE(1970,1,1)</f>
        <v>41747.86986111111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235"/>
        <v>6.3333333333333339E-2</v>
      </c>
      <c r="P3986" s="7">
        <f>AVERAGE(E3986/L3986)</f>
        <v>9.5</v>
      </c>
      <c r="Q3986" t="str">
        <f t="shared" si="236"/>
        <v>theater</v>
      </c>
      <c r="R3986" t="str">
        <f t="shared" si="237"/>
        <v>plays</v>
      </c>
      <c r="S3986" s="13">
        <f>(((I3986/60)/60)/24)+DATE(S35954,1,1)</f>
        <v>16383</v>
      </c>
      <c r="T3986" s="14">
        <f>(((J3986/60)/60)/24)+DATE(1970,1,1)</f>
        <v>41920.963472222218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235"/>
        <v>0.32050000000000001</v>
      </c>
      <c r="P3987" s="7">
        <f>AVERAGE(E3987/L3987)</f>
        <v>33.736842105263158</v>
      </c>
      <c r="Q3987" t="str">
        <f t="shared" si="236"/>
        <v>theater</v>
      </c>
      <c r="R3987" t="str">
        <f t="shared" si="237"/>
        <v>plays</v>
      </c>
      <c r="S3987" s="13">
        <f>(((I3987/60)/60)/24)+DATE(S35955,1,1)</f>
        <v>16852.878472222223</v>
      </c>
      <c r="T3987" s="14">
        <f>(((J3987/60)/60)/24)+DATE(1970,1,1)</f>
        <v>42399.707407407404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235"/>
        <v>9.7600000000000006E-2</v>
      </c>
      <c r="P3988" s="7">
        <f>AVERAGE(E3988/L3988)</f>
        <v>37.53846153846154</v>
      </c>
      <c r="Q3988" t="str">
        <f t="shared" si="236"/>
        <v>theater</v>
      </c>
      <c r="R3988" t="str">
        <f t="shared" si="237"/>
        <v>plays</v>
      </c>
      <c r="S3988" s="13">
        <f>(((I3988/60)/60)/24)+DATE(S35956,1,1)</f>
        <v>16928.544444444444</v>
      </c>
      <c r="T3988" s="14">
        <f>(((J3988/60)/60)/24)+DATE(1970,1,1)</f>
        <v>42467.548541666663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235"/>
        <v>0.3775</v>
      </c>
      <c r="P3989" s="7">
        <f>AVERAGE(E3989/L3989)</f>
        <v>11.615384615384615</v>
      </c>
      <c r="Q3989" t="str">
        <f t="shared" si="236"/>
        <v>theater</v>
      </c>
      <c r="R3989" t="str">
        <f t="shared" si="237"/>
        <v>plays</v>
      </c>
      <c r="S3989" s="13">
        <f>(((I3989/60)/60)/24)+DATE(S35957,1,1)</f>
        <v>16207.924652777778</v>
      </c>
      <c r="T3989" s="14">
        <f>(((J3989/60)/60)/24)+DATE(1970,1,1)</f>
        <v>41765.92465277778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235"/>
        <v>2.1333333333333333E-2</v>
      </c>
      <c r="P3990" s="7">
        <f>AVERAGE(E3990/L3990)</f>
        <v>8</v>
      </c>
      <c r="Q3990" t="str">
        <f t="shared" si="236"/>
        <v>theater</v>
      </c>
      <c r="R3990" t="str">
        <f t="shared" si="237"/>
        <v>plays</v>
      </c>
      <c r="S3990" s="13">
        <f>(((I3990/60)/60)/24)+DATE(S35958,1,1)</f>
        <v>16677.08116898148</v>
      </c>
      <c r="T3990" s="14">
        <f>(((J3990/60)/60)/24)+DATE(1970,1,1)</f>
        <v>42230.08116898148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235"/>
        <v>0</v>
      </c>
      <c r="P3991" s="7" t="e">
        <f>AVERAGE(E3991/L3991)</f>
        <v>#DIV/0!</v>
      </c>
      <c r="Q3991" t="str">
        <f t="shared" si="236"/>
        <v>theater</v>
      </c>
      <c r="R3991" t="str">
        <f t="shared" si="237"/>
        <v>plays</v>
      </c>
      <c r="S3991" s="13">
        <f>(((I3991/60)/60)/24)+DATE(S35959,1,1)</f>
        <v>16748.79144675926</v>
      </c>
      <c r="T3991" s="14">
        <f>(((J3991/60)/60)/24)+DATE(1970,1,1)</f>
        <v>42286.749780092592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235"/>
        <v>4.1818181818181817E-2</v>
      </c>
      <c r="P3992" s="7">
        <f>AVERAGE(E3992/L3992)</f>
        <v>23</v>
      </c>
      <c r="Q3992" t="str">
        <f t="shared" si="236"/>
        <v>theater</v>
      </c>
      <c r="R3992" t="str">
        <f t="shared" si="237"/>
        <v>plays</v>
      </c>
      <c r="S3992" s="13">
        <f>(((I3992/60)/60)/24)+DATE(S35960,1,1)</f>
        <v>16863.672372685185</v>
      </c>
      <c r="T3992" s="14">
        <f>(((J3992/60)/60)/24)+DATE(1970,1,1)</f>
        <v>42401.672372685185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235"/>
        <v>0.2</v>
      </c>
      <c r="P3993" s="7">
        <f>AVERAGE(E3993/L3993)</f>
        <v>100</v>
      </c>
      <c r="Q3993" t="str">
        <f t="shared" si="236"/>
        <v>theater</v>
      </c>
      <c r="R3993" t="str">
        <f t="shared" si="237"/>
        <v>plays</v>
      </c>
      <c r="S3993" s="13">
        <f>(((I3993/60)/60)/24)+DATE(S35961,1,1)</f>
        <v>16587.644467592592</v>
      </c>
      <c r="T3993" s="14">
        <f>(((J3993/60)/60)/24)+DATE(1970,1,1)</f>
        <v>42125.644467592589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235"/>
        <v>5.4100000000000002E-2</v>
      </c>
      <c r="P3994" s="7">
        <f>AVERAGE(E3994/L3994)</f>
        <v>60.111111111111114</v>
      </c>
      <c r="Q3994" t="str">
        <f t="shared" si="236"/>
        <v>theater</v>
      </c>
      <c r="R3994" t="str">
        <f t="shared" si="237"/>
        <v>plays</v>
      </c>
      <c r="S3994" s="13">
        <f>(((I3994/60)/60)/24)+DATE(S35962,1,1)</f>
        <v>16781.982164351852</v>
      </c>
      <c r="T3994" s="14">
        <f>(((J3994/60)/60)/24)+DATE(1970,1,1)</f>
        <v>42289.94049768518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235"/>
        <v>6.0000000000000002E-5</v>
      </c>
      <c r="P3995" s="7">
        <f>AVERAGE(E3995/L3995)</f>
        <v>3</v>
      </c>
      <c r="Q3995" t="str">
        <f t="shared" si="236"/>
        <v>theater</v>
      </c>
      <c r="R3995" t="str">
        <f t="shared" si="237"/>
        <v>plays</v>
      </c>
      <c r="S3995" s="13">
        <f>(((I3995/60)/60)/24)+DATE(S35963,1,1)</f>
        <v>16569.864722222221</v>
      </c>
      <c r="T3995" s="14">
        <f>(((J3995/60)/60)/24)+DATE(1970,1,1)</f>
        <v>42107.864722222221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235"/>
        <v>2.5000000000000001E-3</v>
      </c>
      <c r="P3996" s="7">
        <f>AVERAGE(E3996/L3996)</f>
        <v>5</v>
      </c>
      <c r="Q3996" t="str">
        <f t="shared" si="236"/>
        <v>theater</v>
      </c>
      <c r="R3996" t="str">
        <f t="shared" si="237"/>
        <v>plays</v>
      </c>
      <c r="S3996" s="13">
        <f>(((I3996/60)/60)/24)+DATE(S35964,1,1)</f>
        <v>16271.389930555555</v>
      </c>
      <c r="T3996" s="14">
        <f>(((J3996/60)/60)/24)+DATE(1970,1,1)</f>
        <v>41809.389930555553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235"/>
        <v>0.35</v>
      </c>
      <c r="P3997" s="7">
        <f>AVERAGE(E3997/L3997)</f>
        <v>17.5</v>
      </c>
      <c r="Q3997" t="str">
        <f t="shared" si="236"/>
        <v>theater</v>
      </c>
      <c r="R3997" t="str">
        <f t="shared" si="237"/>
        <v>plays</v>
      </c>
      <c r="S3997" s="13">
        <f>(((I3997/60)/60)/24)+DATE(S35965,1,1)</f>
        <v>16481.477083333335</v>
      </c>
      <c r="T3997" s="14">
        <f>(((J3997/60)/60)/24)+DATE(1970,1,1)</f>
        <v>42019.683761574073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235"/>
        <v>0.16566666666666666</v>
      </c>
      <c r="P3998" s="7">
        <f>AVERAGE(E3998/L3998)</f>
        <v>29.235294117647058</v>
      </c>
      <c r="Q3998" t="str">
        <f t="shared" si="236"/>
        <v>theater</v>
      </c>
      <c r="R3998" t="str">
        <f t="shared" si="237"/>
        <v>plays</v>
      </c>
      <c r="S3998" s="13">
        <f>(((I3998/60)/60)/24)+DATE(S35966,1,1)</f>
        <v>16395.669444444444</v>
      </c>
      <c r="T3998" s="14">
        <f>(((J3998/60)/60)/24)+DATE(1970,1,1)</f>
        <v>41950.26694444444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235"/>
        <v>0</v>
      </c>
      <c r="P3999" s="7" t="e">
        <f>AVERAGE(E3999/L3999)</f>
        <v>#DIV/0!</v>
      </c>
      <c r="Q3999" t="str">
        <f t="shared" si="236"/>
        <v>theater</v>
      </c>
      <c r="R3999" t="str">
        <f t="shared" si="237"/>
        <v>plays</v>
      </c>
      <c r="S3999" s="13">
        <f>(((I3999/60)/60)/24)+DATE(S35967,1,1)</f>
        <v>16531.349780092594</v>
      </c>
      <c r="T3999" s="14">
        <f>(((J3999/60)/60)/24)+DATE(1970,1,1)</f>
        <v>42069.391446759255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235"/>
        <v>0.57199999999999995</v>
      </c>
      <c r="P4000" s="7">
        <f>AVERAGE(E4000/L4000)</f>
        <v>59.583333333333336</v>
      </c>
      <c r="Q4000" t="str">
        <f t="shared" si="236"/>
        <v>theater</v>
      </c>
      <c r="R4000" t="str">
        <f t="shared" si="237"/>
        <v>plays</v>
      </c>
      <c r="S4000" s="13">
        <f>(((I4000/60)/60)/24)+DATE(S35968,1,1)</f>
        <v>16523.921597222223</v>
      </c>
      <c r="T4000" s="14">
        <f>(((J4000/60)/60)/24)+DATE(1970,1,1)</f>
        <v>42061.963263888887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235"/>
        <v>0.16514285714285715</v>
      </c>
      <c r="P4001" s="7">
        <f>AVERAGE(E4001/L4001)</f>
        <v>82.571428571428569</v>
      </c>
      <c r="Q4001" t="str">
        <f t="shared" si="236"/>
        <v>theater</v>
      </c>
      <c r="R4001" t="str">
        <f t="shared" si="237"/>
        <v>plays</v>
      </c>
      <c r="S4001" s="13">
        <f>(((I4001/60)/60)/24)+DATE(S35969,1,1)</f>
        <v>16314.827650462963</v>
      </c>
      <c r="T4001" s="14">
        <f>(((J4001/60)/60)/24)+DATE(1970,1,1)</f>
        <v>41842.828680555554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235"/>
        <v>1.25E-3</v>
      </c>
      <c r="P4002" s="7">
        <f>AVERAGE(E4002/L4002)</f>
        <v>10</v>
      </c>
      <c r="Q4002" t="str">
        <f t="shared" si="236"/>
        <v>theater</v>
      </c>
      <c r="R4002" t="str">
        <f t="shared" si="237"/>
        <v>plays</v>
      </c>
      <c r="S4002" s="13">
        <f>(((I4002/60)/60)/24)+DATE(S35970,1,1)</f>
        <v>16929.603680555556</v>
      </c>
      <c r="T4002" s="14">
        <f>(((J4002/60)/60)/24)+DATE(1970,1,1)</f>
        <v>42437.64534722222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235"/>
        <v>0.3775</v>
      </c>
      <c r="P4003" s="7">
        <f>AVERAGE(E4003/L4003)</f>
        <v>32.357142857142854</v>
      </c>
      <c r="Q4003" t="str">
        <f t="shared" si="236"/>
        <v>theater</v>
      </c>
      <c r="R4003" t="str">
        <f t="shared" si="237"/>
        <v>plays</v>
      </c>
      <c r="S4003" s="13">
        <f>(((I4003/60)/60)/24)+DATE(S35971,1,1)</f>
        <v>17227.791666666668</v>
      </c>
      <c r="T4003" s="14">
        <f>(((J4003/60)/60)/24)+DATE(1970,1,1)</f>
        <v>42775.964212962965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235"/>
        <v>1.84E-2</v>
      </c>
      <c r="P4004" s="7">
        <f>AVERAGE(E4004/L4004)</f>
        <v>5.75</v>
      </c>
      <c r="Q4004" t="str">
        <f t="shared" si="236"/>
        <v>theater</v>
      </c>
      <c r="R4004" t="str">
        <f t="shared" si="237"/>
        <v>plays</v>
      </c>
      <c r="S4004" s="13">
        <f>(((I4004/60)/60)/24)+DATE(S35972,1,1)</f>
        <v>16341.043530092591</v>
      </c>
      <c r="T4004" s="14">
        <f>(((J4004/60)/60)/24)+DATE(1970,1,1)</f>
        <v>41879.043530092589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235"/>
        <v>0.10050000000000001</v>
      </c>
      <c r="P4005" s="7">
        <f>AVERAGE(E4005/L4005)</f>
        <v>100.5</v>
      </c>
      <c r="Q4005" t="str">
        <f t="shared" si="236"/>
        <v>theater</v>
      </c>
      <c r="R4005" t="str">
        <f t="shared" si="237"/>
        <v>plays</v>
      </c>
      <c r="S4005" s="13">
        <f>(((I4005/60)/60)/24)+DATE(S35973,1,1)</f>
        <v>16482.587349537036</v>
      </c>
      <c r="T4005" s="14">
        <f>(((J4005/60)/60)/24)+DATE(1970,1,1)</f>
        <v>42020.587349537032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235"/>
        <v>2E-3</v>
      </c>
      <c r="P4006" s="7">
        <f>AVERAGE(E4006/L4006)</f>
        <v>1</v>
      </c>
      <c r="Q4006" t="str">
        <f t="shared" si="236"/>
        <v>theater</v>
      </c>
      <c r="R4006" t="str">
        <f t="shared" si="237"/>
        <v>plays</v>
      </c>
      <c r="S4006" s="13">
        <f>(((I4006/60)/60)/24)+DATE(S35974,1,1)</f>
        <v>16352.16269675926</v>
      </c>
      <c r="T4006" s="14">
        <f>(((J4006/60)/60)/24)+DATE(1970,1,1)</f>
        <v>41890.16269675926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235"/>
        <v>1.3333333333333334E-2</v>
      </c>
      <c r="P4007" s="7">
        <f>AVERAGE(E4007/L4007)</f>
        <v>20</v>
      </c>
      <c r="Q4007" t="str">
        <f t="shared" si="236"/>
        <v>theater</v>
      </c>
      <c r="R4007" t="str">
        <f t="shared" si="237"/>
        <v>plays</v>
      </c>
      <c r="S4007" s="13">
        <f>(((I4007/60)/60)/24)+DATE(S35975,1,1)</f>
        <v>16364.807696759259</v>
      </c>
      <c r="T4007" s="14">
        <f>(((J4007/60)/60)/24)+DATE(1970,1,1)</f>
        <v>41872.807696759257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235"/>
        <v>6.666666666666667E-5</v>
      </c>
      <c r="P4008" s="7">
        <f>AVERAGE(E4008/L4008)</f>
        <v>2</v>
      </c>
      <c r="Q4008" t="str">
        <f t="shared" si="236"/>
        <v>theater</v>
      </c>
      <c r="R4008" t="str">
        <f t="shared" si="237"/>
        <v>plays</v>
      </c>
      <c r="S4008" s="13">
        <f>(((I4008/60)/60)/24)+DATE(S35976,1,1)</f>
        <v>16848.772997685188</v>
      </c>
      <c r="T4008" s="14">
        <f>(((J4008/60)/60)/24)+DATE(1970,1,1)</f>
        <v>42391.772997685184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235"/>
        <v>2.5000000000000001E-3</v>
      </c>
      <c r="P4009" s="7">
        <f>AVERAGE(E4009/L4009)</f>
        <v>5</v>
      </c>
      <c r="Q4009" t="str">
        <f t="shared" si="236"/>
        <v>theater</v>
      </c>
      <c r="R4009" t="str">
        <f t="shared" si="237"/>
        <v>plays</v>
      </c>
      <c r="S4009" s="13">
        <f>(((I4009/60)/60)/24)+DATE(S35977,1,1)</f>
        <v>16309.686111111112</v>
      </c>
      <c r="T4009" s="14">
        <f>(((J4009/60)/60)/24)+DATE(1970,1,1)</f>
        <v>41848.772928240738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235"/>
        <v>0.06</v>
      </c>
      <c r="P4010" s="7">
        <f>AVERAGE(E4010/L4010)</f>
        <v>15</v>
      </c>
      <c r="Q4010" t="str">
        <f t="shared" si="236"/>
        <v>theater</v>
      </c>
      <c r="R4010" t="str">
        <f t="shared" si="237"/>
        <v>plays</v>
      </c>
      <c r="S4010" s="13">
        <f>(((I4010/60)/60)/24)+DATE(S35978,1,1)</f>
        <v>16639.964201388888</v>
      </c>
      <c r="T4010" s="14">
        <f>(((J4010/60)/60)/24)+DATE(1970,1,1)</f>
        <v>42177.964201388888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235"/>
        <v>3.8860103626943004E-2</v>
      </c>
      <c r="P4011" s="7">
        <f>AVERAGE(E4011/L4011)</f>
        <v>25</v>
      </c>
      <c r="Q4011" t="str">
        <f t="shared" si="236"/>
        <v>theater</v>
      </c>
      <c r="R4011" t="str">
        <f t="shared" si="237"/>
        <v>plays</v>
      </c>
      <c r="S4011" s="13">
        <f>(((I4011/60)/60)/24)+DATE(S35979,1,1)</f>
        <v>16323.700925925927</v>
      </c>
      <c r="T4011" s="14">
        <f>(((J4011/60)/60)/24)+DATE(1970,1,1)</f>
        <v>41851.700925925928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235"/>
        <v>0.24194444444444443</v>
      </c>
      <c r="P4012" s="7">
        <f>AVERAGE(E4012/L4012)</f>
        <v>45.842105263157897</v>
      </c>
      <c r="Q4012" t="str">
        <f t="shared" si="236"/>
        <v>theater</v>
      </c>
      <c r="R4012" t="str">
        <f t="shared" si="237"/>
        <v>plays</v>
      </c>
      <c r="S4012" s="13">
        <f>(((I4012/60)/60)/24)+DATE(S35980,1,1)</f>
        <v>16370.770439814814</v>
      </c>
      <c r="T4012" s="14">
        <f>(((J4012/60)/60)/24)+DATE(1970,1,1)</f>
        <v>41921.770439814813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235"/>
        <v>7.5999999999999998E-2</v>
      </c>
      <c r="P4013" s="7">
        <f>AVERAGE(E4013/L4013)</f>
        <v>4.75</v>
      </c>
      <c r="Q4013" t="str">
        <f t="shared" si="236"/>
        <v>theater</v>
      </c>
      <c r="R4013" t="str">
        <f t="shared" si="237"/>
        <v>plays</v>
      </c>
      <c r="S4013" s="13">
        <f>(((I4013/60)/60)/24)+DATE(S35981,1,1)</f>
        <v>16464.54488425926</v>
      </c>
      <c r="T4013" s="14">
        <f>(((J4013/60)/60)/24)+DATE(1970,1,1)</f>
        <v>42002.54488425926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235"/>
        <v>0</v>
      </c>
      <c r="P4014" s="7" t="e">
        <f>AVERAGE(E4014/L4014)</f>
        <v>#DIV/0!</v>
      </c>
      <c r="Q4014" t="str">
        <f t="shared" si="236"/>
        <v>theater</v>
      </c>
      <c r="R4014" t="str">
        <f t="shared" si="237"/>
        <v>plays</v>
      </c>
      <c r="S4014" s="13">
        <f>(((I4014/60)/60)/24)+DATE(S35982,1,1)</f>
        <v>16558.544548611109</v>
      </c>
      <c r="T4014" s="14">
        <f>(((J4014/60)/60)/24)+DATE(1970,1,1)</f>
        <v>42096.544548611113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235"/>
        <v>1.2999999999999999E-2</v>
      </c>
      <c r="P4015" s="7">
        <f>AVERAGE(E4015/L4015)</f>
        <v>13</v>
      </c>
      <c r="Q4015" t="str">
        <f t="shared" si="236"/>
        <v>theater</v>
      </c>
      <c r="R4015" t="str">
        <f t="shared" si="237"/>
        <v>plays</v>
      </c>
      <c r="S4015" s="13">
        <f>(((I4015/60)/60)/24)+DATE(S35983,1,1)</f>
        <v>16483.301192129627</v>
      </c>
      <c r="T4015" s="14">
        <f>(((J4015/60)/60)/24)+DATE(1970,1,1)</f>
        <v>42021.301192129627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235"/>
        <v>0</v>
      </c>
      <c r="P4016" s="7" t="e">
        <f>AVERAGE(E4016/L4016)</f>
        <v>#DIV/0!</v>
      </c>
      <c r="Q4016" t="str">
        <f t="shared" si="236"/>
        <v>theater</v>
      </c>
      <c r="R4016" t="str">
        <f t="shared" si="237"/>
        <v>plays</v>
      </c>
      <c r="S4016" s="13">
        <f>(((I4016/60)/60)/24)+DATE(S35984,1,1)</f>
        <v>16866.246168981485</v>
      </c>
      <c r="T4016" s="14">
        <f>(((J4016/60)/60)/24)+DATE(1970,1,1)</f>
        <v>42419.246168981481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235"/>
        <v>1.4285714285714287E-4</v>
      </c>
      <c r="P4017" s="7">
        <f>AVERAGE(E4017/L4017)</f>
        <v>1</v>
      </c>
      <c r="Q4017" t="str">
        <f t="shared" si="236"/>
        <v>theater</v>
      </c>
      <c r="R4017" t="str">
        <f t="shared" si="237"/>
        <v>plays</v>
      </c>
      <c r="S4017" s="13">
        <f>(((I4017/60)/60)/24)+DATE(S35985,1,1)</f>
        <v>16636.780821759257</v>
      </c>
      <c r="T4017" s="14">
        <f>(((J4017/60)/60)/24)+DATE(1970,1,1)</f>
        <v>42174.780821759254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235"/>
        <v>0.14000000000000001</v>
      </c>
      <c r="P4018" s="7">
        <f>AVERAGE(E4018/L4018)</f>
        <v>10</v>
      </c>
      <c r="Q4018" t="str">
        <f t="shared" si="236"/>
        <v>theater</v>
      </c>
      <c r="R4018" t="str">
        <f t="shared" si="237"/>
        <v>plays</v>
      </c>
      <c r="S4018" s="13">
        <f>(((I4018/60)/60)/24)+DATE(S35986,1,1)</f>
        <v>16331.872685185184</v>
      </c>
      <c r="T4018" s="14">
        <f>(((J4018/60)/60)/24)+DATE(1970,1,1)</f>
        <v>41869.872685185182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235"/>
        <v>1.0500000000000001E-2</v>
      </c>
      <c r="P4019" s="7">
        <f>AVERAGE(E4019/L4019)</f>
        <v>52.5</v>
      </c>
      <c r="Q4019" t="str">
        <f t="shared" si="236"/>
        <v>theater</v>
      </c>
      <c r="R4019" t="str">
        <f t="shared" si="237"/>
        <v>plays</v>
      </c>
      <c r="S4019" s="13">
        <f>(((I4019/60)/60)/24)+DATE(S35987,1,1)</f>
        <v>16318.672152777777</v>
      </c>
      <c r="T4019" s="14">
        <f>(((J4019/60)/60)/24)+DATE(1970,1,1)</f>
        <v>41856.672152777777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235"/>
        <v>8.666666666666667E-2</v>
      </c>
      <c r="P4020" s="7">
        <f>AVERAGE(E4020/L4020)</f>
        <v>32.5</v>
      </c>
      <c r="Q4020" t="str">
        <f t="shared" si="236"/>
        <v>theater</v>
      </c>
      <c r="R4020" t="str">
        <f t="shared" si="237"/>
        <v>plays</v>
      </c>
      <c r="S4020" s="13">
        <f>(((I4020/60)/60)/24)+DATE(S35988,1,1)</f>
        <v>17082.910972222224</v>
      </c>
      <c r="T4020" s="14">
        <f>(((J4020/60)/60)/24)+DATE(1970,1,1)</f>
        <v>42620.91097222222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235"/>
        <v>8.2857142857142851E-3</v>
      </c>
      <c r="P4021" s="7">
        <f>AVERAGE(E4021/L4021)</f>
        <v>7.25</v>
      </c>
      <c r="Q4021" t="str">
        <f t="shared" si="236"/>
        <v>theater</v>
      </c>
      <c r="R4021" t="str">
        <f t="shared" si="237"/>
        <v>plays</v>
      </c>
      <c r="S4021" s="13">
        <f>(((I4021/60)/60)/24)+DATE(S35989,1,1)</f>
        <v>16907.68611111111</v>
      </c>
      <c r="T4021" s="14">
        <f>(((J4021/60)/60)/24)+DATE(1970,1,1)</f>
        <v>42417.675879629634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235"/>
        <v>0.16666666666666666</v>
      </c>
      <c r="P4022" s="7">
        <f>AVERAGE(E4022/L4022)</f>
        <v>33.333333333333336</v>
      </c>
      <c r="Q4022" t="str">
        <f t="shared" si="236"/>
        <v>theater</v>
      </c>
      <c r="R4022" t="str">
        <f t="shared" si="237"/>
        <v>plays</v>
      </c>
      <c r="S4022" s="13">
        <f>(((I4022/60)/60)/24)+DATE(S35990,1,1)</f>
        <v>16519.149293981482</v>
      </c>
      <c r="T4022" s="14">
        <f>(((J4022/60)/60)/24)+DATE(1970,1,1)</f>
        <v>42057.190960648149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235"/>
        <v>8.3333333333333332E-3</v>
      </c>
      <c r="P4023" s="7">
        <f>AVERAGE(E4023/L4023)</f>
        <v>62.5</v>
      </c>
      <c r="Q4023" t="str">
        <f t="shared" si="236"/>
        <v>theater</v>
      </c>
      <c r="R4023" t="str">
        <f t="shared" si="237"/>
        <v>plays</v>
      </c>
      <c r="S4023" s="13">
        <f>(((I4023/60)/60)/24)+DATE(S35991,1,1)</f>
        <v>16370.911550925926</v>
      </c>
      <c r="T4023" s="14">
        <f>(((J4023/60)/60)/24)+DATE(1970,1,1)</f>
        <v>41878.911550925928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235"/>
        <v>0.69561111111111107</v>
      </c>
      <c r="P4024" s="7">
        <f>AVERAGE(E4024/L4024)</f>
        <v>63.558375634517766</v>
      </c>
      <c r="Q4024" t="str">
        <f t="shared" si="236"/>
        <v>theater</v>
      </c>
      <c r="R4024" t="str">
        <f t="shared" si="237"/>
        <v>plays</v>
      </c>
      <c r="S4024" s="13">
        <f>(((I4024/60)/60)/24)+DATE(S35992,1,1)</f>
        <v>16468.120833333334</v>
      </c>
      <c r="T4024" s="14">
        <f>(((J4024/60)/60)/24)+DATE(1970,1,1)</f>
        <v>41990.584108796291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235"/>
        <v>0</v>
      </c>
      <c r="P4025" s="7" t="e">
        <f>AVERAGE(E4025/L4025)</f>
        <v>#DIV/0!</v>
      </c>
      <c r="Q4025" t="str">
        <f t="shared" si="236"/>
        <v>theater</v>
      </c>
      <c r="R4025" t="str">
        <f t="shared" si="237"/>
        <v>plays</v>
      </c>
      <c r="S4025" s="13">
        <f>(((I4025/60)/60)/24)+DATE(S35993,1,1)</f>
        <v>16885.957905092593</v>
      </c>
      <c r="T4025" s="14">
        <f>(((J4025/60)/60)/24)+DATE(1970,1,1)</f>
        <v>42408.999571759254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235"/>
        <v>1.2500000000000001E-2</v>
      </c>
      <c r="P4026" s="7">
        <f>AVERAGE(E4026/L4026)</f>
        <v>10</v>
      </c>
      <c r="Q4026" t="str">
        <f t="shared" si="236"/>
        <v>theater</v>
      </c>
      <c r="R4026" t="str">
        <f t="shared" si="237"/>
        <v>plays</v>
      </c>
      <c r="S4026" s="13">
        <f>(((I4026/60)/60)/24)+DATE(S35994,1,1)</f>
        <v>16679.670104166664</v>
      </c>
      <c r="T4026" s="14">
        <f>(((J4026/60)/60)/24)+DATE(1970,1,1)</f>
        <v>42217.670104166667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235"/>
        <v>0.05</v>
      </c>
      <c r="P4027" s="7">
        <f>AVERAGE(E4027/L4027)</f>
        <v>62.5</v>
      </c>
      <c r="Q4027" t="str">
        <f t="shared" si="236"/>
        <v>theater</v>
      </c>
      <c r="R4027" t="str">
        <f t="shared" si="237"/>
        <v>plays</v>
      </c>
      <c r="S4027" s="13">
        <f>(((I4027/60)/60)/24)+DATE(S35995,1,1)</f>
        <v>16643.237685185184</v>
      </c>
      <c r="T4027" s="14">
        <f>(((J4027/60)/60)/24)+DATE(1970,1,1)</f>
        <v>42151.237685185188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235"/>
        <v>0</v>
      </c>
      <c r="P4028" s="7" t="e">
        <f>AVERAGE(E4028/L4028)</f>
        <v>#DIV/0!</v>
      </c>
      <c r="Q4028" t="str">
        <f t="shared" si="236"/>
        <v>theater</v>
      </c>
      <c r="R4028" t="str">
        <f t="shared" si="237"/>
        <v>plays</v>
      </c>
      <c r="S4028" s="13">
        <f>(((I4028/60)/60)/24)+DATE(S35996,1,1)</f>
        <v>16774.697210648148</v>
      </c>
      <c r="T4028" s="14">
        <f>(((J4028/60)/60)/24)+DATE(1970,1,1)</f>
        <v>42282.655543981484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235"/>
        <v>7.166666666666667E-2</v>
      </c>
      <c r="P4029" s="7">
        <f>AVERAGE(E4029/L4029)</f>
        <v>30.714285714285715</v>
      </c>
      <c r="Q4029" t="str">
        <f t="shared" si="236"/>
        <v>theater</v>
      </c>
      <c r="R4029" t="str">
        <f t="shared" si="237"/>
        <v>plays</v>
      </c>
      <c r="S4029" s="13">
        <f>(((I4029/60)/60)/24)+DATE(S35997,1,1)</f>
        <v>17221.041666666668</v>
      </c>
      <c r="T4029" s="14">
        <f>(((J4029/60)/60)/24)+DATE(1970,1,1)</f>
        <v>42768.97084490741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235"/>
        <v>0.28050000000000003</v>
      </c>
      <c r="P4030" s="7">
        <f>AVERAGE(E4030/L4030)</f>
        <v>51</v>
      </c>
      <c r="Q4030" t="str">
        <f t="shared" si="236"/>
        <v>theater</v>
      </c>
      <c r="R4030" t="str">
        <f t="shared" si="237"/>
        <v>plays</v>
      </c>
      <c r="S4030" s="13">
        <f>(((I4030/60)/60)/24)+DATE(S35998,1,1)</f>
        <v>16227.938657407409</v>
      </c>
      <c r="T4030" s="14">
        <f>(((J4030/60)/60)/24)+DATE(1970,1,1)</f>
        <v>41765.938657407409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235"/>
        <v>0</v>
      </c>
      <c r="P4031" s="7" t="e">
        <f>AVERAGE(E4031/L4031)</f>
        <v>#DIV/0!</v>
      </c>
      <c r="Q4031" t="str">
        <f t="shared" si="236"/>
        <v>theater</v>
      </c>
      <c r="R4031" t="str">
        <f t="shared" si="237"/>
        <v>plays</v>
      </c>
      <c r="S4031" s="13">
        <f>(((I4031/60)/60)/24)+DATE(S35999,1,1)</f>
        <v>16784.025115740744</v>
      </c>
      <c r="T4031" s="14">
        <f>(((J4031/60)/60)/24)+DATE(1970,1,1)</f>
        <v>42322.025115740747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235"/>
        <v>0.16</v>
      </c>
      <c r="P4032" s="7">
        <f>AVERAGE(E4032/L4032)</f>
        <v>66.666666666666671</v>
      </c>
      <c r="Q4032" t="str">
        <f t="shared" si="236"/>
        <v>theater</v>
      </c>
      <c r="R4032" t="str">
        <f t="shared" si="237"/>
        <v>plays</v>
      </c>
      <c r="S4032" s="13">
        <f>(((I4032/60)/60)/24)+DATE(S36000,1,1)</f>
        <v>16835.784027777776</v>
      </c>
      <c r="T4032" s="14">
        <f>(((J4032/60)/60)/24)+DATE(1970,1,1)</f>
        <v>42374.655081018514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235"/>
        <v>0</v>
      </c>
      <c r="P4033" s="7" t="e">
        <f>AVERAGE(E4033/L4033)</f>
        <v>#DIV/0!</v>
      </c>
      <c r="Q4033" t="str">
        <f t="shared" si="236"/>
        <v>theater</v>
      </c>
      <c r="R4033" t="str">
        <f t="shared" si="237"/>
        <v>plays</v>
      </c>
      <c r="S4033" s="13">
        <f>(((I4033/60)/60)/24)+DATE(S36001,1,1)</f>
        <v>16423.626898148148</v>
      </c>
      <c r="T4033" s="14">
        <f>(((J4033/60)/60)/24)+DATE(1970,1,1)</f>
        <v>41941.585231481484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235"/>
        <v>6.8287037037037035E-2</v>
      </c>
      <c r="P4034" s="7">
        <f>AVERAGE(E4034/L4034)</f>
        <v>59</v>
      </c>
      <c r="Q4034" t="str">
        <f t="shared" si="236"/>
        <v>theater</v>
      </c>
      <c r="R4034" t="str">
        <f t="shared" si="237"/>
        <v>plays</v>
      </c>
      <c r="S4034" s="13">
        <f>(((I4034/60)/60)/24)+DATE(S36002,1,1)</f>
        <v>16785.85087962963</v>
      </c>
      <c r="T4034" s="14">
        <f>(((J4034/60)/60)/24)+DATE(1970,1,1)</f>
        <v>42293.809212962966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ref="O4035:O4098" si="238">E4035/D4035</f>
        <v>0.25698702928870293</v>
      </c>
      <c r="P4035" s="7">
        <f>AVERAGE(E4035/L4035)</f>
        <v>65.340319148936175</v>
      </c>
      <c r="Q4035" t="str">
        <f t="shared" ref="Q4035:Q4098" si="239">LEFT(N4035,FIND("/",N4035)-1)</f>
        <v>theater</v>
      </c>
      <c r="R4035" t="str">
        <f t="shared" ref="R4035:R4098" si="240">RIGHT(N4035, LEN(N4035)-FIND("/",N4035))</f>
        <v>plays</v>
      </c>
      <c r="S4035" s="13">
        <f>(((I4035/60)/60)/24)+DATE(S36003,1,1)</f>
        <v>17077.375</v>
      </c>
      <c r="T4035" s="14">
        <f>(((J4035/60)/60)/24)+DATE(1970,1,1)</f>
        <v>42614.268796296295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238"/>
        <v>1.4814814814814815E-2</v>
      </c>
      <c r="P4036" s="7">
        <f>AVERAGE(E4036/L4036)</f>
        <v>100</v>
      </c>
      <c r="Q4036" t="str">
        <f t="shared" si="239"/>
        <v>theater</v>
      </c>
      <c r="R4036" t="str">
        <f t="shared" si="240"/>
        <v>plays</v>
      </c>
      <c r="S4036" s="13">
        <f>(((I4036/60)/60)/24)+DATE(S36004,1,1)</f>
        <v>16529.905671296296</v>
      </c>
      <c r="T4036" s="14">
        <f>(((J4036/60)/60)/24)+DATE(1970,1,1)</f>
        <v>42067.947337962964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238"/>
        <v>0.36849999999999999</v>
      </c>
      <c r="P4037" s="7">
        <f>AVERAGE(E4037/L4037)</f>
        <v>147.4</v>
      </c>
      <c r="Q4037" t="str">
        <f t="shared" si="239"/>
        <v>theater</v>
      </c>
      <c r="R4037" t="str">
        <f t="shared" si="240"/>
        <v>plays</v>
      </c>
      <c r="S4037" s="13">
        <f>(((I4037/60)/60)/24)+DATE(S36005,1,1)</f>
        <v>16365.882951388887</v>
      </c>
      <c r="T4037" s="14">
        <f>(((J4037/60)/60)/24)+DATE(1970,1,1)</f>
        <v>41903.882951388885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238"/>
        <v>0.47049999999999997</v>
      </c>
      <c r="P4038" s="7">
        <f>AVERAGE(E4038/L4038)</f>
        <v>166.05882352941177</v>
      </c>
      <c r="Q4038" t="str">
        <f t="shared" si="239"/>
        <v>theater</v>
      </c>
      <c r="R4038" t="str">
        <f t="shared" si="240"/>
        <v>plays</v>
      </c>
      <c r="S4038" s="13">
        <f>(((I4038/60)/60)/24)+DATE(S36006,1,1)</f>
        <v>16253.9375</v>
      </c>
      <c r="T4038" s="14">
        <f>(((J4038/60)/60)/24)+DATE(1970,1,1)</f>
        <v>41804.937083333331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238"/>
        <v>0.11428571428571428</v>
      </c>
      <c r="P4039" s="7">
        <f>AVERAGE(E4039/L4039)</f>
        <v>40</v>
      </c>
      <c r="Q4039" t="str">
        <f t="shared" si="239"/>
        <v>theater</v>
      </c>
      <c r="R4039" t="str">
        <f t="shared" si="240"/>
        <v>plays</v>
      </c>
      <c r="S4039" s="13">
        <f>(((I4039/60)/60)/24)+DATE(S36007,1,1)</f>
        <v>16946.600694444445</v>
      </c>
      <c r="T4039" s="14">
        <f>(((J4039/60)/60)/24)+DATE(1970,1,1)</f>
        <v>42497.070775462969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238"/>
        <v>0.12039999999999999</v>
      </c>
      <c r="P4040" s="7">
        <f>AVERAGE(E4040/L4040)</f>
        <v>75.25</v>
      </c>
      <c r="Q4040" t="str">
        <f t="shared" si="239"/>
        <v>theater</v>
      </c>
      <c r="R4040" t="str">
        <f t="shared" si="240"/>
        <v>plays</v>
      </c>
      <c r="S4040" s="13">
        <f>(((I4040/60)/60)/24)+DATE(S36008,1,1)</f>
        <v>16361.798726851854</v>
      </c>
      <c r="T4040" s="14">
        <f>(((J4040/60)/60)/24)+DATE(1970,1,1)</f>
        <v>41869.798726851855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238"/>
        <v>0.6</v>
      </c>
      <c r="P4041" s="7">
        <f>AVERAGE(E4041/L4041)</f>
        <v>60</v>
      </c>
      <c r="Q4041" t="str">
        <f t="shared" si="239"/>
        <v>theater</v>
      </c>
      <c r="R4041" t="str">
        <f t="shared" si="240"/>
        <v>plays</v>
      </c>
      <c r="S4041" s="13">
        <f>(((I4041/60)/60)/24)+DATE(S36009,1,1)</f>
        <v>16771.249305555557</v>
      </c>
      <c r="T4041" s="14">
        <f>(((J4041/60)/60)/24)+DATE(1970,1,1)</f>
        <v>42305.670914351853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238"/>
        <v>0.3125</v>
      </c>
      <c r="P4042" s="7">
        <f>AVERAGE(E4042/L4042)</f>
        <v>1250</v>
      </c>
      <c r="Q4042" t="str">
        <f t="shared" si="239"/>
        <v>theater</v>
      </c>
      <c r="R4042" t="str">
        <f t="shared" si="240"/>
        <v>plays</v>
      </c>
      <c r="S4042" s="13">
        <f>(((I4042/60)/60)/24)+DATE(S36010,1,1)</f>
        <v>16635.125</v>
      </c>
      <c r="T4042" s="14">
        <f>(((J4042/60)/60)/24)+DATE(1970,1,1)</f>
        <v>42144.231527777782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238"/>
        <v>4.1999999999999997E-3</v>
      </c>
      <c r="P4043" s="7">
        <f>AVERAGE(E4043/L4043)</f>
        <v>10.5</v>
      </c>
      <c r="Q4043" t="str">
        <f t="shared" si="239"/>
        <v>theater</v>
      </c>
      <c r="R4043" t="str">
        <f t="shared" si="240"/>
        <v>plays</v>
      </c>
      <c r="S4043" s="13">
        <f>(((I4043/60)/60)/24)+DATE(S36011,1,1)</f>
        <v>17051.474004629628</v>
      </c>
      <c r="T4043" s="14">
        <f>(((J4043/60)/60)/24)+DATE(1970,1,1)</f>
        <v>42559.474004629628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238"/>
        <v>2.0999999999999999E-3</v>
      </c>
      <c r="P4044" s="7">
        <f>AVERAGE(E4044/L4044)</f>
        <v>7</v>
      </c>
      <c r="Q4044" t="str">
        <f t="shared" si="239"/>
        <v>theater</v>
      </c>
      <c r="R4044" t="str">
        <f t="shared" si="240"/>
        <v>plays</v>
      </c>
      <c r="S4044" s="13">
        <f>(((I4044/60)/60)/24)+DATE(S36012,1,1)</f>
        <v>16456.802777777779</v>
      </c>
      <c r="T4044" s="14">
        <f>(((J4044/60)/60)/24)+DATE(1970,1,1)</f>
        <v>41995.084074074075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238"/>
        <v>0</v>
      </c>
      <c r="P4045" s="7" t="e">
        <f>AVERAGE(E4045/L4045)</f>
        <v>#DIV/0!</v>
      </c>
      <c r="Q4045" t="str">
        <f t="shared" si="239"/>
        <v>theater</v>
      </c>
      <c r="R4045" t="str">
        <f t="shared" si="240"/>
        <v>plays</v>
      </c>
      <c r="S4045" s="13">
        <f>(((I4045/60)/60)/24)+DATE(S36013,1,1)</f>
        <v>16395.957465277777</v>
      </c>
      <c r="T4045" s="14">
        <f>(((J4045/60)/60)/24)+DATE(1970,1,1)</f>
        <v>41948.957465277781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238"/>
        <v>0.375</v>
      </c>
      <c r="P4046" s="7">
        <f>AVERAGE(E4046/L4046)</f>
        <v>56.25</v>
      </c>
      <c r="Q4046" t="str">
        <f t="shared" si="239"/>
        <v>theater</v>
      </c>
      <c r="R4046" t="str">
        <f t="shared" si="240"/>
        <v>plays</v>
      </c>
      <c r="S4046" s="13">
        <f>(((I4046/60)/60)/24)+DATE(S36014,1,1)</f>
        <v>16536.208333333332</v>
      </c>
      <c r="T4046" s="14">
        <f>(((J4046/60)/60)/24)+DATE(1970,1,1)</f>
        <v>42074.219699074078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238"/>
        <v>2.0000000000000001E-4</v>
      </c>
      <c r="P4047" s="7">
        <f>AVERAGE(E4047/L4047)</f>
        <v>1</v>
      </c>
      <c r="Q4047" t="str">
        <f t="shared" si="239"/>
        <v>theater</v>
      </c>
      <c r="R4047" t="str">
        <f t="shared" si="240"/>
        <v>plays</v>
      </c>
      <c r="S4047" s="13">
        <f>(((I4047/60)/60)/24)+DATE(S36015,1,1)</f>
        <v>16304.201261574075</v>
      </c>
      <c r="T4047" s="14">
        <f>(((J4047/60)/60)/24)+DATE(1970,1,1)</f>
        <v>41842.201261574075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238"/>
        <v>8.2142857142857142E-2</v>
      </c>
      <c r="P4048" s="7">
        <f>AVERAGE(E4048/L4048)</f>
        <v>38.333333333333336</v>
      </c>
      <c r="Q4048" t="str">
        <f t="shared" si="239"/>
        <v>theater</v>
      </c>
      <c r="R4048" t="str">
        <f t="shared" si="240"/>
        <v>plays</v>
      </c>
      <c r="S4048" s="13">
        <f>(((I4048/60)/60)/24)+DATE(S36016,1,1)</f>
        <v>16366.650578703702</v>
      </c>
      <c r="T4048" s="14">
        <f>(((J4048/60)/60)/24)+DATE(1970,1,1)</f>
        <v>41904.650578703702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238"/>
        <v>2.1999999999999999E-2</v>
      </c>
      <c r="P4049" s="7">
        <f>AVERAGE(E4049/L4049)</f>
        <v>27.5</v>
      </c>
      <c r="Q4049" t="str">
        <f t="shared" si="239"/>
        <v>theater</v>
      </c>
      <c r="R4049" t="str">
        <f t="shared" si="240"/>
        <v>plays</v>
      </c>
      <c r="S4049" s="13">
        <f>(((I4049/60)/60)/24)+DATE(S36017,1,1)</f>
        <v>16447.041666666668</v>
      </c>
      <c r="T4049" s="14">
        <f>(((J4049/60)/60)/24)+DATE(1970,1,1)</f>
        <v>41991.022488425922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238"/>
        <v>0.17652941176470588</v>
      </c>
      <c r="P4050" s="7">
        <f>AVERAGE(E4050/L4050)</f>
        <v>32.978021978021978</v>
      </c>
      <c r="Q4050" t="str">
        <f t="shared" si="239"/>
        <v>theater</v>
      </c>
      <c r="R4050" t="str">
        <f t="shared" si="240"/>
        <v>plays</v>
      </c>
      <c r="S4050" s="13">
        <f>(((I4050/60)/60)/24)+DATE(S36018,1,1)</f>
        <v>16903.467442129629</v>
      </c>
      <c r="T4050" s="14">
        <f>(((J4050/60)/60)/24)+DATE(1970,1,1)</f>
        <v>42436.509108796294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238"/>
        <v>8.0000000000000004E-4</v>
      </c>
      <c r="P4051" s="7">
        <f>AVERAGE(E4051/L4051)</f>
        <v>16</v>
      </c>
      <c r="Q4051" t="str">
        <f t="shared" si="239"/>
        <v>theater</v>
      </c>
      <c r="R4051" t="str">
        <f t="shared" si="240"/>
        <v>plays</v>
      </c>
      <c r="S4051" s="13">
        <f>(((I4051/60)/60)/24)+DATE(S36019,1,1)</f>
        <v>16631.958506944444</v>
      </c>
      <c r="T4051" s="14">
        <f>(((J4051/60)/60)/24)+DATE(1970,1,1)</f>
        <v>42169.958506944444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238"/>
        <v>6.6666666666666664E-4</v>
      </c>
      <c r="P4052" s="7">
        <f>AVERAGE(E4052/L4052)</f>
        <v>1</v>
      </c>
      <c r="Q4052" t="str">
        <f t="shared" si="239"/>
        <v>theater</v>
      </c>
      <c r="R4052" t="str">
        <f t="shared" si="240"/>
        <v>plays</v>
      </c>
      <c r="S4052" s="13">
        <f>(((I4052/60)/60)/24)+DATE(S36020,1,1)</f>
        <v>16367.636469907406</v>
      </c>
      <c r="T4052" s="14">
        <f>(((J4052/60)/60)/24)+DATE(1970,1,1)</f>
        <v>41905.636469907404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238"/>
        <v>0</v>
      </c>
      <c r="P4053" s="7" t="e">
        <f>AVERAGE(E4053/L4053)</f>
        <v>#DIV/0!</v>
      </c>
      <c r="Q4053" t="str">
        <f t="shared" si="239"/>
        <v>theater</v>
      </c>
      <c r="R4053" t="str">
        <f t="shared" si="240"/>
        <v>plays</v>
      </c>
      <c r="S4053" s="13">
        <f>(((I4053/60)/60)/24)+DATE(S36021,1,1)</f>
        <v>16200.286805555557</v>
      </c>
      <c r="T4053" s="14">
        <f>(((J4053/60)/60)/24)+DATE(1970,1,1)</f>
        <v>41761.810150462967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238"/>
        <v>0.37533333333333335</v>
      </c>
      <c r="P4054" s="7">
        <f>AVERAGE(E4054/L4054)</f>
        <v>86.615384615384613</v>
      </c>
      <c r="Q4054" t="str">
        <f t="shared" si="239"/>
        <v>theater</v>
      </c>
      <c r="R4054" t="str">
        <f t="shared" si="240"/>
        <v>plays</v>
      </c>
      <c r="S4054" s="13">
        <f>(((I4054/60)/60)/24)+DATE(S36022,1,1)</f>
        <v>16357.878657407406</v>
      </c>
      <c r="T4054" s="14">
        <f>(((J4054/60)/60)/24)+DATE(1970,1,1)</f>
        <v>41865.878657407404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238"/>
        <v>0.22</v>
      </c>
      <c r="P4055" s="7">
        <f>AVERAGE(E4055/L4055)</f>
        <v>55</v>
      </c>
      <c r="Q4055" t="str">
        <f t="shared" si="239"/>
        <v>theater</v>
      </c>
      <c r="R4055" t="str">
        <f t="shared" si="240"/>
        <v>plays</v>
      </c>
      <c r="S4055" s="13">
        <f>(((I4055/60)/60)/24)+DATE(S36023,1,1)</f>
        <v>16390.833333333332</v>
      </c>
      <c r="T4055" s="14">
        <f>(((J4055/60)/60)/24)+DATE(1970,1,1)</f>
        <v>41928.690138888887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238"/>
        <v>0</v>
      </c>
      <c r="P4056" s="7" t="e">
        <f>AVERAGE(E4056/L4056)</f>
        <v>#DIV/0!</v>
      </c>
      <c r="Q4056" t="str">
        <f t="shared" si="239"/>
        <v>theater</v>
      </c>
      <c r="R4056" t="str">
        <f t="shared" si="240"/>
        <v>plays</v>
      </c>
      <c r="S4056" s="13">
        <f>(((I4056/60)/60)/24)+DATE(S36024,1,1)</f>
        <v>17076.166666666668</v>
      </c>
      <c r="T4056" s="14">
        <f>(((J4056/60)/60)/24)+DATE(1970,1,1)</f>
        <v>42613.841261574074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238"/>
        <v>0.1762</v>
      </c>
      <c r="P4057" s="7">
        <f>AVERAGE(E4057/L4057)</f>
        <v>41.952380952380949</v>
      </c>
      <c r="Q4057" t="str">
        <f t="shared" si="239"/>
        <v>theater</v>
      </c>
      <c r="R4057" t="str">
        <f t="shared" si="240"/>
        <v>plays</v>
      </c>
      <c r="S4057" s="13">
        <f>(((I4057/60)/60)/24)+DATE(S36025,1,1)</f>
        <v>16241.648506944446</v>
      </c>
      <c r="T4057" s="14">
        <f>(((J4057/60)/60)/24)+DATE(1970,1,1)</f>
        <v>41779.648506944446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238"/>
        <v>0.53</v>
      </c>
      <c r="P4058" s="7">
        <f>AVERAGE(E4058/L4058)</f>
        <v>88.333333333333329</v>
      </c>
      <c r="Q4058" t="str">
        <f t="shared" si="239"/>
        <v>theater</v>
      </c>
      <c r="R4058" t="str">
        <f t="shared" si="240"/>
        <v>plays</v>
      </c>
      <c r="S4058" s="13">
        <f>(((I4058/60)/60)/24)+DATE(S36026,1,1)</f>
        <v>16986.832638888889</v>
      </c>
      <c r="T4058" s="14">
        <f>(((J4058/60)/60)/24)+DATE(1970,1,1)</f>
        <v>42534.933321759265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238"/>
        <v>0.22142857142857142</v>
      </c>
      <c r="P4059" s="7">
        <f>AVERAGE(E4059/L4059)</f>
        <v>129.16666666666666</v>
      </c>
      <c r="Q4059" t="str">
        <f t="shared" si="239"/>
        <v>theater</v>
      </c>
      <c r="R4059" t="str">
        <f t="shared" si="240"/>
        <v>plays</v>
      </c>
      <c r="S4059" s="13">
        <f>(((I4059/60)/60)/24)+DATE(S36027,1,1)</f>
        <v>16765.958333333332</v>
      </c>
      <c r="T4059" s="14">
        <f>(((J4059/60)/60)/24)+DATE(1970,1,1)</f>
        <v>42310.968518518523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238"/>
        <v>2.5333333333333333E-2</v>
      </c>
      <c r="P4060" s="7">
        <f>AVERAGE(E4060/L4060)</f>
        <v>23.75</v>
      </c>
      <c r="Q4060" t="str">
        <f t="shared" si="239"/>
        <v>theater</v>
      </c>
      <c r="R4060" t="str">
        <f t="shared" si="240"/>
        <v>plays</v>
      </c>
      <c r="S4060" s="13">
        <f>(((I4060/60)/60)/24)+DATE(S36028,1,1)</f>
        <v>16893.165972222221</v>
      </c>
      <c r="T4060" s="14">
        <f>(((J4060/60)/60)/24)+DATE(1970,1,1)</f>
        <v>42446.060694444444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238"/>
        <v>2.5000000000000001E-2</v>
      </c>
      <c r="P4061" s="7">
        <f>AVERAGE(E4061/L4061)</f>
        <v>35.714285714285715</v>
      </c>
      <c r="Q4061" t="str">
        <f t="shared" si="239"/>
        <v>theater</v>
      </c>
      <c r="R4061" t="str">
        <f t="shared" si="240"/>
        <v>plays</v>
      </c>
      <c r="S4061" s="13">
        <f>(((I4061/60)/60)/24)+DATE(S36029,1,1)</f>
        <v>16330.125</v>
      </c>
      <c r="T4061" s="14">
        <f>(((J4061/60)/60)/24)+DATE(1970,1,1)</f>
        <v>41866.640648148146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238"/>
        <v>2.8500000000000001E-2</v>
      </c>
      <c r="P4062" s="7">
        <f>AVERAGE(E4062/L4062)</f>
        <v>57</v>
      </c>
      <c r="Q4062" t="str">
        <f t="shared" si="239"/>
        <v>theater</v>
      </c>
      <c r="R4062" t="str">
        <f t="shared" si="240"/>
        <v>plays</v>
      </c>
      <c r="S4062" s="13">
        <f>(((I4062/60)/60)/24)+DATE(S36030,1,1)</f>
        <v>16245.666666666666</v>
      </c>
      <c r="T4062" s="14">
        <f>(((J4062/60)/60)/24)+DATE(1970,1,1)</f>
        <v>41779.695092592592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238"/>
        <v>0</v>
      </c>
      <c r="P4063" s="7" t="e">
        <f>AVERAGE(E4063/L4063)</f>
        <v>#DIV/0!</v>
      </c>
      <c r="Q4063" t="str">
        <f t="shared" si="239"/>
        <v>theater</v>
      </c>
      <c r="R4063" t="str">
        <f t="shared" si="240"/>
        <v>plays</v>
      </c>
      <c r="S4063" s="13">
        <f>(((I4063/60)/60)/24)+DATE(S36031,1,1)</f>
        <v>16913.099803240741</v>
      </c>
      <c r="T4063" s="14">
        <f>(((J4063/60)/60)/24)+DATE(1970,1,1)</f>
        <v>42421.141469907408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238"/>
        <v>2.4500000000000001E-2</v>
      </c>
      <c r="P4064" s="7">
        <f>AVERAGE(E4064/L4064)</f>
        <v>163.33333333333334</v>
      </c>
      <c r="Q4064" t="str">
        <f t="shared" si="239"/>
        <v>theater</v>
      </c>
      <c r="R4064" t="str">
        <f t="shared" si="240"/>
        <v>plays</v>
      </c>
      <c r="S4064" s="13">
        <f>(((I4064/60)/60)/24)+DATE(S36032,1,1)</f>
        <v>16985.739212962962</v>
      </c>
      <c r="T4064" s="14">
        <f>(((J4064/60)/60)/24)+DATE(1970,1,1)</f>
        <v>42523.739212962959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238"/>
        <v>1.4210526315789474E-2</v>
      </c>
      <c r="P4065" s="7">
        <f>AVERAGE(E4065/L4065)</f>
        <v>15</v>
      </c>
      <c r="Q4065" t="str">
        <f t="shared" si="239"/>
        <v>theater</v>
      </c>
      <c r="R4065" t="str">
        <f t="shared" si="240"/>
        <v>plays</v>
      </c>
      <c r="S4065" s="13">
        <f>(((I4065/60)/60)/24)+DATE(S36033,1,1)</f>
        <v>16249.681527777777</v>
      </c>
      <c r="T4065" s="14">
        <f>(((J4065/60)/60)/24)+DATE(1970,1,1)</f>
        <v>41787.681527777779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238"/>
        <v>0.1925</v>
      </c>
      <c r="P4066" s="7">
        <f>AVERAGE(E4066/L4066)</f>
        <v>64.166666666666671</v>
      </c>
      <c r="Q4066" t="str">
        <f t="shared" si="239"/>
        <v>theater</v>
      </c>
      <c r="R4066" t="str">
        <f t="shared" si="240"/>
        <v>plays</v>
      </c>
      <c r="S4066" s="13">
        <f>(((I4066/60)/60)/24)+DATE(S36034,1,1)</f>
        <v>16555.588263888891</v>
      </c>
      <c r="T4066" s="14">
        <f>(((J4066/60)/60)/24)+DATE(1970,1,1)</f>
        <v>42093.588263888887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238"/>
        <v>6.7499999999999999E-3</v>
      </c>
      <c r="P4067" s="7">
        <f>AVERAGE(E4067/L4067)</f>
        <v>6.75</v>
      </c>
      <c r="Q4067" t="str">
        <f t="shared" si="239"/>
        <v>theater</v>
      </c>
      <c r="R4067" t="str">
        <f t="shared" si="240"/>
        <v>plays</v>
      </c>
      <c r="S4067" s="13">
        <f>(((I4067/60)/60)/24)+DATE(S36035,1,1)</f>
        <v>16295.951516203704</v>
      </c>
      <c r="T4067" s="14">
        <f>(((J4067/60)/60)/24)+DATE(1970,1,1)</f>
        <v>41833.951516203706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238"/>
        <v>1.6666666666666668E-3</v>
      </c>
      <c r="P4068" s="7">
        <f>AVERAGE(E4068/L4068)</f>
        <v>25</v>
      </c>
      <c r="Q4068" t="str">
        <f t="shared" si="239"/>
        <v>theater</v>
      </c>
      <c r="R4068" t="str">
        <f t="shared" si="240"/>
        <v>plays</v>
      </c>
      <c r="S4068" s="13">
        <f>(((I4068/60)/60)/24)+DATE(S36036,1,1)</f>
        <v>16941.039212962962</v>
      </c>
      <c r="T4068" s="14">
        <f>(((J4068/60)/60)/24)+DATE(1970,1,1)</f>
        <v>42479.039212962962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238"/>
        <v>0.60899999999999999</v>
      </c>
      <c r="P4069" s="7">
        <f>AVERAGE(E4069/L4069)</f>
        <v>179.11764705882354</v>
      </c>
      <c r="Q4069" t="str">
        <f t="shared" si="239"/>
        <v>theater</v>
      </c>
      <c r="R4069" t="str">
        <f t="shared" si="240"/>
        <v>plays</v>
      </c>
      <c r="S4069" s="13">
        <f>(((I4069/60)/60)/24)+DATE(S36037,1,1)</f>
        <v>16707.11747685185</v>
      </c>
      <c r="T4069" s="14">
        <f>(((J4069/60)/60)/24)+DATE(1970,1,1)</f>
        <v>42235.117476851854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238"/>
        <v>0.01</v>
      </c>
      <c r="P4070" s="7">
        <f>AVERAGE(E4070/L4070)</f>
        <v>34.950000000000003</v>
      </c>
      <c r="Q4070" t="str">
        <f t="shared" si="239"/>
        <v>theater</v>
      </c>
      <c r="R4070" t="str">
        <f t="shared" si="240"/>
        <v>plays</v>
      </c>
      <c r="S4070" s="13">
        <f>(((I4070/60)/60)/24)+DATE(S36038,1,1)</f>
        <v>17180.961805555555</v>
      </c>
      <c r="T4070" s="14">
        <f>(((J4070/60)/60)/24)+DATE(1970,1,1)</f>
        <v>42718.963599537034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238"/>
        <v>0.34399999999999997</v>
      </c>
      <c r="P4071" s="7">
        <f>AVERAGE(E4071/L4071)</f>
        <v>33.07692307692308</v>
      </c>
      <c r="Q4071" t="str">
        <f t="shared" si="239"/>
        <v>theater</v>
      </c>
      <c r="R4071" t="str">
        <f t="shared" si="240"/>
        <v>plays</v>
      </c>
      <c r="S4071" s="13">
        <f>(((I4071/60)/60)/24)+DATE(S36039,1,1)</f>
        <v>16495.5</v>
      </c>
      <c r="T4071" s="14">
        <f>(((J4071/60)/60)/24)+DATE(1970,1,1)</f>
        <v>42022.661527777775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238"/>
        <v>0.16500000000000001</v>
      </c>
      <c r="P4072" s="7">
        <f>AVERAGE(E4072/L4072)</f>
        <v>27.5</v>
      </c>
      <c r="Q4072" t="str">
        <f t="shared" si="239"/>
        <v>theater</v>
      </c>
      <c r="R4072" t="str">
        <f t="shared" si="240"/>
        <v>plays</v>
      </c>
      <c r="S4072" s="13">
        <f>(((I4072/60)/60)/24)+DATE(S36040,1,1)</f>
        <v>16496.125</v>
      </c>
      <c r="T4072" s="14">
        <f>(((J4072/60)/60)/24)+DATE(1970,1,1)</f>
        <v>42031.666898148149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238"/>
        <v>0</v>
      </c>
      <c r="P4073" s="7" t="e">
        <f>AVERAGE(E4073/L4073)</f>
        <v>#DIV/0!</v>
      </c>
      <c r="Q4073" t="str">
        <f t="shared" si="239"/>
        <v>theater</v>
      </c>
      <c r="R4073" t="str">
        <f t="shared" si="240"/>
        <v>plays</v>
      </c>
      <c r="S4073" s="13">
        <f>(((I4073/60)/60)/24)+DATE(S36041,1,1)</f>
        <v>17162.804756944446</v>
      </c>
      <c r="T4073" s="14">
        <f>(((J4073/60)/60)/24)+DATE(1970,1,1)</f>
        <v>42700.804756944446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238"/>
        <v>4.0000000000000001E-3</v>
      </c>
      <c r="P4074" s="7">
        <f>AVERAGE(E4074/L4074)</f>
        <v>2</v>
      </c>
      <c r="Q4074" t="str">
        <f t="shared" si="239"/>
        <v>theater</v>
      </c>
      <c r="R4074" t="str">
        <f t="shared" si="240"/>
        <v>plays</v>
      </c>
      <c r="S4074" s="13">
        <f>(((I4074/60)/60)/24)+DATE(S36042,1,1)</f>
        <v>16304.77443287037</v>
      </c>
      <c r="T4074" s="14">
        <f>(((J4074/60)/60)/24)+DATE(1970,1,1)</f>
        <v>41812.77443287037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238"/>
        <v>1.0571428571428572E-2</v>
      </c>
      <c r="P4075" s="7">
        <f>AVERAGE(E4075/L4075)</f>
        <v>18.5</v>
      </c>
      <c r="Q4075" t="str">
        <f t="shared" si="239"/>
        <v>theater</v>
      </c>
      <c r="R4075" t="str">
        <f t="shared" si="240"/>
        <v>plays</v>
      </c>
      <c r="S4075" s="13">
        <f>(((I4075/60)/60)/24)+DATE(S36043,1,1)</f>
        <v>16565.166666666668</v>
      </c>
      <c r="T4075" s="14">
        <f>(((J4075/60)/60)/24)+DATE(1970,1,1)</f>
        <v>42078.34520833334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238"/>
        <v>0.26727272727272727</v>
      </c>
      <c r="P4076" s="7">
        <f>AVERAGE(E4076/L4076)</f>
        <v>35</v>
      </c>
      <c r="Q4076" t="str">
        <f t="shared" si="239"/>
        <v>theater</v>
      </c>
      <c r="R4076" t="str">
        <f t="shared" si="240"/>
        <v>plays</v>
      </c>
      <c r="S4076" s="13">
        <f>(((I4076/60)/60)/24)+DATE(S36044,1,1)</f>
        <v>16745.594618055555</v>
      </c>
      <c r="T4076" s="14">
        <f>(((J4076/60)/60)/24)+DATE(1970,1,1)</f>
        <v>42283.552951388891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238"/>
        <v>0.28799999999999998</v>
      </c>
      <c r="P4077" s="7">
        <f>AVERAGE(E4077/L4077)</f>
        <v>44.307692307692307</v>
      </c>
      <c r="Q4077" t="str">
        <f t="shared" si="239"/>
        <v>theater</v>
      </c>
      <c r="R4077" t="str">
        <f t="shared" si="240"/>
        <v>plays</v>
      </c>
      <c r="S4077" s="13">
        <f>(((I4077/60)/60)/24)+DATE(S36045,1,1)</f>
        <v>16252.727777777778</v>
      </c>
      <c r="T4077" s="14">
        <f>(((J4077/60)/60)/24)+DATE(1970,1,1)</f>
        <v>41779.045937499999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238"/>
        <v>0</v>
      </c>
      <c r="P4078" s="7" t="e">
        <f>AVERAGE(E4078/L4078)</f>
        <v>#DIV/0!</v>
      </c>
      <c r="Q4078" t="str">
        <f t="shared" si="239"/>
        <v>theater</v>
      </c>
      <c r="R4078" t="str">
        <f t="shared" si="240"/>
        <v>plays</v>
      </c>
      <c r="S4078" s="13">
        <f>(((I4078/60)/60)/24)+DATE(S36046,1,1)</f>
        <v>16365.827083333332</v>
      </c>
      <c r="T4078" s="14">
        <f>(((J4078/60)/60)/24)+DATE(1970,1,1)</f>
        <v>41905.795706018522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238"/>
        <v>8.8999999999999996E-2</v>
      </c>
      <c r="P4079" s="7">
        <f>AVERAGE(E4079/L4079)</f>
        <v>222.5</v>
      </c>
      <c r="Q4079" t="str">
        <f t="shared" si="239"/>
        <v>theater</v>
      </c>
      <c r="R4079" t="str">
        <f t="shared" si="240"/>
        <v>plays</v>
      </c>
      <c r="S4079" s="13">
        <f>(((I4079/60)/60)/24)+DATE(S36047,1,1)</f>
        <v>17157.710578703704</v>
      </c>
      <c r="T4079" s="14">
        <f>(((J4079/60)/60)/24)+DATE(1970,1,1)</f>
        <v>42695.7105787037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238"/>
        <v>0</v>
      </c>
      <c r="P4080" s="7" t="e">
        <f>AVERAGE(E4080/L4080)</f>
        <v>#DIV/0!</v>
      </c>
      <c r="Q4080" t="str">
        <f t="shared" si="239"/>
        <v>theater</v>
      </c>
      <c r="R4080" t="str">
        <f t="shared" si="240"/>
        <v>plays</v>
      </c>
      <c r="S4080" s="13">
        <f>(((I4080/60)/60)/24)+DATE(S36048,1,1)</f>
        <v>17194.787523148148</v>
      </c>
      <c r="T4080" s="14">
        <f>(((J4080/60)/60)/24)+DATE(1970,1,1)</f>
        <v>42732.787523148145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238"/>
        <v>1.6666666666666668E-3</v>
      </c>
      <c r="P4081" s="7">
        <f>AVERAGE(E4081/L4081)</f>
        <v>5</v>
      </c>
      <c r="Q4081" t="str">
        <f t="shared" si="239"/>
        <v>theater</v>
      </c>
      <c r="R4081" t="str">
        <f t="shared" si="240"/>
        <v>plays</v>
      </c>
      <c r="S4081" s="13">
        <f>(((I4081/60)/60)/24)+DATE(S36049,1,1)</f>
        <v>16972.938900462963</v>
      </c>
      <c r="T4081" s="14">
        <f>(((J4081/60)/60)/24)+DATE(1970,1,1)</f>
        <v>42510.938900462963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238"/>
        <v>0</v>
      </c>
      <c r="P4082" s="7" t="e">
        <f>AVERAGE(E4082/L4082)</f>
        <v>#DIV/0!</v>
      </c>
      <c r="Q4082" t="str">
        <f t="shared" si="239"/>
        <v>theater</v>
      </c>
      <c r="R4082" t="str">
        <f t="shared" si="240"/>
        <v>plays</v>
      </c>
      <c r="S4082" s="13">
        <f>(((I4082/60)/60)/24)+DATE(S36050,1,1)</f>
        <v>16967.787500000002</v>
      </c>
      <c r="T4082" s="14">
        <f>(((J4082/60)/60)/24)+DATE(1970,1,1)</f>
        <v>42511.698101851856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238"/>
        <v>0.15737410071942445</v>
      </c>
      <c r="P4083" s="7">
        <f>AVERAGE(E4083/L4083)</f>
        <v>29.166666666666668</v>
      </c>
      <c r="Q4083" t="str">
        <f t="shared" si="239"/>
        <v>theater</v>
      </c>
      <c r="R4083" t="str">
        <f t="shared" si="240"/>
        <v>plays</v>
      </c>
      <c r="S4083" s="13">
        <f>(((I4083/60)/60)/24)+DATE(S36051,1,1)</f>
        <v>16503.539641203704</v>
      </c>
      <c r="T4083" s="14">
        <f>(((J4083/60)/60)/24)+DATE(1970,1,1)</f>
        <v>42041.581307870365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238"/>
        <v>0.02</v>
      </c>
      <c r="P4084" s="7">
        <f>AVERAGE(E4084/L4084)</f>
        <v>1.5</v>
      </c>
      <c r="Q4084" t="str">
        <f t="shared" si="239"/>
        <v>theater</v>
      </c>
      <c r="R4084" t="str">
        <f t="shared" si="240"/>
        <v>plays</v>
      </c>
      <c r="S4084" s="13">
        <f>(((I4084/60)/60)/24)+DATE(S36052,1,1)</f>
        <v>16754.958333333332</v>
      </c>
      <c r="T4084" s="14">
        <f>(((J4084/60)/60)/24)+DATE(1970,1,1)</f>
        <v>42307.189270833333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238"/>
        <v>0.21685714285714286</v>
      </c>
      <c r="P4085" s="7">
        <f>AVERAGE(E4085/L4085)</f>
        <v>126.5</v>
      </c>
      <c r="Q4085" t="str">
        <f t="shared" si="239"/>
        <v>theater</v>
      </c>
      <c r="R4085" t="str">
        <f t="shared" si="240"/>
        <v>plays</v>
      </c>
      <c r="S4085" s="13">
        <f>(((I4085/60)/60)/24)+DATE(S36053,1,1)</f>
        <v>16815.761759259261</v>
      </c>
      <c r="T4085" s="14">
        <f>(((J4085/60)/60)/24)+DATE(1970,1,1)</f>
        <v>42353.761759259258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238"/>
        <v>3.3333333333333335E-3</v>
      </c>
      <c r="P4086" s="7">
        <f>AVERAGE(E4086/L4086)</f>
        <v>10</v>
      </c>
      <c r="Q4086" t="str">
        <f t="shared" si="239"/>
        <v>theater</v>
      </c>
      <c r="R4086" t="str">
        <f t="shared" si="240"/>
        <v>plays</v>
      </c>
      <c r="S4086" s="13">
        <f>(((I4086/60)/60)/24)+DATE(S36054,1,1)</f>
        <v>17084.436412037037</v>
      </c>
      <c r="T4086" s="14">
        <f>(((J4086/60)/60)/24)+DATE(1970,1,1)</f>
        <v>42622.436412037037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238"/>
        <v>2.8571428571428571E-3</v>
      </c>
      <c r="P4087" s="7">
        <f>AVERAGE(E4087/L4087)</f>
        <v>10</v>
      </c>
      <c r="Q4087" t="str">
        <f t="shared" si="239"/>
        <v>theater</v>
      </c>
      <c r="R4087" t="str">
        <f t="shared" si="240"/>
        <v>plays</v>
      </c>
      <c r="S4087" s="13">
        <f>(((I4087/60)/60)/24)+DATE(S36055,1,1)</f>
        <v>16519.165972222221</v>
      </c>
      <c r="T4087" s="14">
        <f>(((J4087/60)/60)/24)+DATE(1970,1,1)</f>
        <v>42058.603877314818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238"/>
        <v>4.7E-2</v>
      </c>
      <c r="P4088" s="7">
        <f>AVERAGE(E4088/L4088)</f>
        <v>9.4</v>
      </c>
      <c r="Q4088" t="str">
        <f t="shared" si="239"/>
        <v>theater</v>
      </c>
      <c r="R4088" t="str">
        <f t="shared" si="240"/>
        <v>plays</v>
      </c>
      <c r="S4088" s="13">
        <f>(((I4088/60)/60)/24)+DATE(S36056,1,1)</f>
        <v>16761.166666666668</v>
      </c>
      <c r="T4088" s="14">
        <f>(((J4088/60)/60)/24)+DATE(1970,1,1)</f>
        <v>42304.940960648149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238"/>
        <v>0</v>
      </c>
      <c r="P4089" s="7" t="e">
        <f>AVERAGE(E4089/L4089)</f>
        <v>#DIV/0!</v>
      </c>
      <c r="Q4089" t="str">
        <f t="shared" si="239"/>
        <v>theater</v>
      </c>
      <c r="R4089" t="str">
        <f t="shared" si="240"/>
        <v>plays</v>
      </c>
      <c r="S4089" s="13">
        <f>(((I4089/60)/60)/24)+DATE(S36057,1,1)</f>
        <v>17000.74289351852</v>
      </c>
      <c r="T4089" s="14">
        <f>(((J4089/60)/60)/24)+DATE(1970,1,1)</f>
        <v>42538.742893518516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238"/>
        <v>0.108</v>
      </c>
      <c r="P4090" s="7">
        <f>AVERAGE(E4090/L4090)</f>
        <v>72</v>
      </c>
      <c r="Q4090" t="str">
        <f t="shared" si="239"/>
        <v>theater</v>
      </c>
      <c r="R4090" t="str">
        <f t="shared" si="240"/>
        <v>plays</v>
      </c>
      <c r="S4090" s="13">
        <f>(((I4090/60)/60)/24)+DATE(S36058,1,1)</f>
        <v>16452.434722222224</v>
      </c>
      <c r="T4090" s="14">
        <f>(((J4090/60)/60)/24)+DATE(1970,1,1)</f>
        <v>41990.612546296295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238"/>
        <v>4.8000000000000001E-2</v>
      </c>
      <c r="P4091" s="7">
        <f>AVERAGE(E4091/L4091)</f>
        <v>30</v>
      </c>
      <c r="Q4091" t="str">
        <f t="shared" si="239"/>
        <v>theater</v>
      </c>
      <c r="R4091" t="str">
        <f t="shared" si="240"/>
        <v>plays</v>
      </c>
      <c r="S4091" s="13">
        <f>(((I4091/60)/60)/24)+DATE(S36059,1,1)</f>
        <v>16587.732638888887</v>
      </c>
      <c r="T4091" s="14">
        <f>(((J4091/60)/60)/24)+DATE(1970,1,1)</f>
        <v>42122.732499999998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238"/>
        <v>3.2000000000000001E-2</v>
      </c>
      <c r="P4092" s="7">
        <f>AVERAGE(E4092/L4092)</f>
        <v>10.666666666666666</v>
      </c>
      <c r="Q4092" t="str">
        <f t="shared" si="239"/>
        <v>theater</v>
      </c>
      <c r="R4092" t="str">
        <f t="shared" si="240"/>
        <v>plays</v>
      </c>
      <c r="S4092" s="13">
        <f>(((I4092/60)/60)/24)+DATE(S36060,1,1)</f>
        <v>16655.625</v>
      </c>
      <c r="T4092" s="14">
        <f>(((J4092/60)/60)/24)+DATE(1970,1,1)</f>
        <v>42209.67288194444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238"/>
        <v>0.1275</v>
      </c>
      <c r="P4093" s="7">
        <f>AVERAGE(E4093/L4093)</f>
        <v>25.5</v>
      </c>
      <c r="Q4093" t="str">
        <f t="shared" si="239"/>
        <v>theater</v>
      </c>
      <c r="R4093" t="str">
        <f t="shared" si="240"/>
        <v>plays</v>
      </c>
      <c r="S4093" s="13">
        <f>(((I4093/60)/60)/24)+DATE(S36061,1,1)</f>
        <v>16452.506377314814</v>
      </c>
      <c r="T4093" s="14">
        <f>(((J4093/60)/60)/24)+DATE(1970,1,1)</f>
        <v>41990.506377314814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238"/>
        <v>1.8181818181818181E-4</v>
      </c>
      <c r="P4094" s="7">
        <f>AVERAGE(E4094/L4094)</f>
        <v>20</v>
      </c>
      <c r="Q4094" t="str">
        <f t="shared" si="239"/>
        <v>theater</v>
      </c>
      <c r="R4094" t="str">
        <f t="shared" si="240"/>
        <v>plays</v>
      </c>
      <c r="S4094" s="13">
        <f>(((I4094/60)/60)/24)+DATE(S36062,1,1)</f>
        <v>16531.153321759262</v>
      </c>
      <c r="T4094" s="14">
        <f>(((J4094/60)/60)/24)+DATE(1970,1,1)</f>
        <v>42039.194988425923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238"/>
        <v>2.4E-2</v>
      </c>
      <c r="P4095" s="7">
        <f>AVERAGE(E4095/L4095)</f>
        <v>15</v>
      </c>
      <c r="Q4095" t="str">
        <f t="shared" si="239"/>
        <v>theater</v>
      </c>
      <c r="R4095" t="str">
        <f t="shared" si="240"/>
        <v>plays</v>
      </c>
      <c r="S4095" s="13">
        <f>(((I4095/60)/60)/24)+DATE(S36063,1,1)</f>
        <v>16670.815891203703</v>
      </c>
      <c r="T4095" s="14">
        <f>(((J4095/60)/60)/24)+DATE(1970,1,1)</f>
        <v>42178.815891203703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238"/>
        <v>0.36499999999999999</v>
      </c>
      <c r="P4096" s="7">
        <f>AVERAGE(E4096/L4096)</f>
        <v>91.25</v>
      </c>
      <c r="Q4096" t="str">
        <f t="shared" si="239"/>
        <v>theater</v>
      </c>
      <c r="R4096" t="str">
        <f t="shared" si="240"/>
        <v>plays</v>
      </c>
      <c r="S4096" s="13">
        <f>(((I4096/60)/60)/24)+DATE(S36064,1,1)</f>
        <v>16366.207638888889</v>
      </c>
      <c r="T4096" s="14">
        <f>(((J4096/60)/60)/24)+DATE(1970,1,1)</f>
        <v>41890.086805555555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238"/>
        <v>2.6666666666666668E-2</v>
      </c>
      <c r="P4097" s="7">
        <f>AVERAGE(E4097/L4097)</f>
        <v>800</v>
      </c>
      <c r="Q4097" t="str">
        <f t="shared" si="239"/>
        <v>theater</v>
      </c>
      <c r="R4097" t="str">
        <f t="shared" si="240"/>
        <v>plays</v>
      </c>
      <c r="S4097" s="13">
        <f>(((I4097/60)/60)/24)+DATE(S36065,1,1)</f>
        <v>17155.031828703704</v>
      </c>
      <c r="T4097" s="14">
        <f>(((J4097/60)/60)/24)+DATE(1970,1,1)</f>
        <v>42693.031828703708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238"/>
        <v>0.11428571428571428</v>
      </c>
      <c r="P4098" s="7">
        <f>AVERAGE(E4098/L4098)</f>
        <v>80</v>
      </c>
      <c r="Q4098" t="str">
        <f t="shared" si="239"/>
        <v>theater</v>
      </c>
      <c r="R4098" t="str">
        <f t="shared" si="240"/>
        <v>plays</v>
      </c>
      <c r="S4098" s="13">
        <f>(((I4098/60)/60)/24)+DATE(S36066,1,1)</f>
        <v>17226.368749999998</v>
      </c>
      <c r="T4098" s="14">
        <f>(((J4098/60)/60)/24)+DATE(1970,1,1)</f>
        <v>42750.530312499999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ref="O4099:O4115" si="241">E4099/D4099</f>
        <v>0</v>
      </c>
      <c r="P4099" s="7" t="e">
        <f>AVERAGE(E4099/L4099)</f>
        <v>#DIV/0!</v>
      </c>
      <c r="Q4099" t="str">
        <f t="shared" ref="Q4099:Q4115" si="242">LEFT(N4099,FIND("/",N4099)-1)</f>
        <v>theater</v>
      </c>
      <c r="R4099" t="str">
        <f t="shared" ref="R4099:R4115" si="243">RIGHT(N4099, LEN(N4099)-FIND("/",N4099))</f>
        <v>plays</v>
      </c>
      <c r="S4099" s="13">
        <f>(((I4099/60)/60)/24)+DATE(S36067,1,1)</f>
        <v>16832.996527777777</v>
      </c>
      <c r="T4099" s="14">
        <f>(((J4099/60)/60)/24)+DATE(1970,1,1)</f>
        <v>42344.824502314819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241"/>
        <v>0</v>
      </c>
      <c r="P4100" s="7" t="e">
        <f>AVERAGE(E4100/L4100)</f>
        <v>#DIV/0!</v>
      </c>
      <c r="Q4100" t="str">
        <f t="shared" si="242"/>
        <v>theater</v>
      </c>
      <c r="R4100" t="str">
        <f t="shared" si="243"/>
        <v>plays</v>
      </c>
      <c r="S4100" s="13">
        <f>(((I4100/60)/60)/24)+DATE(S36068,1,1)</f>
        <v>16957.7221875</v>
      </c>
      <c r="T4100" s="14">
        <f>(((J4100/60)/60)/24)+DATE(1970,1,1)</f>
        <v>42495.722187499996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241"/>
        <v>1.1111111111111112E-2</v>
      </c>
      <c r="P4101" s="7">
        <f>AVERAGE(E4101/L4101)</f>
        <v>50</v>
      </c>
      <c r="Q4101" t="str">
        <f t="shared" si="242"/>
        <v>theater</v>
      </c>
      <c r="R4101" t="str">
        <f t="shared" si="243"/>
        <v>plays</v>
      </c>
      <c r="S4101" s="13">
        <f>(((I4101/60)/60)/24)+DATE(S36069,1,1)</f>
        <v>17047.850381944445</v>
      </c>
      <c r="T4101" s="14">
        <f>(((J4101/60)/60)/24)+DATE(1970,1,1)</f>
        <v>42570.850381944445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241"/>
        <v>0</v>
      </c>
      <c r="P4102" s="7" t="e">
        <f>AVERAGE(E4102/L4102)</f>
        <v>#DIV/0!</v>
      </c>
      <c r="Q4102" t="str">
        <f t="shared" si="242"/>
        <v>theater</v>
      </c>
      <c r="R4102" t="str">
        <f t="shared" si="243"/>
        <v>plays</v>
      </c>
      <c r="S4102" s="13">
        <f>(((I4102/60)/60)/24)+DATE(S36070,1,1)</f>
        <v>16369.124884259259</v>
      </c>
      <c r="T4102" s="14">
        <f>(((J4102/60)/60)/24)+DATE(1970,1,1)</f>
        <v>41927.124884259261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241"/>
        <v>0</v>
      </c>
      <c r="P4103" s="7" t="e">
        <f>AVERAGE(E4103/L4103)</f>
        <v>#DIV/0!</v>
      </c>
      <c r="Q4103" t="str">
        <f t="shared" si="242"/>
        <v>theater</v>
      </c>
      <c r="R4103" t="str">
        <f t="shared" si="243"/>
        <v>plays</v>
      </c>
      <c r="S4103" s="13">
        <f>(((I4103/60)/60)/24)+DATE(S36071,1,1)</f>
        <v>17192.903726851851</v>
      </c>
      <c r="T4103" s="14">
        <f>(((J4103/60)/60)/24)+DATE(1970,1,1)</f>
        <v>42730.903726851851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241"/>
        <v>0.27400000000000002</v>
      </c>
      <c r="P4104" s="7">
        <f>AVERAGE(E4104/L4104)</f>
        <v>22.833333333333332</v>
      </c>
      <c r="Q4104" t="str">
        <f t="shared" si="242"/>
        <v>theater</v>
      </c>
      <c r="R4104" t="str">
        <f t="shared" si="243"/>
        <v>plays</v>
      </c>
      <c r="S4104" s="13">
        <f>(((I4104/60)/60)/24)+DATE(S36072,1,1)</f>
        <v>16937.848067129627</v>
      </c>
      <c r="T4104" s="14">
        <f>(((J4104/60)/60)/24)+DATE(1970,1,1)</f>
        <v>42475.848067129627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241"/>
        <v>0.1</v>
      </c>
      <c r="P4105" s="7">
        <f>AVERAGE(E4105/L4105)</f>
        <v>16.666666666666668</v>
      </c>
      <c r="Q4105" t="str">
        <f t="shared" si="242"/>
        <v>theater</v>
      </c>
      <c r="R4105" t="str">
        <f t="shared" si="243"/>
        <v>plays</v>
      </c>
      <c r="S4105" s="13">
        <f>(((I4105/60)/60)/24)+DATE(S36073,1,1)</f>
        <v>16674.772222222222</v>
      </c>
      <c r="T4105" s="14">
        <f>(((J4105/60)/60)/24)+DATE(1970,1,1)</f>
        <v>42188.83293981482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241"/>
        <v>0.21366666666666667</v>
      </c>
      <c r="P4106" s="7">
        <f>AVERAGE(E4106/L4106)</f>
        <v>45.785714285714285</v>
      </c>
      <c r="Q4106" t="str">
        <f t="shared" si="242"/>
        <v>theater</v>
      </c>
      <c r="R4106" t="str">
        <f t="shared" si="243"/>
        <v>plays</v>
      </c>
      <c r="S4106" s="13">
        <f>(((I4106/60)/60)/24)+DATE(S36074,1,1)</f>
        <v>17102.278171296297</v>
      </c>
      <c r="T4106" s="14">
        <f>(((J4106/60)/60)/24)+DATE(1970,1,1)</f>
        <v>42640.278171296297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241"/>
        <v>6.9696969696969702E-2</v>
      </c>
      <c r="P4107" s="7">
        <f>AVERAGE(E4107/L4107)</f>
        <v>383.33333333333331</v>
      </c>
      <c r="Q4107" t="str">
        <f t="shared" si="242"/>
        <v>theater</v>
      </c>
      <c r="R4107" t="str">
        <f t="shared" si="243"/>
        <v>plays</v>
      </c>
      <c r="S4107" s="13">
        <f>(((I4107/60)/60)/24)+DATE(S36075,1,1)</f>
        <v>17162.010520833333</v>
      </c>
      <c r="T4107" s="14">
        <f>(((J4107/60)/60)/24)+DATE(1970,1,1)</f>
        <v>42697.010520833333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241"/>
        <v>0.70599999999999996</v>
      </c>
      <c r="P4108" s="7">
        <f>AVERAGE(E4108/L4108)</f>
        <v>106.96969696969697</v>
      </c>
      <c r="Q4108" t="str">
        <f t="shared" si="242"/>
        <v>theater</v>
      </c>
      <c r="R4108" t="str">
        <f t="shared" si="243"/>
        <v>plays</v>
      </c>
      <c r="S4108" s="13">
        <f>(((I4108/60)/60)/24)+DATE(S36076,1,1)</f>
        <v>16528.041666666668</v>
      </c>
      <c r="T4108" s="14">
        <f>(((J4108/60)/60)/24)+DATE(1970,1,1)</f>
        <v>42053.049375000002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241"/>
        <v>2.0500000000000001E-2</v>
      </c>
      <c r="P4109" s="7">
        <f>AVERAGE(E4109/L4109)</f>
        <v>10.25</v>
      </c>
      <c r="Q4109" t="str">
        <f t="shared" si="242"/>
        <v>theater</v>
      </c>
      <c r="R4109" t="str">
        <f t="shared" si="243"/>
        <v>plays</v>
      </c>
      <c r="S4109" s="13">
        <f>(((I4109/60)/60)/24)+DATE(S36077,1,1)</f>
        <v>16338.916678240741</v>
      </c>
      <c r="T4109" s="14">
        <f>(((J4109/60)/60)/24)+DATE(1970,1,1)</f>
        <v>41883.916678240741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241"/>
        <v>1.9666666666666666E-2</v>
      </c>
      <c r="P4110" s="7">
        <f>AVERAGE(E4110/L4110)</f>
        <v>59</v>
      </c>
      <c r="Q4110" t="str">
        <f t="shared" si="242"/>
        <v>theater</v>
      </c>
      <c r="R4110" t="str">
        <f t="shared" si="243"/>
        <v>plays</v>
      </c>
      <c r="S4110" s="13">
        <f>(((I4110/60)/60)/24)+DATE(S36078,1,1)</f>
        <v>17229.208333333332</v>
      </c>
      <c r="T4110" s="14">
        <f>(((J4110/60)/60)/24)+DATE(1970,1,1)</f>
        <v>42767.031678240746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241"/>
        <v>0</v>
      </c>
      <c r="P4111" s="7" t="e">
        <f>AVERAGE(E4111/L4111)</f>
        <v>#DIV/0!</v>
      </c>
      <c r="Q4111" t="str">
        <f t="shared" si="242"/>
        <v>theater</v>
      </c>
      <c r="R4111" t="str">
        <f t="shared" si="243"/>
        <v>plays</v>
      </c>
      <c r="S4111" s="13">
        <f>(((I4111/60)/60)/24)+DATE(S36079,1,1)</f>
        <v>16769.581064814814</v>
      </c>
      <c r="T4111" s="14">
        <f>(((J4111/60)/60)/24)+DATE(1970,1,1)</f>
        <v>42307.539398148147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241"/>
        <v>0.28666666666666668</v>
      </c>
      <c r="P4112" s="7">
        <f>AVERAGE(E4112/L4112)</f>
        <v>14.333333333333334</v>
      </c>
      <c r="Q4112" t="str">
        <f t="shared" si="242"/>
        <v>theater</v>
      </c>
      <c r="R4112" t="str">
        <f t="shared" si="243"/>
        <v>plays</v>
      </c>
      <c r="S4112" s="13">
        <f>(((I4112/60)/60)/24)+DATE(S36080,1,1)</f>
        <v>17004.626747685183</v>
      </c>
      <c r="T4112" s="14">
        <f>(((J4112/60)/60)/24)+DATE(1970,1,1)</f>
        <v>42512.626747685179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241"/>
        <v>3.1333333333333331E-2</v>
      </c>
      <c r="P4113" s="7">
        <f>AVERAGE(E4113/L4113)</f>
        <v>15.666666666666666</v>
      </c>
      <c r="Q4113" t="str">
        <f t="shared" si="242"/>
        <v>theater</v>
      </c>
      <c r="R4113" t="str">
        <f t="shared" si="243"/>
        <v>plays</v>
      </c>
      <c r="S4113" s="13">
        <f>(((I4113/60)/60)/24)+DATE(S36081,1,1)</f>
        <v>16491.13587962963</v>
      </c>
      <c r="T4113" s="14">
        <f>(((J4113/60)/60)/24)+DATE(1970,1,1)</f>
        <v>42029.135879629626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241"/>
        <v>4.0000000000000002E-4</v>
      </c>
      <c r="P4114" s="7">
        <f>AVERAGE(E4114/L4114)</f>
        <v>1</v>
      </c>
      <c r="Q4114" t="str">
        <f t="shared" si="242"/>
        <v>theater</v>
      </c>
      <c r="R4114" t="str">
        <f t="shared" si="243"/>
        <v>plays</v>
      </c>
      <c r="S4114" s="13">
        <f>(((I4114/60)/60)/24)+DATE(S36082,1,1)</f>
        <v>16860</v>
      </c>
      <c r="T4114" s="14">
        <f>(((J4114/60)/60)/24)+DATE(1970,1,1)</f>
        <v>42400.946597222224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241"/>
        <v>2E-3</v>
      </c>
      <c r="P4115" s="7">
        <f>AVERAGE(E4115/L4115)</f>
        <v>1</v>
      </c>
      <c r="Q4115" t="str">
        <f t="shared" si="242"/>
        <v>theater</v>
      </c>
      <c r="R4115" t="str">
        <f t="shared" si="243"/>
        <v>plays</v>
      </c>
      <c r="S4115" s="13">
        <f>(((I4115/60)/60)/24)+DATE(S36083,1,1)</f>
        <v>16809.273611111112</v>
      </c>
      <c r="T4115" s="14">
        <f>(((J4115/60)/60)/24)+DATE(1970,1,1)</f>
        <v>42358.573182870372</v>
      </c>
    </row>
  </sheetData>
  <autoFilter ref="A1:T4115" xr:uid="{3BC5A02F-520D-404A-BA91-E52ACB165495}">
    <filterColumn colId="5">
      <filters>
        <filter val="failed"/>
      </filters>
    </filterColumn>
  </autoFilter>
  <conditionalFormatting sqref="F1:F1048576">
    <cfRule type="containsText" dxfId="11" priority="5" stopIfTrue="1" operator="containsText" text="live">
      <formula>NOT(ISERROR(SEARCH("live",F1)))</formula>
    </cfRule>
    <cfRule type="containsText" dxfId="10" priority="6" stopIfTrue="1" operator="containsText" text="canceled">
      <formula>NOT(ISERROR(SEARCH("canceled",F1)))</formula>
    </cfRule>
    <cfRule type="containsText" dxfId="9" priority="7" stopIfTrue="1" operator="containsText" text="failed">
      <formula>NOT(ISERROR(SEARCH("failed",F1)))</formula>
    </cfRule>
    <cfRule type="containsText" dxfId="8" priority="8" stopIfTrue="1" operator="containsText" text="successful">
      <formula>NOT(ISERROR(SEARCH("successful",F1)))</formula>
    </cfRule>
  </conditionalFormatting>
  <conditionalFormatting sqref="O1:O1048576">
    <cfRule type="colorScale" priority="1">
      <colorScale>
        <cfvo type="min"/>
        <cfvo type="percentile" val="50"/>
        <cfvo type="percentile" val="90"/>
        <color rgb="FFC00000"/>
        <color theme="9"/>
        <color theme="4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9F508-0BE6-9749-BC52-60B1BBCB3145}">
  <dimension ref="A1:H13"/>
  <sheetViews>
    <sheetView workbookViewId="0">
      <selection activeCell="J27" sqref="J27"/>
    </sheetView>
  </sheetViews>
  <sheetFormatPr baseColWidth="10" defaultRowHeight="15" x14ac:dyDescent="0.2"/>
  <cols>
    <col min="1" max="1" width="24.83203125" bestFit="1" customWidth="1"/>
    <col min="2" max="2" width="15.6640625" bestFit="1" customWidth="1"/>
    <col min="3" max="3" width="12.5" bestFit="1" customWidth="1"/>
    <col min="4" max="4" width="14.5" bestFit="1" customWidth="1"/>
    <col min="5" max="5" width="11.5" bestFit="1" customWidth="1"/>
    <col min="6" max="6" width="17.1640625" bestFit="1" customWidth="1"/>
    <col min="7" max="7" width="14.6640625" bestFit="1" customWidth="1"/>
    <col min="8" max="8" width="17.1640625" bestFit="1" customWidth="1"/>
  </cols>
  <sheetData>
    <row r="1" spans="1:8" x14ac:dyDescent="0.2">
      <c r="A1" t="s">
        <v>8381</v>
      </c>
      <c r="B1" t="s">
        <v>8382</v>
      </c>
      <c r="C1" t="s">
        <v>8383</v>
      </c>
      <c r="D1" t="s">
        <v>8384</v>
      </c>
      <c r="E1" t="s">
        <v>8385</v>
      </c>
      <c r="F1" t="s">
        <v>8386</v>
      </c>
      <c r="G1" t="s">
        <v>8387</v>
      </c>
      <c r="H1" t="s">
        <v>8388</v>
      </c>
    </row>
    <row r="2" spans="1:8" x14ac:dyDescent="0.2">
      <c r="A2" t="s">
        <v>8389</v>
      </c>
      <c r="B2">
        <f>COUNTIFS(Outcome, "successful", Raw_Data!D:D, "&lt;1000")</f>
        <v>322</v>
      </c>
      <c r="C2">
        <f>COUNTIFS(Outcome, "failed", Raw_Data!D:D, "&lt;1000")</f>
        <v>113</v>
      </c>
      <c r="D2">
        <f>COUNTIFS(Outcome, "canceled", Raw_Data!D:D, "&lt;1000")</f>
        <v>18</v>
      </c>
      <c r="E2">
        <f>SUM(B2:D2)</f>
        <v>453</v>
      </c>
      <c r="F2" s="6">
        <f>B2/E2</f>
        <v>0.71081677704194257</v>
      </c>
      <c r="G2" s="16">
        <f>C2/E2</f>
        <v>0.24944812362030905</v>
      </c>
      <c r="H2" s="16">
        <f>D2/E2</f>
        <v>3.9735099337748346E-2</v>
      </c>
    </row>
    <row r="3" spans="1:8" x14ac:dyDescent="0.2">
      <c r="A3" t="s">
        <v>8390</v>
      </c>
      <c r="B3">
        <f>COUNTIFS(Outcome, "successful", Raw_Data!D:D, "&gt;=1000", Raw_Data!D:D, "&lt;=4999")</f>
        <v>932</v>
      </c>
      <c r="C3">
        <f>COUNTIFS(Outcome, "failed", Raw_Data!D:D, "&gt;=1000", Raw_Data!D:D, "&lt;=4999")</f>
        <v>420</v>
      </c>
      <c r="D3">
        <f>COUNTIFS(Outcome, "canceled", Raw_Data!D:D, "&gt;=1000", Raw_Data!D:D, "&lt;=4999")</f>
        <v>60</v>
      </c>
      <c r="E3">
        <f t="shared" ref="E3:E13" si="0">SUM(B3:D3)</f>
        <v>1412</v>
      </c>
      <c r="F3" s="6">
        <f t="shared" ref="F3:F13" si="1">B3/E3</f>
        <v>0.66005665722379603</v>
      </c>
      <c r="G3" s="16">
        <f t="shared" ref="G3:G13" si="2">C3/E3</f>
        <v>0.29745042492917845</v>
      </c>
      <c r="H3" s="16">
        <f t="shared" ref="H3:H13" si="3">D3/E3</f>
        <v>4.2492917847025496E-2</v>
      </c>
    </row>
    <row r="4" spans="1:8" x14ac:dyDescent="0.2">
      <c r="A4" t="s">
        <v>8391</v>
      </c>
      <c r="B4">
        <f>COUNTIFS(Outcome, "successful", Raw_Data!D:D, "&gt;=5000", Raw_Data!D:D, "&lt;=9999")</f>
        <v>381</v>
      </c>
      <c r="C4">
        <f>COUNTIFS(Outcome, "failed", Raw_Data!D:D, "&gt;=5000", Raw_Data!D:D, "&lt;=9999")</f>
        <v>283</v>
      </c>
      <c r="D4">
        <f>COUNTIFS(Outcome, "canceled", Raw_Data!D:D, "&gt;=5000", Raw_Data!D:D, "&lt;=9999")</f>
        <v>52</v>
      </c>
      <c r="E4">
        <f t="shared" si="0"/>
        <v>716</v>
      </c>
      <c r="F4" s="6">
        <f t="shared" si="1"/>
        <v>0.53212290502793291</v>
      </c>
      <c r="G4" s="16">
        <f t="shared" si="2"/>
        <v>0.39525139664804471</v>
      </c>
      <c r="H4" s="16">
        <f t="shared" si="3"/>
        <v>7.2625698324022353E-2</v>
      </c>
    </row>
    <row r="5" spans="1:8" x14ac:dyDescent="0.2">
      <c r="A5" t="s">
        <v>8392</v>
      </c>
      <c r="B5">
        <f>COUNTIFS(Outcome, "successful", Raw_Data!D:D, "&gt;=10000", Raw_Data!D:D, "&lt;=14999")</f>
        <v>168</v>
      </c>
      <c r="C5">
        <f>COUNTIFS(Outcome, "failed", Raw_Data!D:D, "&gt;=10000", Raw_Data!D:D, "&lt;=14999")</f>
        <v>144</v>
      </c>
      <c r="D5">
        <f>COUNTIFS(Outcome, "canceled", Raw_Data!D:D, "&gt;=10000", Raw_Data!D:D, "&lt;=14999")</f>
        <v>40</v>
      </c>
      <c r="E5">
        <f t="shared" si="0"/>
        <v>352</v>
      </c>
      <c r="F5" s="6">
        <f t="shared" si="1"/>
        <v>0.47727272727272729</v>
      </c>
      <c r="G5" s="16">
        <f t="shared" si="2"/>
        <v>0.40909090909090912</v>
      </c>
      <c r="H5" s="16">
        <f t="shared" si="3"/>
        <v>0.11363636363636363</v>
      </c>
    </row>
    <row r="6" spans="1:8" x14ac:dyDescent="0.2">
      <c r="A6" t="s">
        <v>8393</v>
      </c>
      <c r="B6">
        <f>COUNTIFS(Outcome, "successful", Raw_Data!D:D, "&gt;=15000", Raw_Data!D:D, "&lt;=19999")</f>
        <v>94</v>
      </c>
      <c r="C6">
        <f>COUNTIFS(Outcome, "failed", Raw_Data!D:D, "&gt;=15000", Raw_Data!D:D, "&lt;=19999")</f>
        <v>90</v>
      </c>
      <c r="D6">
        <f>COUNTIFS(Outcome, "canceled", Raw_Data!D:D, "&gt;=15000", Raw_Data!D:D, "&lt;=19999")</f>
        <v>17</v>
      </c>
      <c r="E6">
        <f t="shared" si="0"/>
        <v>201</v>
      </c>
      <c r="F6" s="6">
        <f t="shared" si="1"/>
        <v>0.46766169154228854</v>
      </c>
      <c r="G6" s="16">
        <f t="shared" si="2"/>
        <v>0.44776119402985076</v>
      </c>
      <c r="H6" s="16">
        <f t="shared" si="3"/>
        <v>8.45771144278607E-2</v>
      </c>
    </row>
    <row r="7" spans="1:8" x14ac:dyDescent="0.2">
      <c r="A7" t="s">
        <v>8397</v>
      </c>
      <c r="B7">
        <f>COUNTIFS(Outcome, "successful", Raw_Data!D:D, "&gt;=20000", Raw_Data!D:D, "&lt;=24999")</f>
        <v>62</v>
      </c>
      <c r="C7">
        <f>COUNTIFS(Outcome, "failed", Raw_Data!D:D, "&gt;=20000", Raw_Data!D:D, "&lt;=24999")</f>
        <v>72</v>
      </c>
      <c r="D7">
        <f>COUNTIFS(Outcome, "canceled", Raw_Data!D:D, "&gt;=20000", Raw_Data!D:D, "&lt;=24999")</f>
        <v>14</v>
      </c>
      <c r="E7">
        <f t="shared" si="0"/>
        <v>148</v>
      </c>
      <c r="F7" s="6">
        <f t="shared" si="1"/>
        <v>0.41891891891891891</v>
      </c>
      <c r="G7" s="16">
        <f t="shared" si="2"/>
        <v>0.48648648648648651</v>
      </c>
      <c r="H7" s="16">
        <f t="shared" si="3"/>
        <v>9.45945945945946E-2</v>
      </c>
    </row>
    <row r="8" spans="1:8" x14ac:dyDescent="0.2">
      <c r="A8" t="s">
        <v>8398</v>
      </c>
      <c r="B8">
        <f>COUNTIFS(Outcome, "successful", Raw_Data!D:D, "&gt;=25000", Raw_Data!D:D, "&lt;=29999")</f>
        <v>55</v>
      </c>
      <c r="C8">
        <f>COUNTIFS(Outcome, "failed", Raw_Data!D:D, "&gt;=25000", Raw_Data!D:D, "&lt;=29999")</f>
        <v>64</v>
      </c>
      <c r="D8">
        <f>COUNTIFS(Outcome, "canceled", Raw_Data!D:D, "&gt;=25000", Raw_Data!D:D, "&lt;=29999")</f>
        <v>18</v>
      </c>
      <c r="E8">
        <f t="shared" si="0"/>
        <v>137</v>
      </c>
      <c r="F8" s="6">
        <f t="shared" si="1"/>
        <v>0.40145985401459855</v>
      </c>
      <c r="G8" s="16">
        <f t="shared" si="2"/>
        <v>0.46715328467153283</v>
      </c>
      <c r="H8" s="16">
        <f t="shared" si="3"/>
        <v>0.13138686131386862</v>
      </c>
    </row>
    <row r="9" spans="1:8" x14ac:dyDescent="0.2">
      <c r="A9" t="s">
        <v>8399</v>
      </c>
      <c r="B9">
        <f>COUNTIFS(Outcome, "successful", Raw_Data!D:D, "&gt;=30000", Raw_Data!D:D, "&lt;=34999")</f>
        <v>32</v>
      </c>
      <c r="C9">
        <f>COUNTIFS(Outcome, "failed", Raw_Data!D:D, "&gt;=30000", Raw_Data!D:D, "&lt;=34999")</f>
        <v>37</v>
      </c>
      <c r="D9">
        <f>COUNTIFS(Outcome, "canceled", Raw_Data!D:D, "&gt;=30000", Raw_Data!D:D, "&lt;=34999")</f>
        <v>13</v>
      </c>
      <c r="E9">
        <f t="shared" si="0"/>
        <v>82</v>
      </c>
      <c r="F9" s="6">
        <f t="shared" si="1"/>
        <v>0.3902439024390244</v>
      </c>
      <c r="G9" s="16">
        <f t="shared" si="2"/>
        <v>0.45121951219512196</v>
      </c>
      <c r="H9" s="16">
        <f t="shared" si="3"/>
        <v>0.15853658536585366</v>
      </c>
    </row>
    <row r="10" spans="1:8" x14ac:dyDescent="0.2">
      <c r="A10" t="s">
        <v>8400</v>
      </c>
      <c r="B10">
        <f>COUNTIFS(Outcome, "successful", Raw_Data!D:D, "&gt;=35000", Raw_Data!D:D, "&lt;=39999")</f>
        <v>26</v>
      </c>
      <c r="C10">
        <f>COUNTIFS(Outcome, "failed", Raw_Data!D:D, "&gt;=35000", Raw_Data!D:D, "&lt;=39999")</f>
        <v>22</v>
      </c>
      <c r="D10">
        <f>COUNTIFS(Outcome, "canceled", Raw_Data!D:D, "&gt;=35000", Raw_Data!D:D, "&lt;=39999")</f>
        <v>7</v>
      </c>
      <c r="E10">
        <f t="shared" si="0"/>
        <v>55</v>
      </c>
      <c r="F10" s="6">
        <f t="shared" si="1"/>
        <v>0.47272727272727272</v>
      </c>
      <c r="G10" s="16">
        <f t="shared" si="2"/>
        <v>0.4</v>
      </c>
      <c r="H10" s="16">
        <f t="shared" si="3"/>
        <v>0.12727272727272726</v>
      </c>
    </row>
    <row r="11" spans="1:8" x14ac:dyDescent="0.2">
      <c r="A11" t="s">
        <v>8394</v>
      </c>
      <c r="B11">
        <f>COUNTIFS(Outcome, "successful", Raw_Data!D:D, "&gt;=40000", Raw_Data!D:D, "&lt;=44999")</f>
        <v>21</v>
      </c>
      <c r="C11">
        <f>COUNTIFS(Outcome, "failed", Raw_Data!D:D, "&gt;=40000", Raw_Data!D:D, "&lt;=44999")</f>
        <v>16</v>
      </c>
      <c r="D11">
        <f>COUNTIFS(Outcome, "canceled", Raw_Data!D:D, "&gt;=40000", Raw_Data!D:D, "&lt;=44999")</f>
        <v>6</v>
      </c>
      <c r="E11">
        <f t="shared" si="0"/>
        <v>43</v>
      </c>
      <c r="F11" s="6">
        <f t="shared" si="1"/>
        <v>0.48837209302325579</v>
      </c>
      <c r="G11" s="16">
        <f t="shared" si="2"/>
        <v>0.37209302325581395</v>
      </c>
      <c r="H11" s="16">
        <f t="shared" si="3"/>
        <v>0.13953488372093023</v>
      </c>
    </row>
    <row r="12" spans="1:8" x14ac:dyDescent="0.2">
      <c r="A12" t="s">
        <v>8395</v>
      </c>
      <c r="B12">
        <f>COUNTIFS(Outcome, "successful", Raw_Data!D:D, "&gt;=45000", Raw_Data!D:D, "&lt;=49999")</f>
        <v>6</v>
      </c>
      <c r="C12">
        <f>COUNTIFS(Outcome, "failed", Raw_Data!D:D, "&gt;=45000", Raw_Data!D:D, "&lt;=49999")</f>
        <v>11</v>
      </c>
      <c r="D12">
        <f>COUNTIFS(Outcome, "canceled", Raw_Data!D:D, "&gt;=45000", Raw_Data!D:D, "&lt;=49999")</f>
        <v>4</v>
      </c>
      <c r="E12">
        <f t="shared" si="0"/>
        <v>21</v>
      </c>
      <c r="F12" s="6">
        <f t="shared" si="1"/>
        <v>0.2857142857142857</v>
      </c>
      <c r="G12" s="16">
        <f t="shared" si="2"/>
        <v>0.52380952380952384</v>
      </c>
      <c r="H12" s="16">
        <f t="shared" si="3"/>
        <v>0.19047619047619047</v>
      </c>
    </row>
    <row r="13" spans="1:8" x14ac:dyDescent="0.2">
      <c r="A13" t="s">
        <v>8396</v>
      </c>
      <c r="B13">
        <f>COUNTIFS(Outcome,"successful",Raw_Data!D:D,"&gt;=50000")</f>
        <v>86</v>
      </c>
      <c r="C13">
        <f>COUNTIFS(Outcome,"failed",Raw_Data!D:D,"&gt;=50000")</f>
        <v>258</v>
      </c>
      <c r="D13">
        <f>COUNTIFS(Outcome,"canceled",Raw_Data!D:D,"&gt;=50000")</f>
        <v>100</v>
      </c>
      <c r="E13">
        <f t="shared" si="0"/>
        <v>444</v>
      </c>
      <c r="F13" s="6">
        <f t="shared" si="1"/>
        <v>0.19369369369369369</v>
      </c>
      <c r="G13" s="16">
        <f t="shared" si="2"/>
        <v>0.58108108108108103</v>
      </c>
      <c r="H13" s="16">
        <f t="shared" si="3"/>
        <v>0.22522522522522523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5AA7B-4882-1347-B91E-C5FFB43F4020}">
  <dimension ref="A1:M2186"/>
  <sheetViews>
    <sheetView tabSelected="1" workbookViewId="0">
      <selection activeCell="I17" sqref="I17"/>
    </sheetView>
  </sheetViews>
  <sheetFormatPr baseColWidth="10" defaultRowHeight="15" x14ac:dyDescent="0.2"/>
  <cols>
    <col min="1" max="1" width="8.6640625" bestFit="1" customWidth="1"/>
    <col min="2" max="2" width="12.33203125" bestFit="1" customWidth="1"/>
    <col min="4" max="4" width="8.5" bestFit="1" customWidth="1"/>
    <col min="5" max="5" width="12.33203125" bestFit="1" customWidth="1"/>
    <col min="8" max="8" width="15.6640625" bestFit="1" customWidth="1"/>
    <col min="9" max="9" width="12.1640625" bestFit="1" customWidth="1"/>
    <col min="12" max="12" width="15.6640625" bestFit="1" customWidth="1"/>
    <col min="13" max="13" width="12.1640625" bestFit="1" customWidth="1"/>
  </cols>
  <sheetData>
    <row r="1" spans="1:13" x14ac:dyDescent="0.2">
      <c r="A1" s="1" t="s">
        <v>8401</v>
      </c>
      <c r="B1" s="1" t="s">
        <v>8262</v>
      </c>
      <c r="D1" s="1" t="s">
        <v>8410</v>
      </c>
      <c r="E1" s="1" t="s">
        <v>8262</v>
      </c>
      <c r="H1" s="19" t="s">
        <v>8408</v>
      </c>
      <c r="I1" s="18"/>
      <c r="L1" s="19" t="s">
        <v>8409</v>
      </c>
      <c r="M1" s="18"/>
    </row>
    <row r="2" spans="1:13" x14ac:dyDescent="0.2">
      <c r="A2" t="s">
        <v>8219</v>
      </c>
      <c r="B2">
        <v>1</v>
      </c>
      <c r="D2" t="s">
        <v>8221</v>
      </c>
      <c r="E2">
        <v>0</v>
      </c>
      <c r="H2" s="17"/>
      <c r="I2" s="17"/>
      <c r="L2" s="17"/>
      <c r="M2" s="17"/>
    </row>
    <row r="3" spans="1:13" x14ac:dyDescent="0.2">
      <c r="A3" t="s">
        <v>8219</v>
      </c>
      <c r="B3">
        <v>1</v>
      </c>
      <c r="D3" t="s">
        <v>8221</v>
      </c>
      <c r="E3">
        <v>0</v>
      </c>
      <c r="H3" s="17" t="s">
        <v>8402</v>
      </c>
      <c r="I3" s="20">
        <v>194.42517162471395</v>
      </c>
      <c r="L3" s="17" t="s">
        <v>8402</v>
      </c>
      <c r="M3" s="20">
        <v>17.709803921568628</v>
      </c>
    </row>
    <row r="4" spans="1:13" x14ac:dyDescent="0.2">
      <c r="A4" t="s">
        <v>8219</v>
      </c>
      <c r="B4">
        <v>1</v>
      </c>
      <c r="D4" t="s">
        <v>8221</v>
      </c>
      <c r="E4">
        <v>0</v>
      </c>
      <c r="H4" s="17" t="s">
        <v>8403</v>
      </c>
      <c r="I4" s="20">
        <v>62</v>
      </c>
      <c r="L4" s="17" t="s">
        <v>8403</v>
      </c>
      <c r="M4" s="20">
        <v>4</v>
      </c>
    </row>
    <row r="5" spans="1:13" x14ac:dyDescent="0.2">
      <c r="A5" t="s">
        <v>8219</v>
      </c>
      <c r="B5">
        <v>2</v>
      </c>
      <c r="D5" t="s">
        <v>8221</v>
      </c>
      <c r="E5">
        <v>0</v>
      </c>
      <c r="H5" s="17" t="s">
        <v>8404</v>
      </c>
      <c r="I5" s="20">
        <v>844.49237955591047</v>
      </c>
      <c r="L5" s="17" t="s">
        <v>8404</v>
      </c>
      <c r="M5" s="20">
        <v>61.446638959868842</v>
      </c>
    </row>
    <row r="6" spans="1:13" x14ac:dyDescent="0.2">
      <c r="A6" t="s">
        <v>8219</v>
      </c>
      <c r="B6">
        <v>3</v>
      </c>
      <c r="D6" t="s">
        <v>8221</v>
      </c>
      <c r="E6">
        <v>0</v>
      </c>
      <c r="H6" s="17" t="s">
        <v>8405</v>
      </c>
      <c r="I6" s="20">
        <v>713167.37912800396</v>
      </c>
      <c r="L6" s="17" t="s">
        <v>8405</v>
      </c>
      <c r="M6" s="20">
        <v>3775.6894394644714</v>
      </c>
    </row>
    <row r="7" spans="1:13" x14ac:dyDescent="0.2">
      <c r="A7" t="s">
        <v>8219</v>
      </c>
      <c r="B7">
        <v>3</v>
      </c>
      <c r="D7" t="s">
        <v>8221</v>
      </c>
      <c r="E7">
        <v>0</v>
      </c>
      <c r="H7" s="17" t="s">
        <v>8406</v>
      </c>
      <c r="I7" s="20">
        <v>1</v>
      </c>
      <c r="L7" s="17" t="s">
        <v>8406</v>
      </c>
      <c r="M7" s="20">
        <v>0</v>
      </c>
    </row>
    <row r="8" spans="1:13" x14ac:dyDescent="0.2">
      <c r="A8" t="s">
        <v>8219</v>
      </c>
      <c r="B8">
        <v>3</v>
      </c>
      <c r="D8" t="s">
        <v>8221</v>
      </c>
      <c r="E8">
        <v>0</v>
      </c>
      <c r="H8" s="17" t="s">
        <v>8407</v>
      </c>
      <c r="I8" s="20">
        <v>26457</v>
      </c>
      <c r="L8" s="17" t="s">
        <v>8407</v>
      </c>
      <c r="M8" s="20">
        <v>1293</v>
      </c>
    </row>
    <row r="9" spans="1:13" x14ac:dyDescent="0.2">
      <c r="A9" t="s">
        <v>8219</v>
      </c>
      <c r="B9">
        <v>3</v>
      </c>
      <c r="D9" t="s">
        <v>8221</v>
      </c>
      <c r="E9">
        <v>0</v>
      </c>
      <c r="H9" s="17"/>
      <c r="L9" s="17"/>
    </row>
    <row r="10" spans="1:13" x14ac:dyDescent="0.2">
      <c r="A10" t="s">
        <v>8219</v>
      </c>
      <c r="B10">
        <v>3</v>
      </c>
      <c r="D10" t="s">
        <v>8221</v>
      </c>
      <c r="E10">
        <v>0</v>
      </c>
    </row>
    <row r="11" spans="1:13" x14ac:dyDescent="0.2">
      <c r="A11" t="s">
        <v>8219</v>
      </c>
      <c r="B11">
        <v>3</v>
      </c>
      <c r="D11" t="s">
        <v>8221</v>
      </c>
      <c r="E11">
        <v>0</v>
      </c>
    </row>
    <row r="12" spans="1:13" x14ac:dyDescent="0.2">
      <c r="A12" t="s">
        <v>8219</v>
      </c>
      <c r="B12">
        <v>3</v>
      </c>
      <c r="D12" t="s">
        <v>8221</v>
      </c>
      <c r="E12">
        <v>0</v>
      </c>
      <c r="G12" t="s">
        <v>8414</v>
      </c>
      <c r="H12" t="s">
        <v>8411</v>
      </c>
    </row>
    <row r="13" spans="1:13" x14ac:dyDescent="0.2">
      <c r="A13" t="s">
        <v>8219</v>
      </c>
      <c r="B13">
        <v>3</v>
      </c>
      <c r="D13" t="s">
        <v>8221</v>
      </c>
      <c r="E13">
        <v>0</v>
      </c>
      <c r="H13" t="s">
        <v>8415</v>
      </c>
      <c r="I13" t="s">
        <v>8413</v>
      </c>
    </row>
    <row r="14" spans="1:13" x14ac:dyDescent="0.2">
      <c r="A14" t="s">
        <v>8219</v>
      </c>
      <c r="B14">
        <v>3</v>
      </c>
      <c r="D14" t="s">
        <v>8221</v>
      </c>
      <c r="E14">
        <v>0</v>
      </c>
    </row>
    <row r="15" spans="1:13" x14ac:dyDescent="0.2">
      <c r="A15" t="s">
        <v>8219</v>
      </c>
      <c r="B15">
        <v>3</v>
      </c>
      <c r="D15" t="s">
        <v>8221</v>
      </c>
      <c r="E15">
        <v>0</v>
      </c>
      <c r="G15" t="s">
        <v>8414</v>
      </c>
      <c r="H15" t="s">
        <v>8412</v>
      </c>
    </row>
    <row r="16" spans="1:13" x14ac:dyDescent="0.2">
      <c r="A16" t="s">
        <v>8219</v>
      </c>
      <c r="B16">
        <v>4</v>
      </c>
      <c r="D16" t="s">
        <v>8221</v>
      </c>
      <c r="E16">
        <v>0</v>
      </c>
      <c r="H16" t="s">
        <v>8415</v>
      </c>
      <c r="I16" t="s">
        <v>8416</v>
      </c>
    </row>
    <row r="17" spans="1:5" x14ac:dyDescent="0.2">
      <c r="A17" t="s">
        <v>8219</v>
      </c>
      <c r="B17">
        <v>4</v>
      </c>
      <c r="D17" t="s">
        <v>8221</v>
      </c>
      <c r="E17">
        <v>0</v>
      </c>
    </row>
    <row r="18" spans="1:5" x14ac:dyDescent="0.2">
      <c r="A18" t="s">
        <v>8219</v>
      </c>
      <c r="B18">
        <v>4</v>
      </c>
      <c r="D18" t="s">
        <v>8221</v>
      </c>
      <c r="E18">
        <v>0</v>
      </c>
    </row>
    <row r="19" spans="1:5" x14ac:dyDescent="0.2">
      <c r="A19" t="s">
        <v>8219</v>
      </c>
      <c r="B19">
        <v>4</v>
      </c>
      <c r="D19" t="s">
        <v>8221</v>
      </c>
      <c r="E19">
        <v>0</v>
      </c>
    </row>
    <row r="20" spans="1:5" x14ac:dyDescent="0.2">
      <c r="A20" t="s">
        <v>8219</v>
      </c>
      <c r="B20">
        <v>4</v>
      </c>
      <c r="D20" t="s">
        <v>8221</v>
      </c>
      <c r="E20">
        <v>0</v>
      </c>
    </row>
    <row r="21" spans="1:5" x14ac:dyDescent="0.2">
      <c r="A21" t="s">
        <v>8219</v>
      </c>
      <c r="B21">
        <v>5</v>
      </c>
      <c r="D21" t="s">
        <v>8221</v>
      </c>
      <c r="E21">
        <v>0</v>
      </c>
    </row>
    <row r="22" spans="1:5" x14ac:dyDescent="0.2">
      <c r="A22" t="s">
        <v>8219</v>
      </c>
      <c r="B22">
        <v>5</v>
      </c>
      <c r="D22" t="s">
        <v>8221</v>
      </c>
      <c r="E22">
        <v>0</v>
      </c>
    </row>
    <row r="23" spans="1:5" x14ac:dyDescent="0.2">
      <c r="A23" t="s">
        <v>8219</v>
      </c>
      <c r="B23">
        <v>5</v>
      </c>
      <c r="D23" t="s">
        <v>8221</v>
      </c>
      <c r="E23">
        <v>0</v>
      </c>
    </row>
    <row r="24" spans="1:5" x14ac:dyDescent="0.2">
      <c r="A24" t="s">
        <v>8219</v>
      </c>
      <c r="B24">
        <v>6</v>
      </c>
      <c r="D24" t="s">
        <v>8221</v>
      </c>
      <c r="E24">
        <v>0</v>
      </c>
    </row>
    <row r="25" spans="1:5" x14ac:dyDescent="0.2">
      <c r="A25" t="s">
        <v>8219</v>
      </c>
      <c r="B25">
        <v>6</v>
      </c>
      <c r="D25" t="s">
        <v>8221</v>
      </c>
      <c r="E25">
        <v>0</v>
      </c>
    </row>
    <row r="26" spans="1:5" x14ac:dyDescent="0.2">
      <c r="A26" t="s">
        <v>8219</v>
      </c>
      <c r="B26">
        <v>6</v>
      </c>
      <c r="D26" t="s">
        <v>8221</v>
      </c>
      <c r="E26">
        <v>0</v>
      </c>
    </row>
    <row r="27" spans="1:5" x14ac:dyDescent="0.2">
      <c r="A27" t="s">
        <v>8219</v>
      </c>
      <c r="B27">
        <v>6</v>
      </c>
      <c r="D27" t="s">
        <v>8221</v>
      </c>
      <c r="E27">
        <v>0</v>
      </c>
    </row>
    <row r="28" spans="1:5" x14ac:dyDescent="0.2">
      <c r="A28" t="s">
        <v>8219</v>
      </c>
      <c r="B28">
        <v>6</v>
      </c>
      <c r="D28" t="s">
        <v>8221</v>
      </c>
      <c r="E28">
        <v>0</v>
      </c>
    </row>
    <row r="29" spans="1:5" x14ac:dyDescent="0.2">
      <c r="A29" t="s">
        <v>8219</v>
      </c>
      <c r="B29">
        <v>7</v>
      </c>
      <c r="D29" t="s">
        <v>8221</v>
      </c>
      <c r="E29">
        <v>0</v>
      </c>
    </row>
    <row r="30" spans="1:5" x14ac:dyDescent="0.2">
      <c r="A30" t="s">
        <v>8219</v>
      </c>
      <c r="B30">
        <v>7</v>
      </c>
      <c r="D30" t="s">
        <v>8221</v>
      </c>
      <c r="E30">
        <v>0</v>
      </c>
    </row>
    <row r="31" spans="1:5" x14ac:dyDescent="0.2">
      <c r="A31" t="s">
        <v>8219</v>
      </c>
      <c r="B31">
        <v>7</v>
      </c>
      <c r="D31" t="s">
        <v>8221</v>
      </c>
      <c r="E31">
        <v>0</v>
      </c>
    </row>
    <row r="32" spans="1:5" x14ac:dyDescent="0.2">
      <c r="A32" t="s">
        <v>8219</v>
      </c>
      <c r="B32">
        <v>7</v>
      </c>
      <c r="D32" t="s">
        <v>8221</v>
      </c>
      <c r="E32">
        <v>0</v>
      </c>
    </row>
    <row r="33" spans="1:5" x14ac:dyDescent="0.2">
      <c r="A33" t="s">
        <v>8219</v>
      </c>
      <c r="B33">
        <v>7</v>
      </c>
      <c r="D33" t="s">
        <v>8221</v>
      </c>
      <c r="E33">
        <v>0</v>
      </c>
    </row>
    <row r="34" spans="1:5" x14ac:dyDescent="0.2">
      <c r="A34" t="s">
        <v>8219</v>
      </c>
      <c r="B34">
        <v>7</v>
      </c>
      <c r="D34" t="s">
        <v>8221</v>
      </c>
      <c r="E34">
        <v>0</v>
      </c>
    </row>
    <row r="35" spans="1:5" x14ac:dyDescent="0.2">
      <c r="A35" t="s">
        <v>8219</v>
      </c>
      <c r="B35">
        <v>7</v>
      </c>
      <c r="D35" t="s">
        <v>8221</v>
      </c>
      <c r="E35">
        <v>0</v>
      </c>
    </row>
    <row r="36" spans="1:5" x14ac:dyDescent="0.2">
      <c r="A36" t="s">
        <v>8219</v>
      </c>
      <c r="B36">
        <v>7</v>
      </c>
      <c r="D36" t="s">
        <v>8221</v>
      </c>
      <c r="E36">
        <v>0</v>
      </c>
    </row>
    <row r="37" spans="1:5" x14ac:dyDescent="0.2">
      <c r="A37" t="s">
        <v>8219</v>
      </c>
      <c r="B37">
        <v>7</v>
      </c>
      <c r="D37" t="s">
        <v>8221</v>
      </c>
      <c r="E37">
        <v>0</v>
      </c>
    </row>
    <row r="38" spans="1:5" x14ac:dyDescent="0.2">
      <c r="A38" t="s">
        <v>8219</v>
      </c>
      <c r="B38">
        <v>7</v>
      </c>
      <c r="D38" t="s">
        <v>8221</v>
      </c>
      <c r="E38">
        <v>0</v>
      </c>
    </row>
    <row r="39" spans="1:5" x14ac:dyDescent="0.2">
      <c r="A39" t="s">
        <v>8219</v>
      </c>
      <c r="B39">
        <v>8</v>
      </c>
      <c r="D39" t="s">
        <v>8221</v>
      </c>
      <c r="E39">
        <v>0</v>
      </c>
    </row>
    <row r="40" spans="1:5" x14ac:dyDescent="0.2">
      <c r="A40" t="s">
        <v>8219</v>
      </c>
      <c r="B40">
        <v>8</v>
      </c>
      <c r="D40" t="s">
        <v>8221</v>
      </c>
      <c r="E40">
        <v>0</v>
      </c>
    </row>
    <row r="41" spans="1:5" x14ac:dyDescent="0.2">
      <c r="A41" t="s">
        <v>8219</v>
      </c>
      <c r="B41">
        <v>8</v>
      </c>
      <c r="D41" t="s">
        <v>8221</v>
      </c>
      <c r="E41">
        <v>0</v>
      </c>
    </row>
    <row r="42" spans="1:5" x14ac:dyDescent="0.2">
      <c r="A42" t="s">
        <v>8219</v>
      </c>
      <c r="B42">
        <v>8</v>
      </c>
      <c r="D42" t="s">
        <v>8221</v>
      </c>
      <c r="E42">
        <v>0</v>
      </c>
    </row>
    <row r="43" spans="1:5" x14ac:dyDescent="0.2">
      <c r="A43" t="s">
        <v>8219</v>
      </c>
      <c r="B43">
        <v>8</v>
      </c>
      <c r="D43" t="s">
        <v>8221</v>
      </c>
      <c r="E43">
        <v>0</v>
      </c>
    </row>
    <row r="44" spans="1:5" x14ac:dyDescent="0.2">
      <c r="A44" t="s">
        <v>8219</v>
      </c>
      <c r="B44">
        <v>8</v>
      </c>
      <c r="D44" t="s">
        <v>8221</v>
      </c>
      <c r="E44">
        <v>0</v>
      </c>
    </row>
    <row r="45" spans="1:5" x14ac:dyDescent="0.2">
      <c r="A45" t="s">
        <v>8219</v>
      </c>
      <c r="B45">
        <v>8</v>
      </c>
      <c r="D45" t="s">
        <v>8221</v>
      </c>
      <c r="E45">
        <v>0</v>
      </c>
    </row>
    <row r="46" spans="1:5" x14ac:dyDescent="0.2">
      <c r="A46" t="s">
        <v>8219</v>
      </c>
      <c r="B46">
        <v>8</v>
      </c>
      <c r="D46" t="s">
        <v>8221</v>
      </c>
      <c r="E46">
        <v>0</v>
      </c>
    </row>
    <row r="47" spans="1:5" x14ac:dyDescent="0.2">
      <c r="A47" t="s">
        <v>8219</v>
      </c>
      <c r="B47">
        <v>8</v>
      </c>
      <c r="D47" t="s">
        <v>8221</v>
      </c>
      <c r="E47">
        <v>0</v>
      </c>
    </row>
    <row r="48" spans="1:5" x14ac:dyDescent="0.2">
      <c r="A48" t="s">
        <v>8219</v>
      </c>
      <c r="B48">
        <v>8</v>
      </c>
      <c r="D48" t="s">
        <v>8221</v>
      </c>
      <c r="E48">
        <v>0</v>
      </c>
    </row>
    <row r="49" spans="1:5" x14ac:dyDescent="0.2">
      <c r="A49" t="s">
        <v>8219</v>
      </c>
      <c r="B49">
        <v>8</v>
      </c>
      <c r="D49" t="s">
        <v>8221</v>
      </c>
      <c r="E49">
        <v>0</v>
      </c>
    </row>
    <row r="50" spans="1:5" x14ac:dyDescent="0.2">
      <c r="A50" t="s">
        <v>8219</v>
      </c>
      <c r="B50">
        <v>8</v>
      </c>
      <c r="D50" t="s">
        <v>8221</v>
      </c>
      <c r="E50">
        <v>0</v>
      </c>
    </row>
    <row r="51" spans="1:5" x14ac:dyDescent="0.2">
      <c r="A51" t="s">
        <v>8219</v>
      </c>
      <c r="B51">
        <v>8</v>
      </c>
      <c r="D51" t="s">
        <v>8221</v>
      </c>
      <c r="E51">
        <v>0</v>
      </c>
    </row>
    <row r="52" spans="1:5" x14ac:dyDescent="0.2">
      <c r="A52" t="s">
        <v>8219</v>
      </c>
      <c r="B52">
        <v>8</v>
      </c>
      <c r="D52" t="s">
        <v>8221</v>
      </c>
      <c r="E52">
        <v>0</v>
      </c>
    </row>
    <row r="53" spans="1:5" x14ac:dyDescent="0.2">
      <c r="A53" t="s">
        <v>8219</v>
      </c>
      <c r="B53">
        <v>8</v>
      </c>
      <c r="D53" t="s">
        <v>8221</v>
      </c>
      <c r="E53">
        <v>0</v>
      </c>
    </row>
    <row r="54" spans="1:5" x14ac:dyDescent="0.2">
      <c r="A54" t="s">
        <v>8219</v>
      </c>
      <c r="B54">
        <v>9</v>
      </c>
      <c r="D54" t="s">
        <v>8221</v>
      </c>
      <c r="E54">
        <v>0</v>
      </c>
    </row>
    <row r="55" spans="1:5" x14ac:dyDescent="0.2">
      <c r="A55" t="s">
        <v>8219</v>
      </c>
      <c r="B55">
        <v>9</v>
      </c>
      <c r="D55" t="s">
        <v>8221</v>
      </c>
      <c r="E55">
        <v>0</v>
      </c>
    </row>
    <row r="56" spans="1:5" x14ac:dyDescent="0.2">
      <c r="A56" t="s">
        <v>8219</v>
      </c>
      <c r="B56">
        <v>9</v>
      </c>
      <c r="D56" t="s">
        <v>8221</v>
      </c>
      <c r="E56">
        <v>0</v>
      </c>
    </row>
    <row r="57" spans="1:5" x14ac:dyDescent="0.2">
      <c r="A57" t="s">
        <v>8219</v>
      </c>
      <c r="B57">
        <v>9</v>
      </c>
      <c r="D57" t="s">
        <v>8221</v>
      </c>
      <c r="E57">
        <v>0</v>
      </c>
    </row>
    <row r="58" spans="1:5" x14ac:dyDescent="0.2">
      <c r="A58" t="s">
        <v>8219</v>
      </c>
      <c r="B58">
        <v>9</v>
      </c>
      <c r="D58" t="s">
        <v>8221</v>
      </c>
      <c r="E58">
        <v>0</v>
      </c>
    </row>
    <row r="59" spans="1:5" x14ac:dyDescent="0.2">
      <c r="A59" t="s">
        <v>8219</v>
      </c>
      <c r="B59">
        <v>9</v>
      </c>
      <c r="D59" t="s">
        <v>8221</v>
      </c>
      <c r="E59">
        <v>0</v>
      </c>
    </row>
    <row r="60" spans="1:5" x14ac:dyDescent="0.2">
      <c r="A60" t="s">
        <v>8219</v>
      </c>
      <c r="B60">
        <v>9</v>
      </c>
      <c r="D60" t="s">
        <v>8221</v>
      </c>
      <c r="E60">
        <v>0</v>
      </c>
    </row>
    <row r="61" spans="1:5" x14ac:dyDescent="0.2">
      <c r="A61" t="s">
        <v>8219</v>
      </c>
      <c r="B61">
        <v>9</v>
      </c>
      <c r="D61" t="s">
        <v>8221</v>
      </c>
      <c r="E61">
        <v>0</v>
      </c>
    </row>
    <row r="62" spans="1:5" x14ac:dyDescent="0.2">
      <c r="A62" t="s">
        <v>8219</v>
      </c>
      <c r="B62">
        <v>9</v>
      </c>
      <c r="D62" t="s">
        <v>8221</v>
      </c>
      <c r="E62">
        <v>0</v>
      </c>
    </row>
    <row r="63" spans="1:5" x14ac:dyDescent="0.2">
      <c r="A63" t="s">
        <v>8219</v>
      </c>
      <c r="B63">
        <v>9</v>
      </c>
      <c r="D63" t="s">
        <v>8221</v>
      </c>
      <c r="E63">
        <v>0</v>
      </c>
    </row>
    <row r="64" spans="1:5" x14ac:dyDescent="0.2">
      <c r="A64" t="s">
        <v>8219</v>
      </c>
      <c r="B64">
        <v>9</v>
      </c>
      <c r="D64" t="s">
        <v>8221</v>
      </c>
      <c r="E64">
        <v>0</v>
      </c>
    </row>
    <row r="65" spans="1:5" x14ac:dyDescent="0.2">
      <c r="A65" t="s">
        <v>8219</v>
      </c>
      <c r="B65">
        <v>9</v>
      </c>
      <c r="D65" t="s">
        <v>8221</v>
      </c>
      <c r="E65">
        <v>0</v>
      </c>
    </row>
    <row r="66" spans="1:5" x14ac:dyDescent="0.2">
      <c r="A66" t="s">
        <v>8219</v>
      </c>
      <c r="B66">
        <v>9</v>
      </c>
      <c r="D66" t="s">
        <v>8221</v>
      </c>
      <c r="E66">
        <v>0</v>
      </c>
    </row>
    <row r="67" spans="1:5" x14ac:dyDescent="0.2">
      <c r="A67" t="s">
        <v>8219</v>
      </c>
      <c r="B67">
        <v>9</v>
      </c>
      <c r="D67" t="s">
        <v>8221</v>
      </c>
      <c r="E67">
        <v>0</v>
      </c>
    </row>
    <row r="68" spans="1:5" x14ac:dyDescent="0.2">
      <c r="A68" t="s">
        <v>8219</v>
      </c>
      <c r="B68">
        <v>9</v>
      </c>
      <c r="D68" t="s">
        <v>8221</v>
      </c>
      <c r="E68">
        <v>0</v>
      </c>
    </row>
    <row r="69" spans="1:5" x14ac:dyDescent="0.2">
      <c r="A69" t="s">
        <v>8219</v>
      </c>
      <c r="B69">
        <v>9</v>
      </c>
      <c r="D69" t="s">
        <v>8221</v>
      </c>
      <c r="E69">
        <v>0</v>
      </c>
    </row>
    <row r="70" spans="1:5" x14ac:dyDescent="0.2">
      <c r="A70" t="s">
        <v>8219</v>
      </c>
      <c r="B70">
        <v>10</v>
      </c>
      <c r="D70" t="s">
        <v>8221</v>
      </c>
      <c r="E70">
        <v>0</v>
      </c>
    </row>
    <row r="71" spans="1:5" x14ac:dyDescent="0.2">
      <c r="A71" t="s">
        <v>8219</v>
      </c>
      <c r="B71">
        <v>10</v>
      </c>
      <c r="D71" t="s">
        <v>8221</v>
      </c>
      <c r="E71">
        <v>0</v>
      </c>
    </row>
    <row r="72" spans="1:5" x14ac:dyDescent="0.2">
      <c r="A72" t="s">
        <v>8219</v>
      </c>
      <c r="B72">
        <v>10</v>
      </c>
      <c r="D72" t="s">
        <v>8221</v>
      </c>
      <c r="E72">
        <v>0</v>
      </c>
    </row>
    <row r="73" spans="1:5" x14ac:dyDescent="0.2">
      <c r="A73" t="s">
        <v>8219</v>
      </c>
      <c r="B73">
        <v>10</v>
      </c>
      <c r="D73" t="s">
        <v>8221</v>
      </c>
      <c r="E73">
        <v>0</v>
      </c>
    </row>
    <row r="74" spans="1:5" x14ac:dyDescent="0.2">
      <c r="A74" t="s">
        <v>8219</v>
      </c>
      <c r="B74">
        <v>10</v>
      </c>
      <c r="D74" t="s">
        <v>8221</v>
      </c>
      <c r="E74">
        <v>0</v>
      </c>
    </row>
    <row r="75" spans="1:5" x14ac:dyDescent="0.2">
      <c r="A75" t="s">
        <v>8219</v>
      </c>
      <c r="B75">
        <v>10</v>
      </c>
      <c r="D75" t="s">
        <v>8221</v>
      </c>
      <c r="E75">
        <v>0</v>
      </c>
    </row>
    <row r="76" spans="1:5" x14ac:dyDescent="0.2">
      <c r="A76" t="s">
        <v>8219</v>
      </c>
      <c r="B76">
        <v>10</v>
      </c>
      <c r="D76" t="s">
        <v>8221</v>
      </c>
      <c r="E76">
        <v>0</v>
      </c>
    </row>
    <row r="77" spans="1:5" x14ac:dyDescent="0.2">
      <c r="A77" t="s">
        <v>8219</v>
      </c>
      <c r="B77">
        <v>10</v>
      </c>
      <c r="D77" t="s">
        <v>8221</v>
      </c>
      <c r="E77">
        <v>0</v>
      </c>
    </row>
    <row r="78" spans="1:5" x14ac:dyDescent="0.2">
      <c r="A78" t="s">
        <v>8219</v>
      </c>
      <c r="B78">
        <v>10</v>
      </c>
      <c r="D78" t="s">
        <v>8221</v>
      </c>
      <c r="E78">
        <v>0</v>
      </c>
    </row>
    <row r="79" spans="1:5" x14ac:dyDescent="0.2">
      <c r="A79" t="s">
        <v>8219</v>
      </c>
      <c r="B79">
        <v>10</v>
      </c>
      <c r="D79" t="s">
        <v>8221</v>
      </c>
      <c r="E79">
        <v>0</v>
      </c>
    </row>
    <row r="80" spans="1:5" x14ac:dyDescent="0.2">
      <c r="A80" t="s">
        <v>8219</v>
      </c>
      <c r="B80">
        <v>10</v>
      </c>
      <c r="D80" t="s">
        <v>8221</v>
      </c>
      <c r="E80">
        <v>0</v>
      </c>
    </row>
    <row r="81" spans="1:5" x14ac:dyDescent="0.2">
      <c r="A81" t="s">
        <v>8219</v>
      </c>
      <c r="B81">
        <v>10</v>
      </c>
      <c r="D81" t="s">
        <v>8221</v>
      </c>
      <c r="E81">
        <v>0</v>
      </c>
    </row>
    <row r="82" spans="1:5" x14ac:dyDescent="0.2">
      <c r="A82" t="s">
        <v>8219</v>
      </c>
      <c r="B82">
        <v>10</v>
      </c>
      <c r="D82" t="s">
        <v>8221</v>
      </c>
      <c r="E82">
        <v>0</v>
      </c>
    </row>
    <row r="83" spans="1:5" x14ac:dyDescent="0.2">
      <c r="A83" t="s">
        <v>8219</v>
      </c>
      <c r="B83">
        <v>10</v>
      </c>
      <c r="D83" t="s">
        <v>8221</v>
      </c>
      <c r="E83">
        <v>0</v>
      </c>
    </row>
    <row r="84" spans="1:5" x14ac:dyDescent="0.2">
      <c r="A84" t="s">
        <v>8219</v>
      </c>
      <c r="B84">
        <v>10</v>
      </c>
      <c r="D84" t="s">
        <v>8221</v>
      </c>
      <c r="E84">
        <v>0</v>
      </c>
    </row>
    <row r="85" spans="1:5" x14ac:dyDescent="0.2">
      <c r="A85" t="s">
        <v>8219</v>
      </c>
      <c r="B85">
        <v>11</v>
      </c>
      <c r="D85" t="s">
        <v>8221</v>
      </c>
      <c r="E85">
        <v>0</v>
      </c>
    </row>
    <row r="86" spans="1:5" x14ac:dyDescent="0.2">
      <c r="A86" t="s">
        <v>8219</v>
      </c>
      <c r="B86">
        <v>11</v>
      </c>
      <c r="D86" t="s">
        <v>8221</v>
      </c>
      <c r="E86">
        <v>0</v>
      </c>
    </row>
    <row r="87" spans="1:5" x14ac:dyDescent="0.2">
      <c r="A87" t="s">
        <v>8219</v>
      </c>
      <c r="B87">
        <v>11</v>
      </c>
      <c r="D87" t="s">
        <v>8221</v>
      </c>
      <c r="E87">
        <v>0</v>
      </c>
    </row>
    <row r="88" spans="1:5" x14ac:dyDescent="0.2">
      <c r="A88" t="s">
        <v>8219</v>
      </c>
      <c r="B88">
        <v>11</v>
      </c>
      <c r="D88" t="s">
        <v>8221</v>
      </c>
      <c r="E88">
        <v>0</v>
      </c>
    </row>
    <row r="89" spans="1:5" x14ac:dyDescent="0.2">
      <c r="A89" t="s">
        <v>8219</v>
      </c>
      <c r="B89">
        <v>11</v>
      </c>
      <c r="D89" t="s">
        <v>8221</v>
      </c>
      <c r="E89">
        <v>0</v>
      </c>
    </row>
    <row r="90" spans="1:5" x14ac:dyDescent="0.2">
      <c r="A90" t="s">
        <v>8219</v>
      </c>
      <c r="B90">
        <v>11</v>
      </c>
      <c r="D90" t="s">
        <v>8221</v>
      </c>
      <c r="E90">
        <v>0</v>
      </c>
    </row>
    <row r="91" spans="1:5" x14ac:dyDescent="0.2">
      <c r="A91" t="s">
        <v>8219</v>
      </c>
      <c r="B91">
        <v>11</v>
      </c>
      <c r="D91" t="s">
        <v>8221</v>
      </c>
      <c r="E91">
        <v>0</v>
      </c>
    </row>
    <row r="92" spans="1:5" x14ac:dyDescent="0.2">
      <c r="A92" t="s">
        <v>8219</v>
      </c>
      <c r="B92">
        <v>11</v>
      </c>
      <c r="D92" t="s">
        <v>8221</v>
      </c>
      <c r="E92">
        <v>0</v>
      </c>
    </row>
    <row r="93" spans="1:5" x14ac:dyDescent="0.2">
      <c r="A93" t="s">
        <v>8219</v>
      </c>
      <c r="B93">
        <v>11</v>
      </c>
      <c r="D93" t="s">
        <v>8221</v>
      </c>
      <c r="E93">
        <v>0</v>
      </c>
    </row>
    <row r="94" spans="1:5" x14ac:dyDescent="0.2">
      <c r="A94" t="s">
        <v>8219</v>
      </c>
      <c r="B94">
        <v>11</v>
      </c>
      <c r="D94" t="s">
        <v>8221</v>
      </c>
      <c r="E94">
        <v>0</v>
      </c>
    </row>
    <row r="95" spans="1:5" x14ac:dyDescent="0.2">
      <c r="A95" t="s">
        <v>8219</v>
      </c>
      <c r="B95">
        <v>11</v>
      </c>
      <c r="D95" t="s">
        <v>8221</v>
      </c>
      <c r="E95">
        <v>0</v>
      </c>
    </row>
    <row r="96" spans="1:5" x14ac:dyDescent="0.2">
      <c r="A96" t="s">
        <v>8219</v>
      </c>
      <c r="B96">
        <v>11</v>
      </c>
      <c r="D96" t="s">
        <v>8221</v>
      </c>
      <c r="E96">
        <v>0</v>
      </c>
    </row>
    <row r="97" spans="1:5" x14ac:dyDescent="0.2">
      <c r="A97" t="s">
        <v>8219</v>
      </c>
      <c r="B97">
        <v>11</v>
      </c>
      <c r="D97" t="s">
        <v>8221</v>
      </c>
      <c r="E97">
        <v>0</v>
      </c>
    </row>
    <row r="98" spans="1:5" x14ac:dyDescent="0.2">
      <c r="A98" t="s">
        <v>8219</v>
      </c>
      <c r="B98">
        <v>11</v>
      </c>
      <c r="D98" t="s">
        <v>8221</v>
      </c>
      <c r="E98">
        <v>0</v>
      </c>
    </row>
    <row r="99" spans="1:5" x14ac:dyDescent="0.2">
      <c r="A99" t="s">
        <v>8219</v>
      </c>
      <c r="B99">
        <v>11</v>
      </c>
      <c r="D99" t="s">
        <v>8221</v>
      </c>
      <c r="E99">
        <v>0</v>
      </c>
    </row>
    <row r="100" spans="1:5" x14ac:dyDescent="0.2">
      <c r="A100" t="s">
        <v>8219</v>
      </c>
      <c r="B100">
        <v>12</v>
      </c>
      <c r="D100" t="s">
        <v>8221</v>
      </c>
      <c r="E100">
        <v>0</v>
      </c>
    </row>
    <row r="101" spans="1:5" x14ac:dyDescent="0.2">
      <c r="A101" t="s">
        <v>8219</v>
      </c>
      <c r="B101">
        <v>12</v>
      </c>
      <c r="D101" t="s">
        <v>8221</v>
      </c>
      <c r="E101">
        <v>0</v>
      </c>
    </row>
    <row r="102" spans="1:5" x14ac:dyDescent="0.2">
      <c r="A102" t="s">
        <v>8219</v>
      </c>
      <c r="B102">
        <v>12</v>
      </c>
      <c r="D102" t="s">
        <v>8221</v>
      </c>
      <c r="E102">
        <v>0</v>
      </c>
    </row>
    <row r="103" spans="1:5" x14ac:dyDescent="0.2">
      <c r="A103" t="s">
        <v>8219</v>
      </c>
      <c r="B103">
        <v>12</v>
      </c>
      <c r="D103" t="s">
        <v>8221</v>
      </c>
      <c r="E103">
        <v>0</v>
      </c>
    </row>
    <row r="104" spans="1:5" x14ac:dyDescent="0.2">
      <c r="A104" t="s">
        <v>8219</v>
      </c>
      <c r="B104">
        <v>12</v>
      </c>
      <c r="D104" t="s">
        <v>8221</v>
      </c>
      <c r="E104">
        <v>0</v>
      </c>
    </row>
    <row r="105" spans="1:5" x14ac:dyDescent="0.2">
      <c r="A105" t="s">
        <v>8219</v>
      </c>
      <c r="B105">
        <v>12</v>
      </c>
      <c r="D105" t="s">
        <v>8221</v>
      </c>
      <c r="E105">
        <v>0</v>
      </c>
    </row>
    <row r="106" spans="1:5" x14ac:dyDescent="0.2">
      <c r="A106" t="s">
        <v>8219</v>
      </c>
      <c r="B106">
        <v>12</v>
      </c>
      <c r="D106" t="s">
        <v>8221</v>
      </c>
      <c r="E106">
        <v>0</v>
      </c>
    </row>
    <row r="107" spans="1:5" x14ac:dyDescent="0.2">
      <c r="A107" t="s">
        <v>8219</v>
      </c>
      <c r="B107">
        <v>12</v>
      </c>
      <c r="D107" t="s">
        <v>8221</v>
      </c>
      <c r="E107">
        <v>0</v>
      </c>
    </row>
    <row r="108" spans="1:5" x14ac:dyDescent="0.2">
      <c r="A108" t="s">
        <v>8219</v>
      </c>
      <c r="B108">
        <v>12</v>
      </c>
      <c r="D108" t="s">
        <v>8221</v>
      </c>
      <c r="E108">
        <v>0</v>
      </c>
    </row>
    <row r="109" spans="1:5" x14ac:dyDescent="0.2">
      <c r="A109" t="s">
        <v>8219</v>
      </c>
      <c r="B109">
        <v>12</v>
      </c>
      <c r="D109" t="s">
        <v>8221</v>
      </c>
      <c r="E109">
        <v>0</v>
      </c>
    </row>
    <row r="110" spans="1:5" x14ac:dyDescent="0.2">
      <c r="A110" t="s">
        <v>8219</v>
      </c>
      <c r="B110">
        <v>12</v>
      </c>
      <c r="D110" t="s">
        <v>8221</v>
      </c>
      <c r="E110">
        <v>0</v>
      </c>
    </row>
    <row r="111" spans="1:5" x14ac:dyDescent="0.2">
      <c r="A111" t="s">
        <v>8219</v>
      </c>
      <c r="B111">
        <v>13</v>
      </c>
      <c r="D111" t="s">
        <v>8221</v>
      </c>
      <c r="E111">
        <v>0</v>
      </c>
    </row>
    <row r="112" spans="1:5" x14ac:dyDescent="0.2">
      <c r="A112" t="s">
        <v>8219</v>
      </c>
      <c r="B112">
        <v>13</v>
      </c>
      <c r="D112" t="s">
        <v>8221</v>
      </c>
      <c r="E112">
        <v>0</v>
      </c>
    </row>
    <row r="113" spans="1:5" x14ac:dyDescent="0.2">
      <c r="A113" t="s">
        <v>8219</v>
      </c>
      <c r="B113">
        <v>13</v>
      </c>
      <c r="D113" t="s">
        <v>8221</v>
      </c>
      <c r="E113">
        <v>0</v>
      </c>
    </row>
    <row r="114" spans="1:5" x14ac:dyDescent="0.2">
      <c r="A114" t="s">
        <v>8219</v>
      </c>
      <c r="B114">
        <v>13</v>
      </c>
      <c r="D114" t="s">
        <v>8221</v>
      </c>
      <c r="E114">
        <v>0</v>
      </c>
    </row>
    <row r="115" spans="1:5" x14ac:dyDescent="0.2">
      <c r="A115" t="s">
        <v>8219</v>
      </c>
      <c r="B115">
        <v>13</v>
      </c>
      <c r="D115" t="s">
        <v>8221</v>
      </c>
      <c r="E115">
        <v>0</v>
      </c>
    </row>
    <row r="116" spans="1:5" x14ac:dyDescent="0.2">
      <c r="A116" t="s">
        <v>8219</v>
      </c>
      <c r="B116">
        <v>13</v>
      </c>
      <c r="D116" t="s">
        <v>8221</v>
      </c>
      <c r="E116">
        <v>0</v>
      </c>
    </row>
    <row r="117" spans="1:5" x14ac:dyDescent="0.2">
      <c r="A117" t="s">
        <v>8219</v>
      </c>
      <c r="B117">
        <v>13</v>
      </c>
      <c r="D117" t="s">
        <v>8221</v>
      </c>
      <c r="E117">
        <v>0</v>
      </c>
    </row>
    <row r="118" spans="1:5" x14ac:dyDescent="0.2">
      <c r="A118" t="s">
        <v>8219</v>
      </c>
      <c r="B118">
        <v>13</v>
      </c>
      <c r="D118" t="s">
        <v>8221</v>
      </c>
      <c r="E118">
        <v>0</v>
      </c>
    </row>
    <row r="119" spans="1:5" x14ac:dyDescent="0.2">
      <c r="A119" t="s">
        <v>8219</v>
      </c>
      <c r="B119">
        <v>13</v>
      </c>
      <c r="D119" t="s">
        <v>8221</v>
      </c>
      <c r="E119">
        <v>0</v>
      </c>
    </row>
    <row r="120" spans="1:5" x14ac:dyDescent="0.2">
      <c r="A120" t="s">
        <v>8219</v>
      </c>
      <c r="B120">
        <v>13</v>
      </c>
      <c r="D120" t="s">
        <v>8221</v>
      </c>
      <c r="E120">
        <v>0</v>
      </c>
    </row>
    <row r="121" spans="1:5" x14ac:dyDescent="0.2">
      <c r="A121" t="s">
        <v>8219</v>
      </c>
      <c r="B121">
        <v>13</v>
      </c>
      <c r="D121" t="s">
        <v>8221</v>
      </c>
      <c r="E121">
        <v>0</v>
      </c>
    </row>
    <row r="122" spans="1:5" x14ac:dyDescent="0.2">
      <c r="A122" t="s">
        <v>8219</v>
      </c>
      <c r="B122">
        <v>13</v>
      </c>
      <c r="D122" t="s">
        <v>8221</v>
      </c>
      <c r="E122">
        <v>0</v>
      </c>
    </row>
    <row r="123" spans="1:5" x14ac:dyDescent="0.2">
      <c r="A123" t="s">
        <v>8219</v>
      </c>
      <c r="B123">
        <v>13</v>
      </c>
      <c r="D123" t="s">
        <v>8221</v>
      </c>
      <c r="E123">
        <v>0</v>
      </c>
    </row>
    <row r="124" spans="1:5" x14ac:dyDescent="0.2">
      <c r="A124" t="s">
        <v>8219</v>
      </c>
      <c r="B124">
        <v>13</v>
      </c>
      <c r="D124" t="s">
        <v>8221</v>
      </c>
      <c r="E124">
        <v>0</v>
      </c>
    </row>
    <row r="125" spans="1:5" x14ac:dyDescent="0.2">
      <c r="A125" t="s">
        <v>8219</v>
      </c>
      <c r="B125">
        <v>13</v>
      </c>
      <c r="D125" t="s">
        <v>8221</v>
      </c>
      <c r="E125">
        <v>0</v>
      </c>
    </row>
    <row r="126" spans="1:5" x14ac:dyDescent="0.2">
      <c r="A126" t="s">
        <v>8219</v>
      </c>
      <c r="B126">
        <v>13</v>
      </c>
      <c r="D126" t="s">
        <v>8221</v>
      </c>
      <c r="E126">
        <v>0</v>
      </c>
    </row>
    <row r="127" spans="1:5" x14ac:dyDescent="0.2">
      <c r="A127" t="s">
        <v>8219</v>
      </c>
      <c r="B127">
        <v>13</v>
      </c>
      <c r="D127" t="s">
        <v>8221</v>
      </c>
      <c r="E127">
        <v>0</v>
      </c>
    </row>
    <row r="128" spans="1:5" x14ac:dyDescent="0.2">
      <c r="A128" t="s">
        <v>8219</v>
      </c>
      <c r="B128">
        <v>13</v>
      </c>
      <c r="D128" t="s">
        <v>8221</v>
      </c>
      <c r="E128">
        <v>0</v>
      </c>
    </row>
    <row r="129" spans="1:5" x14ac:dyDescent="0.2">
      <c r="A129" t="s">
        <v>8219</v>
      </c>
      <c r="B129">
        <v>13</v>
      </c>
      <c r="D129" t="s">
        <v>8221</v>
      </c>
      <c r="E129">
        <v>0</v>
      </c>
    </row>
    <row r="130" spans="1:5" x14ac:dyDescent="0.2">
      <c r="A130" t="s">
        <v>8219</v>
      </c>
      <c r="B130">
        <v>13</v>
      </c>
      <c r="D130" t="s">
        <v>8221</v>
      </c>
      <c r="E130">
        <v>0</v>
      </c>
    </row>
    <row r="131" spans="1:5" x14ac:dyDescent="0.2">
      <c r="A131" t="s">
        <v>8219</v>
      </c>
      <c r="B131">
        <v>13</v>
      </c>
      <c r="D131" t="s">
        <v>8221</v>
      </c>
      <c r="E131">
        <v>0</v>
      </c>
    </row>
    <row r="132" spans="1:5" x14ac:dyDescent="0.2">
      <c r="A132" t="s">
        <v>8219</v>
      </c>
      <c r="B132">
        <v>13</v>
      </c>
      <c r="D132" t="s">
        <v>8221</v>
      </c>
      <c r="E132">
        <v>0</v>
      </c>
    </row>
    <row r="133" spans="1:5" x14ac:dyDescent="0.2">
      <c r="A133" t="s">
        <v>8219</v>
      </c>
      <c r="B133">
        <v>13</v>
      </c>
      <c r="D133" t="s">
        <v>8221</v>
      </c>
      <c r="E133">
        <v>0</v>
      </c>
    </row>
    <row r="134" spans="1:5" x14ac:dyDescent="0.2">
      <c r="A134" t="s">
        <v>8219</v>
      </c>
      <c r="B134">
        <v>14</v>
      </c>
      <c r="D134" t="s">
        <v>8221</v>
      </c>
      <c r="E134">
        <v>0</v>
      </c>
    </row>
    <row r="135" spans="1:5" x14ac:dyDescent="0.2">
      <c r="A135" t="s">
        <v>8219</v>
      </c>
      <c r="B135">
        <v>14</v>
      </c>
      <c r="D135" t="s">
        <v>8221</v>
      </c>
      <c r="E135">
        <v>0</v>
      </c>
    </row>
    <row r="136" spans="1:5" x14ac:dyDescent="0.2">
      <c r="A136" t="s">
        <v>8219</v>
      </c>
      <c r="B136">
        <v>14</v>
      </c>
      <c r="D136" t="s">
        <v>8221</v>
      </c>
      <c r="E136">
        <v>0</v>
      </c>
    </row>
    <row r="137" spans="1:5" x14ac:dyDescent="0.2">
      <c r="A137" t="s">
        <v>8219</v>
      </c>
      <c r="B137">
        <v>14</v>
      </c>
      <c r="D137" t="s">
        <v>8221</v>
      </c>
      <c r="E137">
        <v>0</v>
      </c>
    </row>
    <row r="138" spans="1:5" x14ac:dyDescent="0.2">
      <c r="A138" t="s">
        <v>8219</v>
      </c>
      <c r="B138">
        <v>14</v>
      </c>
      <c r="D138" t="s">
        <v>8221</v>
      </c>
      <c r="E138">
        <v>0</v>
      </c>
    </row>
    <row r="139" spans="1:5" x14ac:dyDescent="0.2">
      <c r="A139" t="s">
        <v>8219</v>
      </c>
      <c r="B139">
        <v>14</v>
      </c>
      <c r="D139" t="s">
        <v>8221</v>
      </c>
      <c r="E139">
        <v>0</v>
      </c>
    </row>
    <row r="140" spans="1:5" x14ac:dyDescent="0.2">
      <c r="A140" t="s">
        <v>8219</v>
      </c>
      <c r="B140">
        <v>14</v>
      </c>
      <c r="D140" t="s">
        <v>8221</v>
      </c>
      <c r="E140">
        <v>0</v>
      </c>
    </row>
    <row r="141" spans="1:5" x14ac:dyDescent="0.2">
      <c r="A141" t="s">
        <v>8219</v>
      </c>
      <c r="B141">
        <v>14</v>
      </c>
      <c r="D141" t="s">
        <v>8221</v>
      </c>
      <c r="E141">
        <v>0</v>
      </c>
    </row>
    <row r="142" spans="1:5" x14ac:dyDescent="0.2">
      <c r="A142" t="s">
        <v>8219</v>
      </c>
      <c r="B142">
        <v>14</v>
      </c>
      <c r="D142" t="s">
        <v>8221</v>
      </c>
      <c r="E142">
        <v>0</v>
      </c>
    </row>
    <row r="143" spans="1:5" x14ac:dyDescent="0.2">
      <c r="A143" t="s">
        <v>8219</v>
      </c>
      <c r="B143">
        <v>14</v>
      </c>
      <c r="D143" t="s">
        <v>8221</v>
      </c>
      <c r="E143">
        <v>0</v>
      </c>
    </row>
    <row r="144" spans="1:5" x14ac:dyDescent="0.2">
      <c r="A144" t="s">
        <v>8219</v>
      </c>
      <c r="B144">
        <v>14</v>
      </c>
      <c r="D144" t="s">
        <v>8221</v>
      </c>
      <c r="E144">
        <v>0</v>
      </c>
    </row>
    <row r="145" spans="1:5" x14ac:dyDescent="0.2">
      <c r="A145" t="s">
        <v>8219</v>
      </c>
      <c r="B145">
        <v>14</v>
      </c>
      <c r="D145" t="s">
        <v>8221</v>
      </c>
      <c r="E145">
        <v>0</v>
      </c>
    </row>
    <row r="146" spans="1:5" x14ac:dyDescent="0.2">
      <c r="A146" t="s">
        <v>8219</v>
      </c>
      <c r="B146">
        <v>14</v>
      </c>
      <c r="D146" t="s">
        <v>8221</v>
      </c>
      <c r="E146">
        <v>0</v>
      </c>
    </row>
    <row r="147" spans="1:5" x14ac:dyDescent="0.2">
      <c r="A147" t="s">
        <v>8219</v>
      </c>
      <c r="B147">
        <v>14</v>
      </c>
      <c r="D147" t="s">
        <v>8221</v>
      </c>
      <c r="E147">
        <v>0</v>
      </c>
    </row>
    <row r="148" spans="1:5" x14ac:dyDescent="0.2">
      <c r="A148" t="s">
        <v>8219</v>
      </c>
      <c r="B148">
        <v>14</v>
      </c>
      <c r="D148" t="s">
        <v>8221</v>
      </c>
      <c r="E148">
        <v>0</v>
      </c>
    </row>
    <row r="149" spans="1:5" x14ac:dyDescent="0.2">
      <c r="A149" t="s">
        <v>8219</v>
      </c>
      <c r="B149">
        <v>14</v>
      </c>
      <c r="D149" t="s">
        <v>8221</v>
      </c>
      <c r="E149">
        <v>0</v>
      </c>
    </row>
    <row r="150" spans="1:5" x14ac:dyDescent="0.2">
      <c r="A150" t="s">
        <v>8219</v>
      </c>
      <c r="B150">
        <v>14</v>
      </c>
      <c r="D150" t="s">
        <v>8221</v>
      </c>
      <c r="E150">
        <v>0</v>
      </c>
    </row>
    <row r="151" spans="1:5" x14ac:dyDescent="0.2">
      <c r="A151" t="s">
        <v>8219</v>
      </c>
      <c r="B151">
        <v>14</v>
      </c>
      <c r="D151" t="s">
        <v>8221</v>
      </c>
      <c r="E151">
        <v>0</v>
      </c>
    </row>
    <row r="152" spans="1:5" x14ac:dyDescent="0.2">
      <c r="A152" t="s">
        <v>8219</v>
      </c>
      <c r="B152">
        <v>14</v>
      </c>
      <c r="D152" t="s">
        <v>8221</v>
      </c>
      <c r="E152">
        <v>0</v>
      </c>
    </row>
    <row r="153" spans="1:5" x14ac:dyDescent="0.2">
      <c r="A153" t="s">
        <v>8219</v>
      </c>
      <c r="B153">
        <v>14</v>
      </c>
      <c r="D153" t="s">
        <v>8221</v>
      </c>
      <c r="E153">
        <v>0</v>
      </c>
    </row>
    <row r="154" spans="1:5" x14ac:dyDescent="0.2">
      <c r="A154" t="s">
        <v>8219</v>
      </c>
      <c r="B154">
        <v>14</v>
      </c>
      <c r="D154" t="s">
        <v>8221</v>
      </c>
      <c r="E154">
        <v>0</v>
      </c>
    </row>
    <row r="155" spans="1:5" x14ac:dyDescent="0.2">
      <c r="A155" t="s">
        <v>8219</v>
      </c>
      <c r="B155">
        <v>14</v>
      </c>
      <c r="D155" t="s">
        <v>8221</v>
      </c>
      <c r="E155">
        <v>0</v>
      </c>
    </row>
    <row r="156" spans="1:5" x14ac:dyDescent="0.2">
      <c r="A156" t="s">
        <v>8219</v>
      </c>
      <c r="B156">
        <v>14</v>
      </c>
      <c r="D156" t="s">
        <v>8221</v>
      </c>
      <c r="E156">
        <v>0</v>
      </c>
    </row>
    <row r="157" spans="1:5" x14ac:dyDescent="0.2">
      <c r="A157" t="s">
        <v>8219</v>
      </c>
      <c r="B157">
        <v>14</v>
      </c>
      <c r="D157" t="s">
        <v>8221</v>
      </c>
      <c r="E157">
        <v>0</v>
      </c>
    </row>
    <row r="158" spans="1:5" x14ac:dyDescent="0.2">
      <c r="A158" t="s">
        <v>8219</v>
      </c>
      <c r="B158">
        <v>14</v>
      </c>
      <c r="D158" t="s">
        <v>8221</v>
      </c>
      <c r="E158">
        <v>0</v>
      </c>
    </row>
    <row r="159" spans="1:5" x14ac:dyDescent="0.2">
      <c r="A159" t="s">
        <v>8219</v>
      </c>
      <c r="B159">
        <v>14</v>
      </c>
      <c r="D159" t="s">
        <v>8221</v>
      </c>
      <c r="E159">
        <v>0</v>
      </c>
    </row>
    <row r="160" spans="1:5" x14ac:dyDescent="0.2">
      <c r="A160" t="s">
        <v>8219</v>
      </c>
      <c r="B160">
        <v>14</v>
      </c>
      <c r="D160" t="s">
        <v>8221</v>
      </c>
      <c r="E160">
        <v>0</v>
      </c>
    </row>
    <row r="161" spans="1:5" x14ac:dyDescent="0.2">
      <c r="A161" t="s">
        <v>8219</v>
      </c>
      <c r="B161">
        <v>14</v>
      </c>
      <c r="D161" t="s">
        <v>8221</v>
      </c>
      <c r="E161">
        <v>0</v>
      </c>
    </row>
    <row r="162" spans="1:5" x14ac:dyDescent="0.2">
      <c r="A162" t="s">
        <v>8219</v>
      </c>
      <c r="B162">
        <v>14</v>
      </c>
      <c r="D162" t="s">
        <v>8221</v>
      </c>
      <c r="E162">
        <v>0</v>
      </c>
    </row>
    <row r="163" spans="1:5" x14ac:dyDescent="0.2">
      <c r="A163" t="s">
        <v>8219</v>
      </c>
      <c r="B163">
        <v>14</v>
      </c>
      <c r="D163" t="s">
        <v>8221</v>
      </c>
      <c r="E163">
        <v>0</v>
      </c>
    </row>
    <row r="164" spans="1:5" x14ac:dyDescent="0.2">
      <c r="A164" t="s">
        <v>8219</v>
      </c>
      <c r="B164">
        <v>14</v>
      </c>
      <c r="D164" t="s">
        <v>8221</v>
      </c>
      <c r="E164">
        <v>0</v>
      </c>
    </row>
    <row r="165" spans="1:5" x14ac:dyDescent="0.2">
      <c r="A165" t="s">
        <v>8219</v>
      </c>
      <c r="B165">
        <v>15</v>
      </c>
      <c r="D165" t="s">
        <v>8221</v>
      </c>
      <c r="E165">
        <v>0</v>
      </c>
    </row>
    <row r="166" spans="1:5" x14ac:dyDescent="0.2">
      <c r="A166" t="s">
        <v>8219</v>
      </c>
      <c r="B166">
        <v>15</v>
      </c>
      <c r="D166" t="s">
        <v>8221</v>
      </c>
      <c r="E166">
        <v>0</v>
      </c>
    </row>
    <row r="167" spans="1:5" x14ac:dyDescent="0.2">
      <c r="A167" t="s">
        <v>8219</v>
      </c>
      <c r="B167">
        <v>15</v>
      </c>
      <c r="D167" t="s">
        <v>8221</v>
      </c>
      <c r="E167">
        <v>0</v>
      </c>
    </row>
    <row r="168" spans="1:5" x14ac:dyDescent="0.2">
      <c r="A168" t="s">
        <v>8219</v>
      </c>
      <c r="B168">
        <v>15</v>
      </c>
      <c r="D168" t="s">
        <v>8221</v>
      </c>
      <c r="E168">
        <v>0</v>
      </c>
    </row>
    <row r="169" spans="1:5" x14ac:dyDescent="0.2">
      <c r="A169" t="s">
        <v>8219</v>
      </c>
      <c r="B169">
        <v>15</v>
      </c>
      <c r="D169" t="s">
        <v>8221</v>
      </c>
      <c r="E169">
        <v>0</v>
      </c>
    </row>
    <row r="170" spans="1:5" x14ac:dyDescent="0.2">
      <c r="A170" t="s">
        <v>8219</v>
      </c>
      <c r="B170">
        <v>15</v>
      </c>
      <c r="D170" t="s">
        <v>8221</v>
      </c>
      <c r="E170">
        <v>0</v>
      </c>
    </row>
    <row r="171" spans="1:5" x14ac:dyDescent="0.2">
      <c r="A171" t="s">
        <v>8219</v>
      </c>
      <c r="B171">
        <v>15</v>
      </c>
      <c r="D171" t="s">
        <v>8221</v>
      </c>
      <c r="E171">
        <v>0</v>
      </c>
    </row>
    <row r="172" spans="1:5" x14ac:dyDescent="0.2">
      <c r="A172" t="s">
        <v>8219</v>
      </c>
      <c r="B172">
        <v>15</v>
      </c>
      <c r="D172" t="s">
        <v>8221</v>
      </c>
      <c r="E172">
        <v>0</v>
      </c>
    </row>
    <row r="173" spans="1:5" x14ac:dyDescent="0.2">
      <c r="A173" t="s">
        <v>8219</v>
      </c>
      <c r="B173">
        <v>15</v>
      </c>
      <c r="D173" t="s">
        <v>8221</v>
      </c>
      <c r="E173">
        <v>0</v>
      </c>
    </row>
    <row r="174" spans="1:5" x14ac:dyDescent="0.2">
      <c r="A174" t="s">
        <v>8219</v>
      </c>
      <c r="B174">
        <v>15</v>
      </c>
      <c r="D174" t="s">
        <v>8221</v>
      </c>
      <c r="E174">
        <v>0</v>
      </c>
    </row>
    <row r="175" spans="1:5" x14ac:dyDescent="0.2">
      <c r="A175" t="s">
        <v>8219</v>
      </c>
      <c r="B175">
        <v>15</v>
      </c>
      <c r="D175" t="s">
        <v>8221</v>
      </c>
      <c r="E175">
        <v>0</v>
      </c>
    </row>
    <row r="176" spans="1:5" x14ac:dyDescent="0.2">
      <c r="A176" t="s">
        <v>8219</v>
      </c>
      <c r="B176">
        <v>15</v>
      </c>
      <c r="D176" t="s">
        <v>8221</v>
      </c>
      <c r="E176">
        <v>0</v>
      </c>
    </row>
    <row r="177" spans="1:5" x14ac:dyDescent="0.2">
      <c r="A177" t="s">
        <v>8219</v>
      </c>
      <c r="B177">
        <v>15</v>
      </c>
      <c r="D177" t="s">
        <v>8221</v>
      </c>
      <c r="E177">
        <v>0</v>
      </c>
    </row>
    <row r="178" spans="1:5" x14ac:dyDescent="0.2">
      <c r="A178" t="s">
        <v>8219</v>
      </c>
      <c r="B178">
        <v>15</v>
      </c>
      <c r="D178" t="s">
        <v>8221</v>
      </c>
      <c r="E178">
        <v>0</v>
      </c>
    </row>
    <row r="179" spans="1:5" x14ac:dyDescent="0.2">
      <c r="A179" t="s">
        <v>8219</v>
      </c>
      <c r="B179">
        <v>15</v>
      </c>
      <c r="D179" t="s">
        <v>8221</v>
      </c>
      <c r="E179">
        <v>0</v>
      </c>
    </row>
    <row r="180" spans="1:5" x14ac:dyDescent="0.2">
      <c r="A180" t="s">
        <v>8219</v>
      </c>
      <c r="B180">
        <v>15</v>
      </c>
      <c r="D180" t="s">
        <v>8221</v>
      </c>
      <c r="E180">
        <v>0</v>
      </c>
    </row>
    <row r="181" spans="1:5" x14ac:dyDescent="0.2">
      <c r="A181" t="s">
        <v>8219</v>
      </c>
      <c r="B181">
        <v>15</v>
      </c>
      <c r="D181" t="s">
        <v>8221</v>
      </c>
      <c r="E181">
        <v>0</v>
      </c>
    </row>
    <row r="182" spans="1:5" x14ac:dyDescent="0.2">
      <c r="A182" t="s">
        <v>8219</v>
      </c>
      <c r="B182">
        <v>15</v>
      </c>
      <c r="D182" t="s">
        <v>8221</v>
      </c>
      <c r="E182">
        <v>0</v>
      </c>
    </row>
    <row r="183" spans="1:5" x14ac:dyDescent="0.2">
      <c r="A183" t="s">
        <v>8219</v>
      </c>
      <c r="B183">
        <v>15</v>
      </c>
      <c r="D183" t="s">
        <v>8221</v>
      </c>
      <c r="E183">
        <v>0</v>
      </c>
    </row>
    <row r="184" spans="1:5" x14ac:dyDescent="0.2">
      <c r="A184" t="s">
        <v>8219</v>
      </c>
      <c r="B184">
        <v>15</v>
      </c>
      <c r="D184" t="s">
        <v>8221</v>
      </c>
      <c r="E184">
        <v>0</v>
      </c>
    </row>
    <row r="185" spans="1:5" x14ac:dyDescent="0.2">
      <c r="A185" t="s">
        <v>8219</v>
      </c>
      <c r="B185">
        <v>15</v>
      </c>
      <c r="D185" t="s">
        <v>8221</v>
      </c>
      <c r="E185">
        <v>0</v>
      </c>
    </row>
    <row r="186" spans="1:5" x14ac:dyDescent="0.2">
      <c r="A186" t="s">
        <v>8219</v>
      </c>
      <c r="B186">
        <v>15</v>
      </c>
      <c r="D186" t="s">
        <v>8221</v>
      </c>
      <c r="E186">
        <v>0</v>
      </c>
    </row>
    <row r="187" spans="1:5" x14ac:dyDescent="0.2">
      <c r="A187" t="s">
        <v>8219</v>
      </c>
      <c r="B187">
        <v>15</v>
      </c>
      <c r="D187" t="s">
        <v>8221</v>
      </c>
      <c r="E187">
        <v>0</v>
      </c>
    </row>
    <row r="188" spans="1:5" x14ac:dyDescent="0.2">
      <c r="A188" t="s">
        <v>8219</v>
      </c>
      <c r="B188">
        <v>15</v>
      </c>
      <c r="D188" t="s">
        <v>8221</v>
      </c>
      <c r="E188">
        <v>0</v>
      </c>
    </row>
    <row r="189" spans="1:5" x14ac:dyDescent="0.2">
      <c r="A189" t="s">
        <v>8219</v>
      </c>
      <c r="B189">
        <v>15</v>
      </c>
      <c r="D189" t="s">
        <v>8221</v>
      </c>
      <c r="E189">
        <v>0</v>
      </c>
    </row>
    <row r="190" spans="1:5" x14ac:dyDescent="0.2">
      <c r="A190" t="s">
        <v>8219</v>
      </c>
      <c r="B190">
        <v>15</v>
      </c>
      <c r="D190" t="s">
        <v>8221</v>
      </c>
      <c r="E190">
        <v>0</v>
      </c>
    </row>
    <row r="191" spans="1:5" x14ac:dyDescent="0.2">
      <c r="A191" t="s">
        <v>8219</v>
      </c>
      <c r="B191">
        <v>16</v>
      </c>
      <c r="D191" t="s">
        <v>8221</v>
      </c>
      <c r="E191">
        <v>0</v>
      </c>
    </row>
    <row r="192" spans="1:5" x14ac:dyDescent="0.2">
      <c r="A192" t="s">
        <v>8219</v>
      </c>
      <c r="B192">
        <v>16</v>
      </c>
      <c r="D192" t="s">
        <v>8221</v>
      </c>
      <c r="E192">
        <v>0</v>
      </c>
    </row>
    <row r="193" spans="1:5" x14ac:dyDescent="0.2">
      <c r="A193" t="s">
        <v>8219</v>
      </c>
      <c r="B193">
        <v>16</v>
      </c>
      <c r="D193" t="s">
        <v>8221</v>
      </c>
      <c r="E193">
        <v>0</v>
      </c>
    </row>
    <row r="194" spans="1:5" x14ac:dyDescent="0.2">
      <c r="A194" t="s">
        <v>8219</v>
      </c>
      <c r="B194">
        <v>16</v>
      </c>
      <c r="D194" t="s">
        <v>8221</v>
      </c>
      <c r="E194">
        <v>0</v>
      </c>
    </row>
    <row r="195" spans="1:5" x14ac:dyDescent="0.2">
      <c r="A195" t="s">
        <v>8219</v>
      </c>
      <c r="B195">
        <v>16</v>
      </c>
      <c r="D195" t="s">
        <v>8221</v>
      </c>
      <c r="E195">
        <v>0</v>
      </c>
    </row>
    <row r="196" spans="1:5" x14ac:dyDescent="0.2">
      <c r="A196" t="s">
        <v>8219</v>
      </c>
      <c r="B196">
        <v>16</v>
      </c>
      <c r="D196" t="s">
        <v>8221</v>
      </c>
      <c r="E196">
        <v>0</v>
      </c>
    </row>
    <row r="197" spans="1:5" x14ac:dyDescent="0.2">
      <c r="A197" t="s">
        <v>8219</v>
      </c>
      <c r="B197">
        <v>16</v>
      </c>
      <c r="D197" t="s">
        <v>8221</v>
      </c>
      <c r="E197">
        <v>0</v>
      </c>
    </row>
    <row r="198" spans="1:5" x14ac:dyDescent="0.2">
      <c r="A198" t="s">
        <v>8219</v>
      </c>
      <c r="B198">
        <v>16</v>
      </c>
      <c r="D198" t="s">
        <v>8221</v>
      </c>
      <c r="E198">
        <v>0</v>
      </c>
    </row>
    <row r="199" spans="1:5" x14ac:dyDescent="0.2">
      <c r="A199" t="s">
        <v>8219</v>
      </c>
      <c r="B199">
        <v>16</v>
      </c>
      <c r="D199" t="s">
        <v>8221</v>
      </c>
      <c r="E199">
        <v>0</v>
      </c>
    </row>
    <row r="200" spans="1:5" x14ac:dyDescent="0.2">
      <c r="A200" t="s">
        <v>8219</v>
      </c>
      <c r="B200">
        <v>16</v>
      </c>
      <c r="D200" t="s">
        <v>8221</v>
      </c>
      <c r="E200">
        <v>0</v>
      </c>
    </row>
    <row r="201" spans="1:5" x14ac:dyDescent="0.2">
      <c r="A201" t="s">
        <v>8219</v>
      </c>
      <c r="B201">
        <v>16</v>
      </c>
      <c r="D201" t="s">
        <v>8221</v>
      </c>
      <c r="E201">
        <v>0</v>
      </c>
    </row>
    <row r="202" spans="1:5" x14ac:dyDescent="0.2">
      <c r="A202" t="s">
        <v>8219</v>
      </c>
      <c r="B202">
        <v>16</v>
      </c>
      <c r="D202" t="s">
        <v>8221</v>
      </c>
      <c r="E202">
        <v>0</v>
      </c>
    </row>
    <row r="203" spans="1:5" x14ac:dyDescent="0.2">
      <c r="A203" t="s">
        <v>8219</v>
      </c>
      <c r="B203">
        <v>16</v>
      </c>
      <c r="D203" t="s">
        <v>8221</v>
      </c>
      <c r="E203">
        <v>0</v>
      </c>
    </row>
    <row r="204" spans="1:5" x14ac:dyDescent="0.2">
      <c r="A204" t="s">
        <v>8219</v>
      </c>
      <c r="B204">
        <v>17</v>
      </c>
      <c r="D204" t="s">
        <v>8221</v>
      </c>
      <c r="E204">
        <v>0</v>
      </c>
    </row>
    <row r="205" spans="1:5" x14ac:dyDescent="0.2">
      <c r="A205" t="s">
        <v>8219</v>
      </c>
      <c r="B205">
        <v>17</v>
      </c>
      <c r="D205" t="s">
        <v>8221</v>
      </c>
      <c r="E205">
        <v>0</v>
      </c>
    </row>
    <row r="206" spans="1:5" x14ac:dyDescent="0.2">
      <c r="A206" t="s">
        <v>8219</v>
      </c>
      <c r="B206">
        <v>17</v>
      </c>
      <c r="D206" t="s">
        <v>8221</v>
      </c>
      <c r="E206">
        <v>0</v>
      </c>
    </row>
    <row r="207" spans="1:5" x14ac:dyDescent="0.2">
      <c r="A207" t="s">
        <v>8219</v>
      </c>
      <c r="B207">
        <v>17</v>
      </c>
      <c r="D207" t="s">
        <v>8221</v>
      </c>
      <c r="E207">
        <v>0</v>
      </c>
    </row>
    <row r="208" spans="1:5" x14ac:dyDescent="0.2">
      <c r="A208" t="s">
        <v>8219</v>
      </c>
      <c r="B208">
        <v>17</v>
      </c>
      <c r="D208" t="s">
        <v>8221</v>
      </c>
      <c r="E208">
        <v>0</v>
      </c>
    </row>
    <row r="209" spans="1:5" x14ac:dyDescent="0.2">
      <c r="A209" t="s">
        <v>8219</v>
      </c>
      <c r="B209">
        <v>17</v>
      </c>
      <c r="D209" t="s">
        <v>8221</v>
      </c>
      <c r="E209">
        <v>0</v>
      </c>
    </row>
    <row r="210" spans="1:5" x14ac:dyDescent="0.2">
      <c r="A210" t="s">
        <v>8219</v>
      </c>
      <c r="B210">
        <v>17</v>
      </c>
      <c r="D210" t="s">
        <v>8221</v>
      </c>
      <c r="E210">
        <v>0</v>
      </c>
    </row>
    <row r="211" spans="1:5" x14ac:dyDescent="0.2">
      <c r="A211" t="s">
        <v>8219</v>
      </c>
      <c r="B211">
        <v>17</v>
      </c>
      <c r="D211" t="s">
        <v>8221</v>
      </c>
      <c r="E211">
        <v>0</v>
      </c>
    </row>
    <row r="212" spans="1:5" x14ac:dyDescent="0.2">
      <c r="A212" t="s">
        <v>8219</v>
      </c>
      <c r="B212">
        <v>17</v>
      </c>
      <c r="D212" t="s">
        <v>8221</v>
      </c>
      <c r="E212">
        <v>0</v>
      </c>
    </row>
    <row r="213" spans="1:5" x14ac:dyDescent="0.2">
      <c r="A213" t="s">
        <v>8219</v>
      </c>
      <c r="B213">
        <v>17</v>
      </c>
      <c r="D213" t="s">
        <v>8221</v>
      </c>
      <c r="E213">
        <v>0</v>
      </c>
    </row>
    <row r="214" spans="1:5" x14ac:dyDescent="0.2">
      <c r="A214" t="s">
        <v>8219</v>
      </c>
      <c r="B214">
        <v>17</v>
      </c>
      <c r="D214" t="s">
        <v>8221</v>
      </c>
      <c r="E214">
        <v>0</v>
      </c>
    </row>
    <row r="215" spans="1:5" x14ac:dyDescent="0.2">
      <c r="A215" t="s">
        <v>8219</v>
      </c>
      <c r="B215">
        <v>17</v>
      </c>
      <c r="D215" t="s">
        <v>8221</v>
      </c>
      <c r="E215">
        <v>0</v>
      </c>
    </row>
    <row r="216" spans="1:5" x14ac:dyDescent="0.2">
      <c r="A216" t="s">
        <v>8219</v>
      </c>
      <c r="B216">
        <v>17</v>
      </c>
      <c r="D216" t="s">
        <v>8221</v>
      </c>
      <c r="E216">
        <v>0</v>
      </c>
    </row>
    <row r="217" spans="1:5" x14ac:dyDescent="0.2">
      <c r="A217" t="s">
        <v>8219</v>
      </c>
      <c r="B217">
        <v>17</v>
      </c>
      <c r="D217" t="s">
        <v>8221</v>
      </c>
      <c r="E217">
        <v>0</v>
      </c>
    </row>
    <row r="218" spans="1:5" x14ac:dyDescent="0.2">
      <c r="A218" t="s">
        <v>8219</v>
      </c>
      <c r="B218">
        <v>17</v>
      </c>
      <c r="D218" t="s">
        <v>8221</v>
      </c>
      <c r="E218">
        <v>0</v>
      </c>
    </row>
    <row r="219" spans="1:5" x14ac:dyDescent="0.2">
      <c r="A219" t="s">
        <v>8219</v>
      </c>
      <c r="B219">
        <v>17</v>
      </c>
      <c r="D219" t="s">
        <v>8221</v>
      </c>
      <c r="E219">
        <v>0</v>
      </c>
    </row>
    <row r="220" spans="1:5" x14ac:dyDescent="0.2">
      <c r="A220" t="s">
        <v>8219</v>
      </c>
      <c r="B220">
        <v>17</v>
      </c>
      <c r="D220" t="s">
        <v>8221</v>
      </c>
      <c r="E220">
        <v>0</v>
      </c>
    </row>
    <row r="221" spans="1:5" x14ac:dyDescent="0.2">
      <c r="A221" t="s">
        <v>8219</v>
      </c>
      <c r="B221">
        <v>17</v>
      </c>
      <c r="D221" t="s">
        <v>8221</v>
      </c>
      <c r="E221">
        <v>0</v>
      </c>
    </row>
    <row r="222" spans="1:5" x14ac:dyDescent="0.2">
      <c r="A222" t="s">
        <v>8219</v>
      </c>
      <c r="B222">
        <v>17</v>
      </c>
      <c r="D222" t="s">
        <v>8221</v>
      </c>
      <c r="E222">
        <v>0</v>
      </c>
    </row>
    <row r="223" spans="1:5" x14ac:dyDescent="0.2">
      <c r="A223" t="s">
        <v>8219</v>
      </c>
      <c r="B223">
        <v>17</v>
      </c>
      <c r="D223" t="s">
        <v>8221</v>
      </c>
      <c r="E223">
        <v>0</v>
      </c>
    </row>
    <row r="224" spans="1:5" x14ac:dyDescent="0.2">
      <c r="A224" t="s">
        <v>8219</v>
      </c>
      <c r="B224">
        <v>17</v>
      </c>
      <c r="D224" t="s">
        <v>8221</v>
      </c>
      <c r="E224">
        <v>0</v>
      </c>
    </row>
    <row r="225" spans="1:5" x14ac:dyDescent="0.2">
      <c r="A225" t="s">
        <v>8219</v>
      </c>
      <c r="B225">
        <v>17</v>
      </c>
      <c r="D225" t="s">
        <v>8221</v>
      </c>
      <c r="E225">
        <v>0</v>
      </c>
    </row>
    <row r="226" spans="1:5" x14ac:dyDescent="0.2">
      <c r="A226" t="s">
        <v>8219</v>
      </c>
      <c r="B226">
        <v>17</v>
      </c>
      <c r="D226" t="s">
        <v>8221</v>
      </c>
      <c r="E226">
        <v>0</v>
      </c>
    </row>
    <row r="227" spans="1:5" x14ac:dyDescent="0.2">
      <c r="A227" t="s">
        <v>8219</v>
      </c>
      <c r="B227">
        <v>17</v>
      </c>
      <c r="D227" t="s">
        <v>8221</v>
      </c>
      <c r="E227">
        <v>0</v>
      </c>
    </row>
    <row r="228" spans="1:5" x14ac:dyDescent="0.2">
      <c r="A228" t="s">
        <v>8219</v>
      </c>
      <c r="B228">
        <v>17</v>
      </c>
      <c r="D228" t="s">
        <v>8221</v>
      </c>
      <c r="E228">
        <v>0</v>
      </c>
    </row>
    <row r="229" spans="1:5" x14ac:dyDescent="0.2">
      <c r="A229" t="s">
        <v>8219</v>
      </c>
      <c r="B229">
        <v>17</v>
      </c>
      <c r="D229" t="s">
        <v>8221</v>
      </c>
      <c r="E229">
        <v>0</v>
      </c>
    </row>
    <row r="230" spans="1:5" x14ac:dyDescent="0.2">
      <c r="A230" t="s">
        <v>8219</v>
      </c>
      <c r="B230">
        <v>17</v>
      </c>
      <c r="D230" t="s">
        <v>8221</v>
      </c>
      <c r="E230">
        <v>0</v>
      </c>
    </row>
    <row r="231" spans="1:5" x14ac:dyDescent="0.2">
      <c r="A231" t="s">
        <v>8219</v>
      </c>
      <c r="B231">
        <v>17</v>
      </c>
      <c r="D231" t="s">
        <v>8221</v>
      </c>
      <c r="E231">
        <v>0</v>
      </c>
    </row>
    <row r="232" spans="1:5" x14ac:dyDescent="0.2">
      <c r="A232" t="s">
        <v>8219</v>
      </c>
      <c r="B232">
        <v>17</v>
      </c>
      <c r="D232" t="s">
        <v>8221</v>
      </c>
      <c r="E232">
        <v>0</v>
      </c>
    </row>
    <row r="233" spans="1:5" x14ac:dyDescent="0.2">
      <c r="A233" t="s">
        <v>8219</v>
      </c>
      <c r="B233">
        <v>17</v>
      </c>
      <c r="D233" t="s">
        <v>8221</v>
      </c>
      <c r="E233">
        <v>0</v>
      </c>
    </row>
    <row r="234" spans="1:5" x14ac:dyDescent="0.2">
      <c r="A234" t="s">
        <v>8219</v>
      </c>
      <c r="B234">
        <v>17</v>
      </c>
      <c r="D234" t="s">
        <v>8221</v>
      </c>
      <c r="E234">
        <v>0</v>
      </c>
    </row>
    <row r="235" spans="1:5" x14ac:dyDescent="0.2">
      <c r="A235" t="s">
        <v>8219</v>
      </c>
      <c r="B235">
        <v>17</v>
      </c>
      <c r="D235" t="s">
        <v>8221</v>
      </c>
      <c r="E235">
        <v>0</v>
      </c>
    </row>
    <row r="236" spans="1:5" x14ac:dyDescent="0.2">
      <c r="A236" t="s">
        <v>8219</v>
      </c>
      <c r="B236">
        <v>17</v>
      </c>
      <c r="D236" t="s">
        <v>8221</v>
      </c>
      <c r="E236">
        <v>0</v>
      </c>
    </row>
    <row r="237" spans="1:5" x14ac:dyDescent="0.2">
      <c r="A237" t="s">
        <v>8219</v>
      </c>
      <c r="B237">
        <v>17</v>
      </c>
      <c r="D237" t="s">
        <v>8221</v>
      </c>
      <c r="E237">
        <v>0</v>
      </c>
    </row>
    <row r="238" spans="1:5" x14ac:dyDescent="0.2">
      <c r="A238" t="s">
        <v>8219</v>
      </c>
      <c r="B238">
        <v>18</v>
      </c>
      <c r="D238" t="s">
        <v>8221</v>
      </c>
      <c r="E238">
        <v>0</v>
      </c>
    </row>
    <row r="239" spans="1:5" x14ac:dyDescent="0.2">
      <c r="A239" t="s">
        <v>8219</v>
      </c>
      <c r="B239">
        <v>18</v>
      </c>
      <c r="D239" t="s">
        <v>8221</v>
      </c>
      <c r="E239">
        <v>0</v>
      </c>
    </row>
    <row r="240" spans="1:5" x14ac:dyDescent="0.2">
      <c r="A240" t="s">
        <v>8219</v>
      </c>
      <c r="B240">
        <v>18</v>
      </c>
      <c r="D240" t="s">
        <v>8221</v>
      </c>
      <c r="E240">
        <v>0</v>
      </c>
    </row>
    <row r="241" spans="1:5" x14ac:dyDescent="0.2">
      <c r="A241" t="s">
        <v>8219</v>
      </c>
      <c r="B241">
        <v>18</v>
      </c>
      <c r="D241" t="s">
        <v>8221</v>
      </c>
      <c r="E241">
        <v>0</v>
      </c>
    </row>
    <row r="242" spans="1:5" x14ac:dyDescent="0.2">
      <c r="A242" t="s">
        <v>8219</v>
      </c>
      <c r="B242">
        <v>18</v>
      </c>
      <c r="D242" t="s">
        <v>8221</v>
      </c>
      <c r="E242">
        <v>0</v>
      </c>
    </row>
    <row r="243" spans="1:5" x14ac:dyDescent="0.2">
      <c r="A243" t="s">
        <v>8219</v>
      </c>
      <c r="B243">
        <v>18</v>
      </c>
      <c r="D243" t="s">
        <v>8221</v>
      </c>
      <c r="E243">
        <v>0</v>
      </c>
    </row>
    <row r="244" spans="1:5" x14ac:dyDescent="0.2">
      <c r="A244" t="s">
        <v>8219</v>
      </c>
      <c r="B244">
        <v>18</v>
      </c>
      <c r="D244" t="s">
        <v>8221</v>
      </c>
      <c r="E244">
        <v>0</v>
      </c>
    </row>
    <row r="245" spans="1:5" x14ac:dyDescent="0.2">
      <c r="A245" t="s">
        <v>8219</v>
      </c>
      <c r="B245">
        <v>18</v>
      </c>
      <c r="D245" t="s">
        <v>8221</v>
      </c>
      <c r="E245">
        <v>0</v>
      </c>
    </row>
    <row r="246" spans="1:5" x14ac:dyDescent="0.2">
      <c r="A246" t="s">
        <v>8219</v>
      </c>
      <c r="B246">
        <v>18</v>
      </c>
      <c r="D246" t="s">
        <v>8221</v>
      </c>
      <c r="E246">
        <v>0</v>
      </c>
    </row>
    <row r="247" spans="1:5" x14ac:dyDescent="0.2">
      <c r="A247" t="s">
        <v>8219</v>
      </c>
      <c r="B247">
        <v>18</v>
      </c>
      <c r="D247" t="s">
        <v>8221</v>
      </c>
      <c r="E247">
        <v>0</v>
      </c>
    </row>
    <row r="248" spans="1:5" x14ac:dyDescent="0.2">
      <c r="A248" t="s">
        <v>8219</v>
      </c>
      <c r="B248">
        <v>18</v>
      </c>
      <c r="D248" t="s">
        <v>8221</v>
      </c>
      <c r="E248">
        <v>0</v>
      </c>
    </row>
    <row r="249" spans="1:5" x14ac:dyDescent="0.2">
      <c r="A249" t="s">
        <v>8219</v>
      </c>
      <c r="B249">
        <v>18</v>
      </c>
      <c r="D249" t="s">
        <v>8221</v>
      </c>
      <c r="E249">
        <v>0</v>
      </c>
    </row>
    <row r="250" spans="1:5" x14ac:dyDescent="0.2">
      <c r="A250" t="s">
        <v>8219</v>
      </c>
      <c r="B250">
        <v>18</v>
      </c>
      <c r="D250" t="s">
        <v>8221</v>
      </c>
      <c r="E250">
        <v>0</v>
      </c>
    </row>
    <row r="251" spans="1:5" x14ac:dyDescent="0.2">
      <c r="A251" t="s">
        <v>8219</v>
      </c>
      <c r="B251">
        <v>18</v>
      </c>
      <c r="D251" t="s">
        <v>8221</v>
      </c>
      <c r="E251">
        <v>0</v>
      </c>
    </row>
    <row r="252" spans="1:5" x14ac:dyDescent="0.2">
      <c r="A252" t="s">
        <v>8219</v>
      </c>
      <c r="B252">
        <v>18</v>
      </c>
      <c r="D252" t="s">
        <v>8221</v>
      </c>
      <c r="E252">
        <v>0</v>
      </c>
    </row>
    <row r="253" spans="1:5" x14ac:dyDescent="0.2">
      <c r="A253" t="s">
        <v>8219</v>
      </c>
      <c r="B253">
        <v>18</v>
      </c>
      <c r="D253" t="s">
        <v>8221</v>
      </c>
      <c r="E253">
        <v>0</v>
      </c>
    </row>
    <row r="254" spans="1:5" x14ac:dyDescent="0.2">
      <c r="A254" t="s">
        <v>8219</v>
      </c>
      <c r="B254">
        <v>18</v>
      </c>
      <c r="D254" t="s">
        <v>8221</v>
      </c>
      <c r="E254">
        <v>0</v>
      </c>
    </row>
    <row r="255" spans="1:5" x14ac:dyDescent="0.2">
      <c r="A255" t="s">
        <v>8219</v>
      </c>
      <c r="B255">
        <v>18</v>
      </c>
      <c r="D255" t="s">
        <v>8221</v>
      </c>
      <c r="E255">
        <v>0</v>
      </c>
    </row>
    <row r="256" spans="1:5" x14ac:dyDescent="0.2">
      <c r="A256" t="s">
        <v>8219</v>
      </c>
      <c r="B256">
        <v>18</v>
      </c>
      <c r="D256" t="s">
        <v>8221</v>
      </c>
      <c r="E256">
        <v>0</v>
      </c>
    </row>
    <row r="257" spans="1:5" x14ac:dyDescent="0.2">
      <c r="A257" t="s">
        <v>8219</v>
      </c>
      <c r="B257">
        <v>18</v>
      </c>
      <c r="D257" t="s">
        <v>8221</v>
      </c>
      <c r="E257">
        <v>0</v>
      </c>
    </row>
    <row r="258" spans="1:5" x14ac:dyDescent="0.2">
      <c r="A258" t="s">
        <v>8219</v>
      </c>
      <c r="B258">
        <v>18</v>
      </c>
      <c r="D258" t="s">
        <v>8221</v>
      </c>
      <c r="E258">
        <v>0</v>
      </c>
    </row>
    <row r="259" spans="1:5" x14ac:dyDescent="0.2">
      <c r="A259" t="s">
        <v>8219</v>
      </c>
      <c r="B259">
        <v>19</v>
      </c>
      <c r="D259" t="s">
        <v>8221</v>
      </c>
      <c r="E259">
        <v>0</v>
      </c>
    </row>
    <row r="260" spans="1:5" x14ac:dyDescent="0.2">
      <c r="A260" t="s">
        <v>8219</v>
      </c>
      <c r="B260">
        <v>19</v>
      </c>
      <c r="D260" t="s">
        <v>8221</v>
      </c>
      <c r="E260">
        <v>0</v>
      </c>
    </row>
    <row r="261" spans="1:5" x14ac:dyDescent="0.2">
      <c r="A261" t="s">
        <v>8219</v>
      </c>
      <c r="B261">
        <v>19</v>
      </c>
      <c r="D261" t="s">
        <v>8221</v>
      </c>
      <c r="E261">
        <v>0</v>
      </c>
    </row>
    <row r="262" spans="1:5" x14ac:dyDescent="0.2">
      <c r="A262" t="s">
        <v>8219</v>
      </c>
      <c r="B262">
        <v>19</v>
      </c>
      <c r="D262" t="s">
        <v>8221</v>
      </c>
      <c r="E262">
        <v>0</v>
      </c>
    </row>
    <row r="263" spans="1:5" x14ac:dyDescent="0.2">
      <c r="A263" t="s">
        <v>8219</v>
      </c>
      <c r="B263">
        <v>19</v>
      </c>
      <c r="D263" t="s">
        <v>8221</v>
      </c>
      <c r="E263">
        <v>0</v>
      </c>
    </row>
    <row r="264" spans="1:5" x14ac:dyDescent="0.2">
      <c r="A264" t="s">
        <v>8219</v>
      </c>
      <c r="B264">
        <v>19</v>
      </c>
      <c r="D264" t="s">
        <v>8221</v>
      </c>
      <c r="E264">
        <v>0</v>
      </c>
    </row>
    <row r="265" spans="1:5" x14ac:dyDescent="0.2">
      <c r="A265" t="s">
        <v>8219</v>
      </c>
      <c r="B265">
        <v>19</v>
      </c>
      <c r="D265" t="s">
        <v>8221</v>
      </c>
      <c r="E265">
        <v>0</v>
      </c>
    </row>
    <row r="266" spans="1:5" x14ac:dyDescent="0.2">
      <c r="A266" t="s">
        <v>8219</v>
      </c>
      <c r="B266">
        <v>19</v>
      </c>
      <c r="D266" t="s">
        <v>8221</v>
      </c>
      <c r="E266">
        <v>0</v>
      </c>
    </row>
    <row r="267" spans="1:5" x14ac:dyDescent="0.2">
      <c r="A267" t="s">
        <v>8219</v>
      </c>
      <c r="B267">
        <v>19</v>
      </c>
      <c r="D267" t="s">
        <v>8221</v>
      </c>
      <c r="E267">
        <v>0</v>
      </c>
    </row>
    <row r="268" spans="1:5" x14ac:dyDescent="0.2">
      <c r="A268" t="s">
        <v>8219</v>
      </c>
      <c r="B268">
        <v>19</v>
      </c>
      <c r="D268" t="s">
        <v>8221</v>
      </c>
      <c r="E268">
        <v>0</v>
      </c>
    </row>
    <row r="269" spans="1:5" x14ac:dyDescent="0.2">
      <c r="A269" t="s">
        <v>8219</v>
      </c>
      <c r="B269">
        <v>19</v>
      </c>
      <c r="D269" t="s">
        <v>8221</v>
      </c>
      <c r="E269">
        <v>0</v>
      </c>
    </row>
    <row r="270" spans="1:5" x14ac:dyDescent="0.2">
      <c r="A270" t="s">
        <v>8219</v>
      </c>
      <c r="B270">
        <v>19</v>
      </c>
      <c r="D270" t="s">
        <v>8221</v>
      </c>
      <c r="E270">
        <v>0</v>
      </c>
    </row>
    <row r="271" spans="1:5" x14ac:dyDescent="0.2">
      <c r="A271" t="s">
        <v>8219</v>
      </c>
      <c r="B271">
        <v>19</v>
      </c>
      <c r="D271" t="s">
        <v>8221</v>
      </c>
      <c r="E271">
        <v>0</v>
      </c>
    </row>
    <row r="272" spans="1:5" x14ac:dyDescent="0.2">
      <c r="A272" t="s">
        <v>8219</v>
      </c>
      <c r="B272">
        <v>19</v>
      </c>
      <c r="D272" t="s">
        <v>8221</v>
      </c>
      <c r="E272">
        <v>0</v>
      </c>
    </row>
    <row r="273" spans="1:5" x14ac:dyDescent="0.2">
      <c r="A273" t="s">
        <v>8219</v>
      </c>
      <c r="B273">
        <v>19</v>
      </c>
      <c r="D273" t="s">
        <v>8221</v>
      </c>
      <c r="E273">
        <v>0</v>
      </c>
    </row>
    <row r="274" spans="1:5" x14ac:dyDescent="0.2">
      <c r="A274" t="s">
        <v>8219</v>
      </c>
      <c r="B274">
        <v>19</v>
      </c>
      <c r="D274" t="s">
        <v>8221</v>
      </c>
      <c r="E274">
        <v>0</v>
      </c>
    </row>
    <row r="275" spans="1:5" x14ac:dyDescent="0.2">
      <c r="A275" t="s">
        <v>8219</v>
      </c>
      <c r="B275">
        <v>19</v>
      </c>
      <c r="D275" t="s">
        <v>8221</v>
      </c>
      <c r="E275">
        <v>0</v>
      </c>
    </row>
    <row r="276" spans="1:5" x14ac:dyDescent="0.2">
      <c r="A276" t="s">
        <v>8219</v>
      </c>
      <c r="B276">
        <v>19</v>
      </c>
      <c r="D276" t="s">
        <v>8221</v>
      </c>
      <c r="E276">
        <v>0</v>
      </c>
    </row>
    <row r="277" spans="1:5" x14ac:dyDescent="0.2">
      <c r="A277" t="s">
        <v>8219</v>
      </c>
      <c r="B277">
        <v>19</v>
      </c>
      <c r="D277" t="s">
        <v>8221</v>
      </c>
      <c r="E277">
        <v>0</v>
      </c>
    </row>
    <row r="278" spans="1:5" x14ac:dyDescent="0.2">
      <c r="A278" t="s">
        <v>8219</v>
      </c>
      <c r="B278">
        <v>19</v>
      </c>
      <c r="D278" t="s">
        <v>8221</v>
      </c>
      <c r="E278">
        <v>0</v>
      </c>
    </row>
    <row r="279" spans="1:5" x14ac:dyDescent="0.2">
      <c r="A279" t="s">
        <v>8219</v>
      </c>
      <c r="B279">
        <v>19</v>
      </c>
      <c r="D279" t="s">
        <v>8221</v>
      </c>
      <c r="E279">
        <v>0</v>
      </c>
    </row>
    <row r="280" spans="1:5" x14ac:dyDescent="0.2">
      <c r="A280" t="s">
        <v>8219</v>
      </c>
      <c r="B280">
        <v>19</v>
      </c>
      <c r="D280" t="s">
        <v>8221</v>
      </c>
      <c r="E280">
        <v>0</v>
      </c>
    </row>
    <row r="281" spans="1:5" x14ac:dyDescent="0.2">
      <c r="A281" t="s">
        <v>8219</v>
      </c>
      <c r="B281">
        <v>19</v>
      </c>
      <c r="D281" t="s">
        <v>8221</v>
      </c>
      <c r="E281">
        <v>0</v>
      </c>
    </row>
    <row r="282" spans="1:5" x14ac:dyDescent="0.2">
      <c r="A282" t="s">
        <v>8219</v>
      </c>
      <c r="B282">
        <v>19</v>
      </c>
      <c r="D282" t="s">
        <v>8221</v>
      </c>
      <c r="E282">
        <v>0</v>
      </c>
    </row>
    <row r="283" spans="1:5" x14ac:dyDescent="0.2">
      <c r="A283" t="s">
        <v>8219</v>
      </c>
      <c r="B283">
        <v>19</v>
      </c>
      <c r="D283" t="s">
        <v>8221</v>
      </c>
      <c r="E283">
        <v>0</v>
      </c>
    </row>
    <row r="284" spans="1:5" x14ac:dyDescent="0.2">
      <c r="A284" t="s">
        <v>8219</v>
      </c>
      <c r="B284">
        <v>20</v>
      </c>
      <c r="D284" t="s">
        <v>8221</v>
      </c>
      <c r="E284">
        <v>0</v>
      </c>
    </row>
    <row r="285" spans="1:5" x14ac:dyDescent="0.2">
      <c r="A285" t="s">
        <v>8219</v>
      </c>
      <c r="B285">
        <v>20</v>
      </c>
      <c r="D285" t="s">
        <v>8221</v>
      </c>
      <c r="E285">
        <v>0</v>
      </c>
    </row>
    <row r="286" spans="1:5" x14ac:dyDescent="0.2">
      <c r="A286" t="s">
        <v>8219</v>
      </c>
      <c r="B286">
        <v>20</v>
      </c>
      <c r="D286" t="s">
        <v>8221</v>
      </c>
      <c r="E286">
        <v>0</v>
      </c>
    </row>
    <row r="287" spans="1:5" x14ac:dyDescent="0.2">
      <c r="A287" t="s">
        <v>8219</v>
      </c>
      <c r="B287">
        <v>20</v>
      </c>
      <c r="D287" t="s">
        <v>8221</v>
      </c>
      <c r="E287">
        <v>0</v>
      </c>
    </row>
    <row r="288" spans="1:5" x14ac:dyDescent="0.2">
      <c r="A288" t="s">
        <v>8219</v>
      </c>
      <c r="B288">
        <v>20</v>
      </c>
      <c r="D288" t="s">
        <v>8221</v>
      </c>
      <c r="E288">
        <v>0</v>
      </c>
    </row>
    <row r="289" spans="1:5" x14ac:dyDescent="0.2">
      <c r="A289" t="s">
        <v>8219</v>
      </c>
      <c r="B289">
        <v>20</v>
      </c>
      <c r="D289" t="s">
        <v>8221</v>
      </c>
      <c r="E289">
        <v>1</v>
      </c>
    </row>
    <row r="290" spans="1:5" x14ac:dyDescent="0.2">
      <c r="A290" t="s">
        <v>8219</v>
      </c>
      <c r="B290">
        <v>20</v>
      </c>
      <c r="D290" t="s">
        <v>8221</v>
      </c>
      <c r="E290">
        <v>1</v>
      </c>
    </row>
    <row r="291" spans="1:5" x14ac:dyDescent="0.2">
      <c r="A291" t="s">
        <v>8219</v>
      </c>
      <c r="B291">
        <v>20</v>
      </c>
      <c r="D291" t="s">
        <v>8221</v>
      </c>
      <c r="E291">
        <v>1</v>
      </c>
    </row>
    <row r="292" spans="1:5" x14ac:dyDescent="0.2">
      <c r="A292" t="s">
        <v>8219</v>
      </c>
      <c r="B292">
        <v>20</v>
      </c>
      <c r="D292" t="s">
        <v>8221</v>
      </c>
      <c r="E292">
        <v>1</v>
      </c>
    </row>
    <row r="293" spans="1:5" x14ac:dyDescent="0.2">
      <c r="A293" t="s">
        <v>8219</v>
      </c>
      <c r="B293">
        <v>20</v>
      </c>
      <c r="D293" t="s">
        <v>8221</v>
      </c>
      <c r="E293">
        <v>1</v>
      </c>
    </row>
    <row r="294" spans="1:5" x14ac:dyDescent="0.2">
      <c r="A294" t="s">
        <v>8219</v>
      </c>
      <c r="B294">
        <v>20</v>
      </c>
      <c r="D294" t="s">
        <v>8221</v>
      </c>
      <c r="E294">
        <v>1</v>
      </c>
    </row>
    <row r="295" spans="1:5" x14ac:dyDescent="0.2">
      <c r="A295" t="s">
        <v>8219</v>
      </c>
      <c r="B295">
        <v>20</v>
      </c>
      <c r="D295" t="s">
        <v>8221</v>
      </c>
      <c r="E295">
        <v>1</v>
      </c>
    </row>
    <row r="296" spans="1:5" x14ac:dyDescent="0.2">
      <c r="A296" t="s">
        <v>8219</v>
      </c>
      <c r="B296">
        <v>20</v>
      </c>
      <c r="D296" t="s">
        <v>8221</v>
      </c>
      <c r="E296">
        <v>1</v>
      </c>
    </row>
    <row r="297" spans="1:5" x14ac:dyDescent="0.2">
      <c r="A297" t="s">
        <v>8219</v>
      </c>
      <c r="B297">
        <v>20</v>
      </c>
      <c r="D297" t="s">
        <v>8221</v>
      </c>
      <c r="E297">
        <v>1</v>
      </c>
    </row>
    <row r="298" spans="1:5" x14ac:dyDescent="0.2">
      <c r="A298" t="s">
        <v>8219</v>
      </c>
      <c r="B298">
        <v>20</v>
      </c>
      <c r="D298" t="s">
        <v>8221</v>
      </c>
      <c r="E298">
        <v>1</v>
      </c>
    </row>
    <row r="299" spans="1:5" x14ac:dyDescent="0.2">
      <c r="A299" t="s">
        <v>8219</v>
      </c>
      <c r="B299">
        <v>20</v>
      </c>
      <c r="D299" t="s">
        <v>8221</v>
      </c>
      <c r="E299">
        <v>1</v>
      </c>
    </row>
    <row r="300" spans="1:5" x14ac:dyDescent="0.2">
      <c r="A300" t="s">
        <v>8219</v>
      </c>
      <c r="B300">
        <v>20</v>
      </c>
      <c r="D300" t="s">
        <v>8221</v>
      </c>
      <c r="E300">
        <v>1</v>
      </c>
    </row>
    <row r="301" spans="1:5" x14ac:dyDescent="0.2">
      <c r="A301" t="s">
        <v>8219</v>
      </c>
      <c r="B301">
        <v>20</v>
      </c>
      <c r="D301" t="s">
        <v>8221</v>
      </c>
      <c r="E301">
        <v>1</v>
      </c>
    </row>
    <row r="302" spans="1:5" x14ac:dyDescent="0.2">
      <c r="A302" t="s">
        <v>8219</v>
      </c>
      <c r="B302">
        <v>20</v>
      </c>
      <c r="D302" t="s">
        <v>8221</v>
      </c>
      <c r="E302">
        <v>1</v>
      </c>
    </row>
    <row r="303" spans="1:5" x14ac:dyDescent="0.2">
      <c r="A303" t="s">
        <v>8219</v>
      </c>
      <c r="B303">
        <v>20</v>
      </c>
      <c r="D303" t="s">
        <v>8221</v>
      </c>
      <c r="E303">
        <v>1</v>
      </c>
    </row>
    <row r="304" spans="1:5" x14ac:dyDescent="0.2">
      <c r="A304" t="s">
        <v>8219</v>
      </c>
      <c r="B304">
        <v>20</v>
      </c>
      <c r="D304" t="s">
        <v>8221</v>
      </c>
      <c r="E304">
        <v>1</v>
      </c>
    </row>
    <row r="305" spans="1:5" x14ac:dyDescent="0.2">
      <c r="A305" t="s">
        <v>8219</v>
      </c>
      <c r="B305">
        <v>20</v>
      </c>
      <c r="D305" t="s">
        <v>8221</v>
      </c>
      <c r="E305">
        <v>1</v>
      </c>
    </row>
    <row r="306" spans="1:5" x14ac:dyDescent="0.2">
      <c r="A306" t="s">
        <v>8219</v>
      </c>
      <c r="B306">
        <v>20</v>
      </c>
      <c r="D306" t="s">
        <v>8221</v>
      </c>
      <c r="E306">
        <v>1</v>
      </c>
    </row>
    <row r="307" spans="1:5" x14ac:dyDescent="0.2">
      <c r="A307" t="s">
        <v>8219</v>
      </c>
      <c r="B307">
        <v>20</v>
      </c>
      <c r="D307" t="s">
        <v>8221</v>
      </c>
      <c r="E307">
        <v>1</v>
      </c>
    </row>
    <row r="308" spans="1:5" x14ac:dyDescent="0.2">
      <c r="A308" t="s">
        <v>8219</v>
      </c>
      <c r="B308">
        <v>20</v>
      </c>
      <c r="D308" t="s">
        <v>8221</v>
      </c>
      <c r="E308">
        <v>1</v>
      </c>
    </row>
    <row r="309" spans="1:5" x14ac:dyDescent="0.2">
      <c r="A309" t="s">
        <v>8219</v>
      </c>
      <c r="B309">
        <v>20</v>
      </c>
      <c r="D309" t="s">
        <v>8221</v>
      </c>
      <c r="E309">
        <v>1</v>
      </c>
    </row>
    <row r="310" spans="1:5" x14ac:dyDescent="0.2">
      <c r="A310" t="s">
        <v>8219</v>
      </c>
      <c r="B310">
        <v>20</v>
      </c>
      <c r="D310" t="s">
        <v>8221</v>
      </c>
      <c r="E310">
        <v>1</v>
      </c>
    </row>
    <row r="311" spans="1:5" x14ac:dyDescent="0.2">
      <c r="A311" t="s">
        <v>8219</v>
      </c>
      <c r="B311">
        <v>20</v>
      </c>
      <c r="D311" t="s">
        <v>8221</v>
      </c>
      <c r="E311">
        <v>1</v>
      </c>
    </row>
    <row r="312" spans="1:5" x14ac:dyDescent="0.2">
      <c r="A312" t="s">
        <v>8219</v>
      </c>
      <c r="B312">
        <v>20</v>
      </c>
      <c r="D312" t="s">
        <v>8221</v>
      </c>
      <c r="E312">
        <v>1</v>
      </c>
    </row>
    <row r="313" spans="1:5" x14ac:dyDescent="0.2">
      <c r="A313" t="s">
        <v>8219</v>
      </c>
      <c r="B313">
        <v>20</v>
      </c>
      <c r="D313" t="s">
        <v>8221</v>
      </c>
      <c r="E313">
        <v>1</v>
      </c>
    </row>
    <row r="314" spans="1:5" x14ac:dyDescent="0.2">
      <c r="A314" t="s">
        <v>8219</v>
      </c>
      <c r="B314">
        <v>20</v>
      </c>
      <c r="D314" t="s">
        <v>8221</v>
      </c>
      <c r="E314">
        <v>1</v>
      </c>
    </row>
    <row r="315" spans="1:5" x14ac:dyDescent="0.2">
      <c r="A315" t="s">
        <v>8219</v>
      </c>
      <c r="B315">
        <v>20</v>
      </c>
      <c r="D315" t="s">
        <v>8221</v>
      </c>
      <c r="E315">
        <v>1</v>
      </c>
    </row>
    <row r="316" spans="1:5" x14ac:dyDescent="0.2">
      <c r="A316" t="s">
        <v>8219</v>
      </c>
      <c r="B316">
        <v>20</v>
      </c>
      <c r="D316" t="s">
        <v>8221</v>
      </c>
      <c r="E316">
        <v>1</v>
      </c>
    </row>
    <row r="317" spans="1:5" x14ac:dyDescent="0.2">
      <c r="A317" t="s">
        <v>8219</v>
      </c>
      <c r="B317">
        <v>20</v>
      </c>
      <c r="D317" t="s">
        <v>8221</v>
      </c>
      <c r="E317">
        <v>1</v>
      </c>
    </row>
    <row r="318" spans="1:5" x14ac:dyDescent="0.2">
      <c r="A318" t="s">
        <v>8219</v>
      </c>
      <c r="B318">
        <v>20</v>
      </c>
      <c r="D318" t="s">
        <v>8221</v>
      </c>
      <c r="E318">
        <v>1</v>
      </c>
    </row>
    <row r="319" spans="1:5" x14ac:dyDescent="0.2">
      <c r="A319" t="s">
        <v>8219</v>
      </c>
      <c r="B319">
        <v>21</v>
      </c>
      <c r="D319" t="s">
        <v>8221</v>
      </c>
      <c r="E319">
        <v>1</v>
      </c>
    </row>
    <row r="320" spans="1:5" x14ac:dyDescent="0.2">
      <c r="A320" t="s">
        <v>8219</v>
      </c>
      <c r="B320">
        <v>21</v>
      </c>
      <c r="D320" t="s">
        <v>8221</v>
      </c>
      <c r="E320">
        <v>1</v>
      </c>
    </row>
    <row r="321" spans="1:5" x14ac:dyDescent="0.2">
      <c r="A321" t="s">
        <v>8219</v>
      </c>
      <c r="B321">
        <v>21</v>
      </c>
      <c r="D321" t="s">
        <v>8221</v>
      </c>
      <c r="E321">
        <v>1</v>
      </c>
    </row>
    <row r="322" spans="1:5" x14ac:dyDescent="0.2">
      <c r="A322" t="s">
        <v>8219</v>
      </c>
      <c r="B322">
        <v>21</v>
      </c>
      <c r="D322" t="s">
        <v>8221</v>
      </c>
      <c r="E322">
        <v>1</v>
      </c>
    </row>
    <row r="323" spans="1:5" x14ac:dyDescent="0.2">
      <c r="A323" t="s">
        <v>8219</v>
      </c>
      <c r="B323">
        <v>21</v>
      </c>
      <c r="D323" t="s">
        <v>8221</v>
      </c>
      <c r="E323">
        <v>1</v>
      </c>
    </row>
    <row r="324" spans="1:5" x14ac:dyDescent="0.2">
      <c r="A324" t="s">
        <v>8219</v>
      </c>
      <c r="B324">
        <v>21</v>
      </c>
      <c r="D324" t="s">
        <v>8221</v>
      </c>
      <c r="E324">
        <v>1</v>
      </c>
    </row>
    <row r="325" spans="1:5" x14ac:dyDescent="0.2">
      <c r="A325" t="s">
        <v>8219</v>
      </c>
      <c r="B325">
        <v>21</v>
      </c>
      <c r="D325" t="s">
        <v>8221</v>
      </c>
      <c r="E325">
        <v>1</v>
      </c>
    </row>
    <row r="326" spans="1:5" x14ac:dyDescent="0.2">
      <c r="A326" t="s">
        <v>8219</v>
      </c>
      <c r="B326">
        <v>21</v>
      </c>
      <c r="D326" t="s">
        <v>8221</v>
      </c>
      <c r="E326">
        <v>1</v>
      </c>
    </row>
    <row r="327" spans="1:5" x14ac:dyDescent="0.2">
      <c r="A327" t="s">
        <v>8219</v>
      </c>
      <c r="B327">
        <v>21</v>
      </c>
      <c r="D327" t="s">
        <v>8221</v>
      </c>
      <c r="E327">
        <v>1</v>
      </c>
    </row>
    <row r="328" spans="1:5" x14ac:dyDescent="0.2">
      <c r="A328" t="s">
        <v>8219</v>
      </c>
      <c r="B328">
        <v>21</v>
      </c>
      <c r="D328" t="s">
        <v>8221</v>
      </c>
      <c r="E328">
        <v>1</v>
      </c>
    </row>
    <row r="329" spans="1:5" x14ac:dyDescent="0.2">
      <c r="A329" t="s">
        <v>8219</v>
      </c>
      <c r="B329">
        <v>21</v>
      </c>
      <c r="D329" t="s">
        <v>8221</v>
      </c>
      <c r="E329">
        <v>1</v>
      </c>
    </row>
    <row r="330" spans="1:5" x14ac:dyDescent="0.2">
      <c r="A330" t="s">
        <v>8219</v>
      </c>
      <c r="B330">
        <v>21</v>
      </c>
      <c r="D330" t="s">
        <v>8221</v>
      </c>
      <c r="E330">
        <v>1</v>
      </c>
    </row>
    <row r="331" spans="1:5" x14ac:dyDescent="0.2">
      <c r="A331" t="s">
        <v>8219</v>
      </c>
      <c r="B331">
        <v>21</v>
      </c>
      <c r="D331" t="s">
        <v>8221</v>
      </c>
      <c r="E331">
        <v>1</v>
      </c>
    </row>
    <row r="332" spans="1:5" x14ac:dyDescent="0.2">
      <c r="A332" t="s">
        <v>8219</v>
      </c>
      <c r="B332">
        <v>21</v>
      </c>
      <c r="D332" t="s">
        <v>8221</v>
      </c>
      <c r="E332">
        <v>1</v>
      </c>
    </row>
    <row r="333" spans="1:5" x14ac:dyDescent="0.2">
      <c r="A333" t="s">
        <v>8219</v>
      </c>
      <c r="B333">
        <v>21</v>
      </c>
      <c r="D333" t="s">
        <v>8221</v>
      </c>
      <c r="E333">
        <v>1</v>
      </c>
    </row>
    <row r="334" spans="1:5" x14ac:dyDescent="0.2">
      <c r="A334" t="s">
        <v>8219</v>
      </c>
      <c r="B334">
        <v>21</v>
      </c>
      <c r="D334" t="s">
        <v>8221</v>
      </c>
      <c r="E334">
        <v>1</v>
      </c>
    </row>
    <row r="335" spans="1:5" x14ac:dyDescent="0.2">
      <c r="A335" t="s">
        <v>8219</v>
      </c>
      <c r="B335">
        <v>21</v>
      </c>
      <c r="D335" t="s">
        <v>8221</v>
      </c>
      <c r="E335">
        <v>1</v>
      </c>
    </row>
    <row r="336" spans="1:5" x14ac:dyDescent="0.2">
      <c r="A336" t="s">
        <v>8219</v>
      </c>
      <c r="B336">
        <v>21</v>
      </c>
      <c r="D336" t="s">
        <v>8221</v>
      </c>
      <c r="E336">
        <v>1</v>
      </c>
    </row>
    <row r="337" spans="1:5" x14ac:dyDescent="0.2">
      <c r="A337" t="s">
        <v>8219</v>
      </c>
      <c r="B337">
        <v>21</v>
      </c>
      <c r="D337" t="s">
        <v>8221</v>
      </c>
      <c r="E337">
        <v>1</v>
      </c>
    </row>
    <row r="338" spans="1:5" x14ac:dyDescent="0.2">
      <c r="A338" t="s">
        <v>8219</v>
      </c>
      <c r="B338">
        <v>21</v>
      </c>
      <c r="D338" t="s">
        <v>8221</v>
      </c>
      <c r="E338">
        <v>1</v>
      </c>
    </row>
    <row r="339" spans="1:5" x14ac:dyDescent="0.2">
      <c r="A339" t="s">
        <v>8219</v>
      </c>
      <c r="B339">
        <v>21</v>
      </c>
      <c r="D339" t="s">
        <v>8221</v>
      </c>
      <c r="E339">
        <v>1</v>
      </c>
    </row>
    <row r="340" spans="1:5" x14ac:dyDescent="0.2">
      <c r="A340" t="s">
        <v>8219</v>
      </c>
      <c r="B340">
        <v>21</v>
      </c>
      <c r="D340" t="s">
        <v>8221</v>
      </c>
      <c r="E340">
        <v>1</v>
      </c>
    </row>
    <row r="341" spans="1:5" x14ac:dyDescent="0.2">
      <c r="A341" t="s">
        <v>8219</v>
      </c>
      <c r="B341">
        <v>21</v>
      </c>
      <c r="D341" t="s">
        <v>8221</v>
      </c>
      <c r="E341">
        <v>1</v>
      </c>
    </row>
    <row r="342" spans="1:5" x14ac:dyDescent="0.2">
      <c r="A342" t="s">
        <v>8219</v>
      </c>
      <c r="B342">
        <v>21</v>
      </c>
      <c r="D342" t="s">
        <v>8221</v>
      </c>
      <c r="E342">
        <v>1</v>
      </c>
    </row>
    <row r="343" spans="1:5" x14ac:dyDescent="0.2">
      <c r="A343" t="s">
        <v>8219</v>
      </c>
      <c r="B343">
        <v>21</v>
      </c>
      <c r="D343" t="s">
        <v>8221</v>
      </c>
      <c r="E343">
        <v>1</v>
      </c>
    </row>
    <row r="344" spans="1:5" x14ac:dyDescent="0.2">
      <c r="A344" t="s">
        <v>8219</v>
      </c>
      <c r="B344">
        <v>21</v>
      </c>
      <c r="D344" t="s">
        <v>8221</v>
      </c>
      <c r="E344">
        <v>1</v>
      </c>
    </row>
    <row r="345" spans="1:5" x14ac:dyDescent="0.2">
      <c r="A345" t="s">
        <v>8219</v>
      </c>
      <c r="B345">
        <v>21</v>
      </c>
      <c r="D345" t="s">
        <v>8221</v>
      </c>
      <c r="E345">
        <v>1</v>
      </c>
    </row>
    <row r="346" spans="1:5" x14ac:dyDescent="0.2">
      <c r="A346" t="s">
        <v>8219</v>
      </c>
      <c r="B346">
        <v>21</v>
      </c>
      <c r="D346" t="s">
        <v>8221</v>
      </c>
      <c r="E346">
        <v>1</v>
      </c>
    </row>
    <row r="347" spans="1:5" x14ac:dyDescent="0.2">
      <c r="A347" t="s">
        <v>8219</v>
      </c>
      <c r="B347">
        <v>22</v>
      </c>
      <c r="D347" t="s">
        <v>8221</v>
      </c>
      <c r="E347">
        <v>1</v>
      </c>
    </row>
    <row r="348" spans="1:5" x14ac:dyDescent="0.2">
      <c r="A348" t="s">
        <v>8219</v>
      </c>
      <c r="B348">
        <v>22</v>
      </c>
      <c r="D348" t="s">
        <v>8221</v>
      </c>
      <c r="E348">
        <v>1</v>
      </c>
    </row>
    <row r="349" spans="1:5" x14ac:dyDescent="0.2">
      <c r="A349" t="s">
        <v>8219</v>
      </c>
      <c r="B349">
        <v>22</v>
      </c>
      <c r="D349" t="s">
        <v>8221</v>
      </c>
      <c r="E349">
        <v>1</v>
      </c>
    </row>
    <row r="350" spans="1:5" x14ac:dyDescent="0.2">
      <c r="A350" t="s">
        <v>8219</v>
      </c>
      <c r="B350">
        <v>22</v>
      </c>
      <c r="D350" t="s">
        <v>8221</v>
      </c>
      <c r="E350">
        <v>1</v>
      </c>
    </row>
    <row r="351" spans="1:5" x14ac:dyDescent="0.2">
      <c r="A351" t="s">
        <v>8219</v>
      </c>
      <c r="B351">
        <v>22</v>
      </c>
      <c r="D351" t="s">
        <v>8221</v>
      </c>
      <c r="E351">
        <v>1</v>
      </c>
    </row>
    <row r="352" spans="1:5" x14ac:dyDescent="0.2">
      <c r="A352" t="s">
        <v>8219</v>
      </c>
      <c r="B352">
        <v>22</v>
      </c>
      <c r="D352" t="s">
        <v>8221</v>
      </c>
      <c r="E352">
        <v>1</v>
      </c>
    </row>
    <row r="353" spans="1:5" x14ac:dyDescent="0.2">
      <c r="A353" t="s">
        <v>8219</v>
      </c>
      <c r="B353">
        <v>22</v>
      </c>
      <c r="D353" t="s">
        <v>8221</v>
      </c>
      <c r="E353">
        <v>1</v>
      </c>
    </row>
    <row r="354" spans="1:5" x14ac:dyDescent="0.2">
      <c r="A354" t="s">
        <v>8219</v>
      </c>
      <c r="B354">
        <v>22</v>
      </c>
      <c r="D354" t="s">
        <v>8221</v>
      </c>
      <c r="E354">
        <v>1</v>
      </c>
    </row>
    <row r="355" spans="1:5" x14ac:dyDescent="0.2">
      <c r="A355" t="s">
        <v>8219</v>
      </c>
      <c r="B355">
        <v>22</v>
      </c>
      <c r="D355" t="s">
        <v>8221</v>
      </c>
      <c r="E355">
        <v>1</v>
      </c>
    </row>
    <row r="356" spans="1:5" x14ac:dyDescent="0.2">
      <c r="A356" t="s">
        <v>8219</v>
      </c>
      <c r="B356">
        <v>22</v>
      </c>
      <c r="D356" t="s">
        <v>8221</v>
      </c>
      <c r="E356">
        <v>1</v>
      </c>
    </row>
    <row r="357" spans="1:5" x14ac:dyDescent="0.2">
      <c r="A357" t="s">
        <v>8219</v>
      </c>
      <c r="B357">
        <v>22</v>
      </c>
      <c r="D357" t="s">
        <v>8221</v>
      </c>
      <c r="E357">
        <v>1</v>
      </c>
    </row>
    <row r="358" spans="1:5" x14ac:dyDescent="0.2">
      <c r="A358" t="s">
        <v>8219</v>
      </c>
      <c r="B358">
        <v>22</v>
      </c>
      <c r="D358" t="s">
        <v>8221</v>
      </c>
      <c r="E358">
        <v>1</v>
      </c>
    </row>
    <row r="359" spans="1:5" x14ac:dyDescent="0.2">
      <c r="A359" t="s">
        <v>8219</v>
      </c>
      <c r="B359">
        <v>22</v>
      </c>
      <c r="D359" t="s">
        <v>8221</v>
      </c>
      <c r="E359">
        <v>1</v>
      </c>
    </row>
    <row r="360" spans="1:5" x14ac:dyDescent="0.2">
      <c r="A360" t="s">
        <v>8219</v>
      </c>
      <c r="B360">
        <v>22</v>
      </c>
      <c r="D360" t="s">
        <v>8221</v>
      </c>
      <c r="E360">
        <v>1</v>
      </c>
    </row>
    <row r="361" spans="1:5" x14ac:dyDescent="0.2">
      <c r="A361" t="s">
        <v>8219</v>
      </c>
      <c r="B361">
        <v>22</v>
      </c>
      <c r="D361" t="s">
        <v>8221</v>
      </c>
      <c r="E361">
        <v>1</v>
      </c>
    </row>
    <row r="362" spans="1:5" x14ac:dyDescent="0.2">
      <c r="A362" t="s">
        <v>8219</v>
      </c>
      <c r="B362">
        <v>22</v>
      </c>
      <c r="D362" t="s">
        <v>8221</v>
      </c>
      <c r="E362">
        <v>1</v>
      </c>
    </row>
    <row r="363" spans="1:5" x14ac:dyDescent="0.2">
      <c r="A363" t="s">
        <v>8219</v>
      </c>
      <c r="B363">
        <v>22</v>
      </c>
      <c r="D363" t="s">
        <v>8221</v>
      </c>
      <c r="E363">
        <v>1</v>
      </c>
    </row>
    <row r="364" spans="1:5" x14ac:dyDescent="0.2">
      <c r="A364" t="s">
        <v>8219</v>
      </c>
      <c r="B364">
        <v>22</v>
      </c>
      <c r="D364" t="s">
        <v>8221</v>
      </c>
      <c r="E364">
        <v>1</v>
      </c>
    </row>
    <row r="365" spans="1:5" x14ac:dyDescent="0.2">
      <c r="A365" t="s">
        <v>8219</v>
      </c>
      <c r="B365">
        <v>23</v>
      </c>
      <c r="D365" t="s">
        <v>8221</v>
      </c>
      <c r="E365">
        <v>1</v>
      </c>
    </row>
    <row r="366" spans="1:5" x14ac:dyDescent="0.2">
      <c r="A366" t="s">
        <v>8219</v>
      </c>
      <c r="B366">
        <v>23</v>
      </c>
      <c r="D366" t="s">
        <v>8221</v>
      </c>
      <c r="E366">
        <v>1</v>
      </c>
    </row>
    <row r="367" spans="1:5" x14ac:dyDescent="0.2">
      <c r="A367" t="s">
        <v>8219</v>
      </c>
      <c r="B367">
        <v>23</v>
      </c>
      <c r="D367" t="s">
        <v>8221</v>
      </c>
      <c r="E367">
        <v>1</v>
      </c>
    </row>
    <row r="368" spans="1:5" x14ac:dyDescent="0.2">
      <c r="A368" t="s">
        <v>8219</v>
      </c>
      <c r="B368">
        <v>23</v>
      </c>
      <c r="D368" t="s">
        <v>8221</v>
      </c>
      <c r="E368">
        <v>1</v>
      </c>
    </row>
    <row r="369" spans="1:5" x14ac:dyDescent="0.2">
      <c r="A369" t="s">
        <v>8219</v>
      </c>
      <c r="B369">
        <v>23</v>
      </c>
      <c r="D369" t="s">
        <v>8221</v>
      </c>
      <c r="E369">
        <v>1</v>
      </c>
    </row>
    <row r="370" spans="1:5" x14ac:dyDescent="0.2">
      <c r="A370" t="s">
        <v>8219</v>
      </c>
      <c r="B370">
        <v>23</v>
      </c>
      <c r="D370" t="s">
        <v>8221</v>
      </c>
      <c r="E370">
        <v>1</v>
      </c>
    </row>
    <row r="371" spans="1:5" x14ac:dyDescent="0.2">
      <c r="A371" t="s">
        <v>8219</v>
      </c>
      <c r="B371">
        <v>23</v>
      </c>
      <c r="D371" t="s">
        <v>8221</v>
      </c>
      <c r="E371">
        <v>1</v>
      </c>
    </row>
    <row r="372" spans="1:5" x14ac:dyDescent="0.2">
      <c r="A372" t="s">
        <v>8219</v>
      </c>
      <c r="B372">
        <v>23</v>
      </c>
      <c r="D372" t="s">
        <v>8221</v>
      </c>
      <c r="E372">
        <v>1</v>
      </c>
    </row>
    <row r="373" spans="1:5" x14ac:dyDescent="0.2">
      <c r="A373" t="s">
        <v>8219</v>
      </c>
      <c r="B373">
        <v>23</v>
      </c>
      <c r="D373" t="s">
        <v>8221</v>
      </c>
      <c r="E373">
        <v>1</v>
      </c>
    </row>
    <row r="374" spans="1:5" x14ac:dyDescent="0.2">
      <c r="A374" t="s">
        <v>8219</v>
      </c>
      <c r="B374">
        <v>23</v>
      </c>
      <c r="D374" t="s">
        <v>8221</v>
      </c>
      <c r="E374">
        <v>1</v>
      </c>
    </row>
    <row r="375" spans="1:5" x14ac:dyDescent="0.2">
      <c r="A375" t="s">
        <v>8219</v>
      </c>
      <c r="B375">
        <v>23</v>
      </c>
      <c r="D375" t="s">
        <v>8221</v>
      </c>
      <c r="E375">
        <v>1</v>
      </c>
    </row>
    <row r="376" spans="1:5" x14ac:dyDescent="0.2">
      <c r="A376" t="s">
        <v>8219</v>
      </c>
      <c r="B376">
        <v>23</v>
      </c>
      <c r="D376" t="s">
        <v>8221</v>
      </c>
      <c r="E376">
        <v>1</v>
      </c>
    </row>
    <row r="377" spans="1:5" x14ac:dyDescent="0.2">
      <c r="A377" t="s">
        <v>8219</v>
      </c>
      <c r="B377">
        <v>23</v>
      </c>
      <c r="D377" t="s">
        <v>8221</v>
      </c>
      <c r="E377">
        <v>1</v>
      </c>
    </row>
    <row r="378" spans="1:5" x14ac:dyDescent="0.2">
      <c r="A378" t="s">
        <v>8219</v>
      </c>
      <c r="B378">
        <v>23</v>
      </c>
      <c r="D378" t="s">
        <v>8221</v>
      </c>
      <c r="E378">
        <v>1</v>
      </c>
    </row>
    <row r="379" spans="1:5" x14ac:dyDescent="0.2">
      <c r="A379" t="s">
        <v>8219</v>
      </c>
      <c r="B379">
        <v>23</v>
      </c>
      <c r="D379" t="s">
        <v>8221</v>
      </c>
      <c r="E379">
        <v>1</v>
      </c>
    </row>
    <row r="380" spans="1:5" x14ac:dyDescent="0.2">
      <c r="A380" t="s">
        <v>8219</v>
      </c>
      <c r="B380">
        <v>23</v>
      </c>
      <c r="D380" t="s">
        <v>8221</v>
      </c>
      <c r="E380">
        <v>1</v>
      </c>
    </row>
    <row r="381" spans="1:5" x14ac:dyDescent="0.2">
      <c r="A381" t="s">
        <v>8219</v>
      </c>
      <c r="B381">
        <v>23</v>
      </c>
      <c r="D381" t="s">
        <v>8221</v>
      </c>
      <c r="E381">
        <v>1</v>
      </c>
    </row>
    <row r="382" spans="1:5" x14ac:dyDescent="0.2">
      <c r="A382" t="s">
        <v>8219</v>
      </c>
      <c r="B382">
        <v>23</v>
      </c>
      <c r="D382" t="s">
        <v>8221</v>
      </c>
      <c r="E382">
        <v>1</v>
      </c>
    </row>
    <row r="383" spans="1:5" x14ac:dyDescent="0.2">
      <c r="A383" t="s">
        <v>8219</v>
      </c>
      <c r="B383">
        <v>23</v>
      </c>
      <c r="D383" t="s">
        <v>8221</v>
      </c>
      <c r="E383">
        <v>1</v>
      </c>
    </row>
    <row r="384" spans="1:5" x14ac:dyDescent="0.2">
      <c r="A384" t="s">
        <v>8219</v>
      </c>
      <c r="B384">
        <v>23</v>
      </c>
      <c r="D384" t="s">
        <v>8221</v>
      </c>
      <c r="E384">
        <v>1</v>
      </c>
    </row>
    <row r="385" spans="1:5" x14ac:dyDescent="0.2">
      <c r="A385" t="s">
        <v>8219</v>
      </c>
      <c r="B385">
        <v>23</v>
      </c>
      <c r="D385" t="s">
        <v>8221</v>
      </c>
      <c r="E385">
        <v>1</v>
      </c>
    </row>
    <row r="386" spans="1:5" x14ac:dyDescent="0.2">
      <c r="A386" t="s">
        <v>8219</v>
      </c>
      <c r="B386">
        <v>23</v>
      </c>
      <c r="D386" t="s">
        <v>8221</v>
      </c>
      <c r="E386">
        <v>1</v>
      </c>
    </row>
    <row r="387" spans="1:5" x14ac:dyDescent="0.2">
      <c r="A387" t="s">
        <v>8219</v>
      </c>
      <c r="B387">
        <v>23</v>
      </c>
      <c r="D387" t="s">
        <v>8221</v>
      </c>
      <c r="E387">
        <v>1</v>
      </c>
    </row>
    <row r="388" spans="1:5" x14ac:dyDescent="0.2">
      <c r="A388" t="s">
        <v>8219</v>
      </c>
      <c r="B388">
        <v>23</v>
      </c>
      <c r="D388" t="s">
        <v>8221</v>
      </c>
      <c r="E388">
        <v>1</v>
      </c>
    </row>
    <row r="389" spans="1:5" x14ac:dyDescent="0.2">
      <c r="A389" t="s">
        <v>8219</v>
      </c>
      <c r="B389">
        <v>24</v>
      </c>
      <c r="D389" t="s">
        <v>8221</v>
      </c>
      <c r="E389">
        <v>1</v>
      </c>
    </row>
    <row r="390" spans="1:5" x14ac:dyDescent="0.2">
      <c r="A390" t="s">
        <v>8219</v>
      </c>
      <c r="B390">
        <v>24</v>
      </c>
      <c r="D390" t="s">
        <v>8221</v>
      </c>
      <c r="E390">
        <v>1</v>
      </c>
    </row>
    <row r="391" spans="1:5" x14ac:dyDescent="0.2">
      <c r="A391" t="s">
        <v>8219</v>
      </c>
      <c r="B391">
        <v>24</v>
      </c>
      <c r="D391" t="s">
        <v>8221</v>
      </c>
      <c r="E391">
        <v>1</v>
      </c>
    </row>
    <row r="392" spans="1:5" x14ac:dyDescent="0.2">
      <c r="A392" t="s">
        <v>8219</v>
      </c>
      <c r="B392">
        <v>24</v>
      </c>
      <c r="D392" t="s">
        <v>8221</v>
      </c>
      <c r="E392">
        <v>1</v>
      </c>
    </row>
    <row r="393" spans="1:5" x14ac:dyDescent="0.2">
      <c r="A393" t="s">
        <v>8219</v>
      </c>
      <c r="B393">
        <v>24</v>
      </c>
      <c r="D393" t="s">
        <v>8221</v>
      </c>
      <c r="E393">
        <v>1</v>
      </c>
    </row>
    <row r="394" spans="1:5" x14ac:dyDescent="0.2">
      <c r="A394" t="s">
        <v>8219</v>
      </c>
      <c r="B394">
        <v>24</v>
      </c>
      <c r="D394" t="s">
        <v>8221</v>
      </c>
      <c r="E394">
        <v>1</v>
      </c>
    </row>
    <row r="395" spans="1:5" x14ac:dyDescent="0.2">
      <c r="A395" t="s">
        <v>8219</v>
      </c>
      <c r="B395">
        <v>24</v>
      </c>
      <c r="D395" t="s">
        <v>8221</v>
      </c>
      <c r="E395">
        <v>1</v>
      </c>
    </row>
    <row r="396" spans="1:5" x14ac:dyDescent="0.2">
      <c r="A396" t="s">
        <v>8219</v>
      </c>
      <c r="B396">
        <v>24</v>
      </c>
      <c r="D396" t="s">
        <v>8221</v>
      </c>
      <c r="E396">
        <v>1</v>
      </c>
    </row>
    <row r="397" spans="1:5" x14ac:dyDescent="0.2">
      <c r="A397" t="s">
        <v>8219</v>
      </c>
      <c r="B397">
        <v>24</v>
      </c>
      <c r="D397" t="s">
        <v>8221</v>
      </c>
      <c r="E397">
        <v>1</v>
      </c>
    </row>
    <row r="398" spans="1:5" x14ac:dyDescent="0.2">
      <c r="A398" t="s">
        <v>8219</v>
      </c>
      <c r="B398">
        <v>24</v>
      </c>
      <c r="D398" t="s">
        <v>8221</v>
      </c>
      <c r="E398">
        <v>1</v>
      </c>
    </row>
    <row r="399" spans="1:5" x14ac:dyDescent="0.2">
      <c r="A399" t="s">
        <v>8219</v>
      </c>
      <c r="B399">
        <v>24</v>
      </c>
      <c r="D399" t="s">
        <v>8221</v>
      </c>
      <c r="E399">
        <v>1</v>
      </c>
    </row>
    <row r="400" spans="1:5" x14ac:dyDescent="0.2">
      <c r="A400" t="s">
        <v>8219</v>
      </c>
      <c r="B400">
        <v>24</v>
      </c>
      <c r="D400" t="s">
        <v>8221</v>
      </c>
      <c r="E400">
        <v>1</v>
      </c>
    </row>
    <row r="401" spans="1:5" x14ac:dyDescent="0.2">
      <c r="A401" t="s">
        <v>8219</v>
      </c>
      <c r="B401">
        <v>24</v>
      </c>
      <c r="D401" t="s">
        <v>8221</v>
      </c>
      <c r="E401">
        <v>1</v>
      </c>
    </row>
    <row r="402" spans="1:5" x14ac:dyDescent="0.2">
      <c r="A402" t="s">
        <v>8219</v>
      </c>
      <c r="B402">
        <v>24</v>
      </c>
      <c r="D402" t="s">
        <v>8221</v>
      </c>
      <c r="E402">
        <v>1</v>
      </c>
    </row>
    <row r="403" spans="1:5" x14ac:dyDescent="0.2">
      <c r="A403" t="s">
        <v>8219</v>
      </c>
      <c r="B403">
        <v>24</v>
      </c>
      <c r="D403" t="s">
        <v>8221</v>
      </c>
      <c r="E403">
        <v>1</v>
      </c>
    </row>
    <row r="404" spans="1:5" x14ac:dyDescent="0.2">
      <c r="A404" t="s">
        <v>8219</v>
      </c>
      <c r="B404">
        <v>24</v>
      </c>
      <c r="D404" t="s">
        <v>8221</v>
      </c>
      <c r="E404">
        <v>1</v>
      </c>
    </row>
    <row r="405" spans="1:5" x14ac:dyDescent="0.2">
      <c r="A405" t="s">
        <v>8219</v>
      </c>
      <c r="B405">
        <v>24</v>
      </c>
      <c r="D405" t="s">
        <v>8221</v>
      </c>
      <c r="E405">
        <v>1</v>
      </c>
    </row>
    <row r="406" spans="1:5" x14ac:dyDescent="0.2">
      <c r="A406" t="s">
        <v>8219</v>
      </c>
      <c r="B406">
        <v>24</v>
      </c>
      <c r="D406" t="s">
        <v>8221</v>
      </c>
      <c r="E406">
        <v>1</v>
      </c>
    </row>
    <row r="407" spans="1:5" x14ac:dyDescent="0.2">
      <c r="A407" t="s">
        <v>8219</v>
      </c>
      <c r="B407">
        <v>24</v>
      </c>
      <c r="D407" t="s">
        <v>8221</v>
      </c>
      <c r="E407">
        <v>1</v>
      </c>
    </row>
    <row r="408" spans="1:5" x14ac:dyDescent="0.2">
      <c r="A408" t="s">
        <v>8219</v>
      </c>
      <c r="B408">
        <v>25</v>
      </c>
      <c r="D408" t="s">
        <v>8221</v>
      </c>
      <c r="E408">
        <v>1</v>
      </c>
    </row>
    <row r="409" spans="1:5" x14ac:dyDescent="0.2">
      <c r="A409" t="s">
        <v>8219</v>
      </c>
      <c r="B409">
        <v>25</v>
      </c>
      <c r="D409" t="s">
        <v>8221</v>
      </c>
      <c r="E409">
        <v>1</v>
      </c>
    </row>
    <row r="410" spans="1:5" x14ac:dyDescent="0.2">
      <c r="A410" t="s">
        <v>8219</v>
      </c>
      <c r="B410">
        <v>25</v>
      </c>
      <c r="D410" t="s">
        <v>8221</v>
      </c>
      <c r="E410">
        <v>1</v>
      </c>
    </row>
    <row r="411" spans="1:5" x14ac:dyDescent="0.2">
      <c r="A411" t="s">
        <v>8219</v>
      </c>
      <c r="B411">
        <v>25</v>
      </c>
      <c r="D411" t="s">
        <v>8221</v>
      </c>
      <c r="E411">
        <v>1</v>
      </c>
    </row>
    <row r="412" spans="1:5" x14ac:dyDescent="0.2">
      <c r="A412" t="s">
        <v>8219</v>
      </c>
      <c r="B412">
        <v>25</v>
      </c>
      <c r="D412" t="s">
        <v>8221</v>
      </c>
      <c r="E412">
        <v>1</v>
      </c>
    </row>
    <row r="413" spans="1:5" x14ac:dyDescent="0.2">
      <c r="A413" t="s">
        <v>8219</v>
      </c>
      <c r="B413">
        <v>25</v>
      </c>
      <c r="D413" t="s">
        <v>8221</v>
      </c>
      <c r="E413">
        <v>1</v>
      </c>
    </row>
    <row r="414" spans="1:5" x14ac:dyDescent="0.2">
      <c r="A414" t="s">
        <v>8219</v>
      </c>
      <c r="B414">
        <v>25</v>
      </c>
      <c r="D414" t="s">
        <v>8221</v>
      </c>
      <c r="E414">
        <v>1</v>
      </c>
    </row>
    <row r="415" spans="1:5" x14ac:dyDescent="0.2">
      <c r="A415" t="s">
        <v>8219</v>
      </c>
      <c r="B415">
        <v>25</v>
      </c>
      <c r="D415" t="s">
        <v>8221</v>
      </c>
      <c r="E415">
        <v>1</v>
      </c>
    </row>
    <row r="416" spans="1:5" x14ac:dyDescent="0.2">
      <c r="A416" t="s">
        <v>8219</v>
      </c>
      <c r="B416">
        <v>25</v>
      </c>
      <c r="D416" t="s">
        <v>8221</v>
      </c>
      <c r="E416">
        <v>1</v>
      </c>
    </row>
    <row r="417" spans="1:5" x14ac:dyDescent="0.2">
      <c r="A417" t="s">
        <v>8219</v>
      </c>
      <c r="B417">
        <v>25</v>
      </c>
      <c r="D417" t="s">
        <v>8221</v>
      </c>
      <c r="E417">
        <v>1</v>
      </c>
    </row>
    <row r="418" spans="1:5" x14ac:dyDescent="0.2">
      <c r="A418" t="s">
        <v>8219</v>
      </c>
      <c r="B418">
        <v>25</v>
      </c>
      <c r="D418" t="s">
        <v>8221</v>
      </c>
      <c r="E418">
        <v>1</v>
      </c>
    </row>
    <row r="419" spans="1:5" x14ac:dyDescent="0.2">
      <c r="A419" t="s">
        <v>8219</v>
      </c>
      <c r="B419">
        <v>25</v>
      </c>
      <c r="D419" t="s">
        <v>8221</v>
      </c>
      <c r="E419">
        <v>1</v>
      </c>
    </row>
    <row r="420" spans="1:5" x14ac:dyDescent="0.2">
      <c r="A420" t="s">
        <v>8219</v>
      </c>
      <c r="B420">
        <v>25</v>
      </c>
      <c r="D420" t="s">
        <v>8221</v>
      </c>
      <c r="E420">
        <v>1</v>
      </c>
    </row>
    <row r="421" spans="1:5" x14ac:dyDescent="0.2">
      <c r="A421" t="s">
        <v>8219</v>
      </c>
      <c r="B421">
        <v>25</v>
      </c>
      <c r="D421" t="s">
        <v>8221</v>
      </c>
      <c r="E421">
        <v>1</v>
      </c>
    </row>
    <row r="422" spans="1:5" x14ac:dyDescent="0.2">
      <c r="A422" t="s">
        <v>8219</v>
      </c>
      <c r="B422">
        <v>25</v>
      </c>
      <c r="D422" t="s">
        <v>8221</v>
      </c>
      <c r="E422">
        <v>1</v>
      </c>
    </row>
    <row r="423" spans="1:5" x14ac:dyDescent="0.2">
      <c r="A423" t="s">
        <v>8219</v>
      </c>
      <c r="B423">
        <v>25</v>
      </c>
      <c r="D423" t="s">
        <v>8221</v>
      </c>
      <c r="E423">
        <v>1</v>
      </c>
    </row>
    <row r="424" spans="1:5" x14ac:dyDescent="0.2">
      <c r="A424" t="s">
        <v>8219</v>
      </c>
      <c r="B424">
        <v>25</v>
      </c>
      <c r="D424" t="s">
        <v>8221</v>
      </c>
      <c r="E424">
        <v>1</v>
      </c>
    </row>
    <row r="425" spans="1:5" x14ac:dyDescent="0.2">
      <c r="A425" t="s">
        <v>8219</v>
      </c>
      <c r="B425">
        <v>25</v>
      </c>
      <c r="D425" t="s">
        <v>8221</v>
      </c>
      <c r="E425">
        <v>1</v>
      </c>
    </row>
    <row r="426" spans="1:5" x14ac:dyDescent="0.2">
      <c r="A426" t="s">
        <v>8219</v>
      </c>
      <c r="B426">
        <v>25</v>
      </c>
      <c r="D426" t="s">
        <v>8221</v>
      </c>
      <c r="E426">
        <v>1</v>
      </c>
    </row>
    <row r="427" spans="1:5" x14ac:dyDescent="0.2">
      <c r="A427" t="s">
        <v>8219</v>
      </c>
      <c r="B427">
        <v>25</v>
      </c>
      <c r="D427" t="s">
        <v>8221</v>
      </c>
      <c r="E427">
        <v>1</v>
      </c>
    </row>
    <row r="428" spans="1:5" x14ac:dyDescent="0.2">
      <c r="A428" t="s">
        <v>8219</v>
      </c>
      <c r="B428">
        <v>25</v>
      </c>
      <c r="D428" t="s">
        <v>8221</v>
      </c>
      <c r="E428">
        <v>1</v>
      </c>
    </row>
    <row r="429" spans="1:5" x14ac:dyDescent="0.2">
      <c r="A429" t="s">
        <v>8219</v>
      </c>
      <c r="B429">
        <v>25</v>
      </c>
      <c r="D429" t="s">
        <v>8221</v>
      </c>
      <c r="E429">
        <v>1</v>
      </c>
    </row>
    <row r="430" spans="1:5" x14ac:dyDescent="0.2">
      <c r="A430" t="s">
        <v>8219</v>
      </c>
      <c r="B430">
        <v>25</v>
      </c>
      <c r="D430" t="s">
        <v>8221</v>
      </c>
      <c r="E430">
        <v>1</v>
      </c>
    </row>
    <row r="431" spans="1:5" x14ac:dyDescent="0.2">
      <c r="A431" t="s">
        <v>8219</v>
      </c>
      <c r="B431">
        <v>25</v>
      </c>
      <c r="D431" t="s">
        <v>8221</v>
      </c>
      <c r="E431">
        <v>1</v>
      </c>
    </row>
    <row r="432" spans="1:5" x14ac:dyDescent="0.2">
      <c r="A432" t="s">
        <v>8219</v>
      </c>
      <c r="B432">
        <v>25</v>
      </c>
      <c r="D432" t="s">
        <v>8221</v>
      </c>
      <c r="E432">
        <v>1</v>
      </c>
    </row>
    <row r="433" spans="1:5" x14ac:dyDescent="0.2">
      <c r="A433" t="s">
        <v>8219</v>
      </c>
      <c r="B433">
        <v>25</v>
      </c>
      <c r="D433" t="s">
        <v>8221</v>
      </c>
      <c r="E433">
        <v>1</v>
      </c>
    </row>
    <row r="434" spans="1:5" x14ac:dyDescent="0.2">
      <c r="A434" t="s">
        <v>8219</v>
      </c>
      <c r="B434">
        <v>25</v>
      </c>
      <c r="D434" t="s">
        <v>8221</v>
      </c>
      <c r="E434">
        <v>1</v>
      </c>
    </row>
    <row r="435" spans="1:5" x14ac:dyDescent="0.2">
      <c r="A435" t="s">
        <v>8219</v>
      </c>
      <c r="B435">
        <v>25</v>
      </c>
      <c r="D435" t="s">
        <v>8221</v>
      </c>
      <c r="E435">
        <v>1</v>
      </c>
    </row>
    <row r="436" spans="1:5" x14ac:dyDescent="0.2">
      <c r="A436" t="s">
        <v>8219</v>
      </c>
      <c r="B436">
        <v>25</v>
      </c>
      <c r="D436" t="s">
        <v>8221</v>
      </c>
      <c r="E436">
        <v>1</v>
      </c>
    </row>
    <row r="437" spans="1:5" x14ac:dyDescent="0.2">
      <c r="A437" t="s">
        <v>8219</v>
      </c>
      <c r="B437">
        <v>25</v>
      </c>
      <c r="D437" t="s">
        <v>8221</v>
      </c>
      <c r="E437">
        <v>1</v>
      </c>
    </row>
    <row r="438" spans="1:5" x14ac:dyDescent="0.2">
      <c r="A438" t="s">
        <v>8219</v>
      </c>
      <c r="B438">
        <v>25</v>
      </c>
      <c r="D438" t="s">
        <v>8221</v>
      </c>
      <c r="E438">
        <v>1</v>
      </c>
    </row>
    <row r="439" spans="1:5" x14ac:dyDescent="0.2">
      <c r="A439" t="s">
        <v>8219</v>
      </c>
      <c r="B439">
        <v>25</v>
      </c>
      <c r="D439" t="s">
        <v>8221</v>
      </c>
      <c r="E439">
        <v>1</v>
      </c>
    </row>
    <row r="440" spans="1:5" x14ac:dyDescent="0.2">
      <c r="A440" t="s">
        <v>8219</v>
      </c>
      <c r="B440">
        <v>26</v>
      </c>
      <c r="D440" t="s">
        <v>8221</v>
      </c>
      <c r="E440">
        <v>1</v>
      </c>
    </row>
    <row r="441" spans="1:5" x14ac:dyDescent="0.2">
      <c r="A441" t="s">
        <v>8219</v>
      </c>
      <c r="B441">
        <v>26</v>
      </c>
      <c r="D441" t="s">
        <v>8221</v>
      </c>
      <c r="E441">
        <v>1</v>
      </c>
    </row>
    <row r="442" spans="1:5" x14ac:dyDescent="0.2">
      <c r="A442" t="s">
        <v>8219</v>
      </c>
      <c r="B442">
        <v>26</v>
      </c>
      <c r="D442" t="s">
        <v>8221</v>
      </c>
      <c r="E442">
        <v>1</v>
      </c>
    </row>
    <row r="443" spans="1:5" x14ac:dyDescent="0.2">
      <c r="A443" t="s">
        <v>8219</v>
      </c>
      <c r="B443">
        <v>26</v>
      </c>
      <c r="D443" t="s">
        <v>8221</v>
      </c>
      <c r="E443">
        <v>1</v>
      </c>
    </row>
    <row r="444" spans="1:5" x14ac:dyDescent="0.2">
      <c r="A444" t="s">
        <v>8219</v>
      </c>
      <c r="B444">
        <v>26</v>
      </c>
      <c r="D444" t="s">
        <v>8221</v>
      </c>
      <c r="E444">
        <v>1</v>
      </c>
    </row>
    <row r="445" spans="1:5" x14ac:dyDescent="0.2">
      <c r="A445" t="s">
        <v>8219</v>
      </c>
      <c r="B445">
        <v>26</v>
      </c>
      <c r="D445" t="s">
        <v>8221</v>
      </c>
      <c r="E445">
        <v>1</v>
      </c>
    </row>
    <row r="446" spans="1:5" x14ac:dyDescent="0.2">
      <c r="A446" t="s">
        <v>8219</v>
      </c>
      <c r="B446">
        <v>26</v>
      </c>
      <c r="D446" t="s">
        <v>8221</v>
      </c>
      <c r="E446">
        <v>1</v>
      </c>
    </row>
    <row r="447" spans="1:5" x14ac:dyDescent="0.2">
      <c r="A447" t="s">
        <v>8219</v>
      </c>
      <c r="B447">
        <v>26</v>
      </c>
      <c r="D447" t="s">
        <v>8221</v>
      </c>
      <c r="E447">
        <v>1</v>
      </c>
    </row>
    <row r="448" spans="1:5" x14ac:dyDescent="0.2">
      <c r="A448" t="s">
        <v>8219</v>
      </c>
      <c r="B448">
        <v>26</v>
      </c>
      <c r="D448" t="s">
        <v>8221</v>
      </c>
      <c r="E448">
        <v>1</v>
      </c>
    </row>
    <row r="449" spans="1:5" x14ac:dyDescent="0.2">
      <c r="A449" t="s">
        <v>8219</v>
      </c>
      <c r="B449">
        <v>26</v>
      </c>
      <c r="D449" t="s">
        <v>8221</v>
      </c>
      <c r="E449">
        <v>1</v>
      </c>
    </row>
    <row r="450" spans="1:5" x14ac:dyDescent="0.2">
      <c r="A450" t="s">
        <v>8219</v>
      </c>
      <c r="B450">
        <v>26</v>
      </c>
      <c r="D450" t="s">
        <v>8221</v>
      </c>
      <c r="E450">
        <v>1</v>
      </c>
    </row>
    <row r="451" spans="1:5" x14ac:dyDescent="0.2">
      <c r="A451" t="s">
        <v>8219</v>
      </c>
      <c r="B451">
        <v>26</v>
      </c>
      <c r="D451" t="s">
        <v>8221</v>
      </c>
      <c r="E451">
        <v>1</v>
      </c>
    </row>
    <row r="452" spans="1:5" x14ac:dyDescent="0.2">
      <c r="A452" t="s">
        <v>8219</v>
      </c>
      <c r="B452">
        <v>26</v>
      </c>
      <c r="D452" t="s">
        <v>8221</v>
      </c>
      <c r="E452">
        <v>1</v>
      </c>
    </row>
    <row r="453" spans="1:5" x14ac:dyDescent="0.2">
      <c r="A453" t="s">
        <v>8219</v>
      </c>
      <c r="B453">
        <v>26</v>
      </c>
      <c r="D453" t="s">
        <v>8221</v>
      </c>
      <c r="E453">
        <v>1</v>
      </c>
    </row>
    <row r="454" spans="1:5" x14ac:dyDescent="0.2">
      <c r="A454" t="s">
        <v>8219</v>
      </c>
      <c r="B454">
        <v>26</v>
      </c>
      <c r="D454" t="s">
        <v>8221</v>
      </c>
      <c r="E454">
        <v>1</v>
      </c>
    </row>
    <row r="455" spans="1:5" x14ac:dyDescent="0.2">
      <c r="A455" t="s">
        <v>8219</v>
      </c>
      <c r="B455">
        <v>26</v>
      </c>
      <c r="D455" t="s">
        <v>8221</v>
      </c>
      <c r="E455">
        <v>1</v>
      </c>
    </row>
    <row r="456" spans="1:5" x14ac:dyDescent="0.2">
      <c r="A456" t="s">
        <v>8219</v>
      </c>
      <c r="B456">
        <v>26</v>
      </c>
      <c r="D456" t="s">
        <v>8221</v>
      </c>
      <c r="E456">
        <v>1</v>
      </c>
    </row>
    <row r="457" spans="1:5" x14ac:dyDescent="0.2">
      <c r="A457" t="s">
        <v>8219</v>
      </c>
      <c r="B457">
        <v>26</v>
      </c>
      <c r="D457" t="s">
        <v>8221</v>
      </c>
      <c r="E457">
        <v>1</v>
      </c>
    </row>
    <row r="458" spans="1:5" x14ac:dyDescent="0.2">
      <c r="A458" t="s">
        <v>8219</v>
      </c>
      <c r="B458">
        <v>26</v>
      </c>
      <c r="D458" t="s">
        <v>8221</v>
      </c>
      <c r="E458">
        <v>1</v>
      </c>
    </row>
    <row r="459" spans="1:5" x14ac:dyDescent="0.2">
      <c r="A459" t="s">
        <v>8219</v>
      </c>
      <c r="B459">
        <v>26</v>
      </c>
      <c r="D459" t="s">
        <v>8221</v>
      </c>
      <c r="E459">
        <v>1</v>
      </c>
    </row>
    <row r="460" spans="1:5" x14ac:dyDescent="0.2">
      <c r="A460" t="s">
        <v>8219</v>
      </c>
      <c r="B460">
        <v>26</v>
      </c>
      <c r="D460" t="s">
        <v>8221</v>
      </c>
      <c r="E460">
        <v>1</v>
      </c>
    </row>
    <row r="461" spans="1:5" x14ac:dyDescent="0.2">
      <c r="A461" t="s">
        <v>8219</v>
      </c>
      <c r="B461">
        <v>26</v>
      </c>
      <c r="D461" t="s">
        <v>8221</v>
      </c>
      <c r="E461">
        <v>1</v>
      </c>
    </row>
    <row r="462" spans="1:5" x14ac:dyDescent="0.2">
      <c r="A462" t="s">
        <v>8219</v>
      </c>
      <c r="B462">
        <v>26</v>
      </c>
      <c r="D462" t="s">
        <v>8221</v>
      </c>
      <c r="E462">
        <v>1</v>
      </c>
    </row>
    <row r="463" spans="1:5" x14ac:dyDescent="0.2">
      <c r="A463" t="s">
        <v>8219</v>
      </c>
      <c r="B463">
        <v>26</v>
      </c>
      <c r="D463" t="s">
        <v>8221</v>
      </c>
      <c r="E463">
        <v>1</v>
      </c>
    </row>
    <row r="464" spans="1:5" x14ac:dyDescent="0.2">
      <c r="A464" t="s">
        <v>8219</v>
      </c>
      <c r="B464">
        <v>26</v>
      </c>
      <c r="D464" t="s">
        <v>8221</v>
      </c>
      <c r="E464">
        <v>1</v>
      </c>
    </row>
    <row r="465" spans="1:5" x14ac:dyDescent="0.2">
      <c r="A465" t="s">
        <v>8219</v>
      </c>
      <c r="B465">
        <v>26</v>
      </c>
      <c r="D465" t="s">
        <v>8221</v>
      </c>
      <c r="E465">
        <v>1</v>
      </c>
    </row>
    <row r="466" spans="1:5" x14ac:dyDescent="0.2">
      <c r="A466" t="s">
        <v>8219</v>
      </c>
      <c r="B466">
        <v>26</v>
      </c>
      <c r="D466" t="s">
        <v>8221</v>
      </c>
      <c r="E466">
        <v>1</v>
      </c>
    </row>
    <row r="467" spans="1:5" x14ac:dyDescent="0.2">
      <c r="A467" t="s">
        <v>8219</v>
      </c>
      <c r="B467">
        <v>26</v>
      </c>
      <c r="D467" t="s">
        <v>8221</v>
      </c>
      <c r="E467">
        <v>1</v>
      </c>
    </row>
    <row r="468" spans="1:5" x14ac:dyDescent="0.2">
      <c r="A468" t="s">
        <v>8219</v>
      </c>
      <c r="B468">
        <v>27</v>
      </c>
      <c r="D468" t="s">
        <v>8221</v>
      </c>
      <c r="E468">
        <v>1</v>
      </c>
    </row>
    <row r="469" spans="1:5" x14ac:dyDescent="0.2">
      <c r="A469" t="s">
        <v>8219</v>
      </c>
      <c r="B469">
        <v>27</v>
      </c>
      <c r="D469" t="s">
        <v>8221</v>
      </c>
      <c r="E469">
        <v>1</v>
      </c>
    </row>
    <row r="470" spans="1:5" x14ac:dyDescent="0.2">
      <c r="A470" t="s">
        <v>8219</v>
      </c>
      <c r="B470">
        <v>27</v>
      </c>
      <c r="D470" t="s">
        <v>8221</v>
      </c>
      <c r="E470">
        <v>1</v>
      </c>
    </row>
    <row r="471" spans="1:5" x14ac:dyDescent="0.2">
      <c r="A471" t="s">
        <v>8219</v>
      </c>
      <c r="B471">
        <v>27</v>
      </c>
      <c r="D471" t="s">
        <v>8221</v>
      </c>
      <c r="E471">
        <v>1</v>
      </c>
    </row>
    <row r="472" spans="1:5" x14ac:dyDescent="0.2">
      <c r="A472" t="s">
        <v>8219</v>
      </c>
      <c r="B472">
        <v>27</v>
      </c>
      <c r="D472" t="s">
        <v>8221</v>
      </c>
      <c r="E472">
        <v>1</v>
      </c>
    </row>
    <row r="473" spans="1:5" x14ac:dyDescent="0.2">
      <c r="A473" t="s">
        <v>8219</v>
      </c>
      <c r="B473">
        <v>27</v>
      </c>
      <c r="D473" t="s">
        <v>8221</v>
      </c>
      <c r="E473">
        <v>1</v>
      </c>
    </row>
    <row r="474" spans="1:5" x14ac:dyDescent="0.2">
      <c r="A474" t="s">
        <v>8219</v>
      </c>
      <c r="B474">
        <v>27</v>
      </c>
      <c r="D474" t="s">
        <v>8221</v>
      </c>
      <c r="E474">
        <v>1</v>
      </c>
    </row>
    <row r="475" spans="1:5" x14ac:dyDescent="0.2">
      <c r="A475" t="s">
        <v>8219</v>
      </c>
      <c r="B475">
        <v>27</v>
      </c>
      <c r="D475" t="s">
        <v>8221</v>
      </c>
      <c r="E475">
        <v>1</v>
      </c>
    </row>
    <row r="476" spans="1:5" x14ac:dyDescent="0.2">
      <c r="A476" t="s">
        <v>8219</v>
      </c>
      <c r="B476">
        <v>27</v>
      </c>
      <c r="D476" t="s">
        <v>8221</v>
      </c>
      <c r="E476">
        <v>1</v>
      </c>
    </row>
    <row r="477" spans="1:5" x14ac:dyDescent="0.2">
      <c r="A477" t="s">
        <v>8219</v>
      </c>
      <c r="B477">
        <v>27</v>
      </c>
      <c r="D477" t="s">
        <v>8221</v>
      </c>
      <c r="E477">
        <v>1</v>
      </c>
    </row>
    <row r="478" spans="1:5" x14ac:dyDescent="0.2">
      <c r="A478" t="s">
        <v>8219</v>
      </c>
      <c r="B478">
        <v>27</v>
      </c>
      <c r="D478" t="s">
        <v>8221</v>
      </c>
      <c r="E478">
        <v>1</v>
      </c>
    </row>
    <row r="479" spans="1:5" x14ac:dyDescent="0.2">
      <c r="A479" t="s">
        <v>8219</v>
      </c>
      <c r="B479">
        <v>27</v>
      </c>
      <c r="D479" t="s">
        <v>8221</v>
      </c>
      <c r="E479">
        <v>1</v>
      </c>
    </row>
    <row r="480" spans="1:5" x14ac:dyDescent="0.2">
      <c r="A480" t="s">
        <v>8219</v>
      </c>
      <c r="B480">
        <v>27</v>
      </c>
      <c r="D480" t="s">
        <v>8221</v>
      </c>
      <c r="E480">
        <v>1</v>
      </c>
    </row>
    <row r="481" spans="1:5" x14ac:dyDescent="0.2">
      <c r="A481" t="s">
        <v>8219</v>
      </c>
      <c r="B481">
        <v>27</v>
      </c>
      <c r="D481" t="s">
        <v>8221</v>
      </c>
      <c r="E481">
        <v>1</v>
      </c>
    </row>
    <row r="482" spans="1:5" x14ac:dyDescent="0.2">
      <c r="A482" t="s">
        <v>8219</v>
      </c>
      <c r="B482">
        <v>27</v>
      </c>
      <c r="D482" t="s">
        <v>8221</v>
      </c>
      <c r="E482">
        <v>1</v>
      </c>
    </row>
    <row r="483" spans="1:5" x14ac:dyDescent="0.2">
      <c r="A483" t="s">
        <v>8219</v>
      </c>
      <c r="B483">
        <v>27</v>
      </c>
      <c r="D483" t="s">
        <v>8221</v>
      </c>
      <c r="E483">
        <v>1</v>
      </c>
    </row>
    <row r="484" spans="1:5" x14ac:dyDescent="0.2">
      <c r="A484" t="s">
        <v>8219</v>
      </c>
      <c r="B484">
        <v>27</v>
      </c>
      <c r="D484" t="s">
        <v>8221</v>
      </c>
      <c r="E484">
        <v>1</v>
      </c>
    </row>
    <row r="485" spans="1:5" x14ac:dyDescent="0.2">
      <c r="A485" t="s">
        <v>8219</v>
      </c>
      <c r="B485">
        <v>27</v>
      </c>
      <c r="D485" t="s">
        <v>8221</v>
      </c>
      <c r="E485">
        <v>1</v>
      </c>
    </row>
    <row r="486" spans="1:5" x14ac:dyDescent="0.2">
      <c r="A486" t="s">
        <v>8219</v>
      </c>
      <c r="B486">
        <v>27</v>
      </c>
      <c r="D486" t="s">
        <v>8221</v>
      </c>
      <c r="E486">
        <v>1</v>
      </c>
    </row>
    <row r="487" spans="1:5" x14ac:dyDescent="0.2">
      <c r="A487" t="s">
        <v>8219</v>
      </c>
      <c r="B487">
        <v>27</v>
      </c>
      <c r="D487" t="s">
        <v>8221</v>
      </c>
      <c r="E487">
        <v>1</v>
      </c>
    </row>
    <row r="488" spans="1:5" x14ac:dyDescent="0.2">
      <c r="A488" t="s">
        <v>8219</v>
      </c>
      <c r="B488">
        <v>27</v>
      </c>
      <c r="D488" t="s">
        <v>8221</v>
      </c>
      <c r="E488">
        <v>1</v>
      </c>
    </row>
    <row r="489" spans="1:5" x14ac:dyDescent="0.2">
      <c r="A489" t="s">
        <v>8219</v>
      </c>
      <c r="B489">
        <v>27</v>
      </c>
      <c r="D489" t="s">
        <v>8221</v>
      </c>
      <c r="E489">
        <v>1</v>
      </c>
    </row>
    <row r="490" spans="1:5" x14ac:dyDescent="0.2">
      <c r="A490" t="s">
        <v>8219</v>
      </c>
      <c r="B490">
        <v>27</v>
      </c>
      <c r="D490" t="s">
        <v>8221</v>
      </c>
      <c r="E490">
        <v>1</v>
      </c>
    </row>
    <row r="491" spans="1:5" x14ac:dyDescent="0.2">
      <c r="A491" t="s">
        <v>8219</v>
      </c>
      <c r="B491">
        <v>27</v>
      </c>
      <c r="D491" t="s">
        <v>8221</v>
      </c>
      <c r="E491">
        <v>1</v>
      </c>
    </row>
    <row r="492" spans="1:5" x14ac:dyDescent="0.2">
      <c r="A492" t="s">
        <v>8219</v>
      </c>
      <c r="B492">
        <v>27</v>
      </c>
      <c r="D492" t="s">
        <v>8221</v>
      </c>
      <c r="E492">
        <v>1</v>
      </c>
    </row>
    <row r="493" spans="1:5" x14ac:dyDescent="0.2">
      <c r="A493" t="s">
        <v>8219</v>
      </c>
      <c r="B493">
        <v>27</v>
      </c>
      <c r="D493" t="s">
        <v>8221</v>
      </c>
      <c r="E493">
        <v>1</v>
      </c>
    </row>
    <row r="494" spans="1:5" x14ac:dyDescent="0.2">
      <c r="A494" t="s">
        <v>8219</v>
      </c>
      <c r="B494">
        <v>27</v>
      </c>
      <c r="D494" t="s">
        <v>8221</v>
      </c>
      <c r="E494">
        <v>2</v>
      </c>
    </row>
    <row r="495" spans="1:5" x14ac:dyDescent="0.2">
      <c r="A495" t="s">
        <v>8219</v>
      </c>
      <c r="B495">
        <v>27</v>
      </c>
      <c r="D495" t="s">
        <v>8221</v>
      </c>
      <c r="E495">
        <v>2</v>
      </c>
    </row>
    <row r="496" spans="1:5" x14ac:dyDescent="0.2">
      <c r="A496" t="s">
        <v>8219</v>
      </c>
      <c r="B496">
        <v>27</v>
      </c>
      <c r="D496" t="s">
        <v>8221</v>
      </c>
      <c r="E496">
        <v>2</v>
      </c>
    </row>
    <row r="497" spans="1:5" x14ac:dyDescent="0.2">
      <c r="A497" t="s">
        <v>8219</v>
      </c>
      <c r="B497">
        <v>27</v>
      </c>
      <c r="D497" t="s">
        <v>8221</v>
      </c>
      <c r="E497">
        <v>2</v>
      </c>
    </row>
    <row r="498" spans="1:5" x14ac:dyDescent="0.2">
      <c r="A498" t="s">
        <v>8219</v>
      </c>
      <c r="B498">
        <v>27</v>
      </c>
      <c r="D498" t="s">
        <v>8221</v>
      </c>
      <c r="E498">
        <v>2</v>
      </c>
    </row>
    <row r="499" spans="1:5" x14ac:dyDescent="0.2">
      <c r="A499" t="s">
        <v>8219</v>
      </c>
      <c r="B499">
        <v>27</v>
      </c>
      <c r="D499" t="s">
        <v>8221</v>
      </c>
      <c r="E499">
        <v>2</v>
      </c>
    </row>
    <row r="500" spans="1:5" x14ac:dyDescent="0.2">
      <c r="A500" t="s">
        <v>8219</v>
      </c>
      <c r="B500">
        <v>27</v>
      </c>
      <c r="D500" t="s">
        <v>8221</v>
      </c>
      <c r="E500">
        <v>2</v>
      </c>
    </row>
    <row r="501" spans="1:5" x14ac:dyDescent="0.2">
      <c r="A501" t="s">
        <v>8219</v>
      </c>
      <c r="B501">
        <v>27</v>
      </c>
      <c r="D501" t="s">
        <v>8221</v>
      </c>
      <c r="E501">
        <v>2</v>
      </c>
    </row>
    <row r="502" spans="1:5" x14ac:dyDescent="0.2">
      <c r="A502" t="s">
        <v>8219</v>
      </c>
      <c r="B502">
        <v>27</v>
      </c>
      <c r="D502" t="s">
        <v>8221</v>
      </c>
      <c r="E502">
        <v>2</v>
      </c>
    </row>
    <row r="503" spans="1:5" x14ac:dyDescent="0.2">
      <c r="A503" t="s">
        <v>8219</v>
      </c>
      <c r="B503">
        <v>27</v>
      </c>
      <c r="D503" t="s">
        <v>8221</v>
      </c>
      <c r="E503">
        <v>2</v>
      </c>
    </row>
    <row r="504" spans="1:5" x14ac:dyDescent="0.2">
      <c r="A504" t="s">
        <v>8219</v>
      </c>
      <c r="B504">
        <v>27</v>
      </c>
      <c r="D504" t="s">
        <v>8221</v>
      </c>
      <c r="E504">
        <v>2</v>
      </c>
    </row>
    <row r="505" spans="1:5" x14ac:dyDescent="0.2">
      <c r="A505" t="s">
        <v>8219</v>
      </c>
      <c r="B505">
        <v>28</v>
      </c>
      <c r="D505" t="s">
        <v>8221</v>
      </c>
      <c r="E505">
        <v>2</v>
      </c>
    </row>
    <row r="506" spans="1:5" x14ac:dyDescent="0.2">
      <c r="A506" t="s">
        <v>8219</v>
      </c>
      <c r="B506">
        <v>28</v>
      </c>
      <c r="D506" t="s">
        <v>8221</v>
      </c>
      <c r="E506">
        <v>2</v>
      </c>
    </row>
    <row r="507" spans="1:5" x14ac:dyDescent="0.2">
      <c r="A507" t="s">
        <v>8219</v>
      </c>
      <c r="B507">
        <v>28</v>
      </c>
      <c r="D507" t="s">
        <v>8221</v>
      </c>
      <c r="E507">
        <v>2</v>
      </c>
    </row>
    <row r="508" spans="1:5" x14ac:dyDescent="0.2">
      <c r="A508" t="s">
        <v>8219</v>
      </c>
      <c r="B508">
        <v>28</v>
      </c>
      <c r="D508" t="s">
        <v>8221</v>
      </c>
      <c r="E508">
        <v>2</v>
      </c>
    </row>
    <row r="509" spans="1:5" x14ac:dyDescent="0.2">
      <c r="A509" t="s">
        <v>8219</v>
      </c>
      <c r="B509">
        <v>28</v>
      </c>
      <c r="D509" t="s">
        <v>8221</v>
      </c>
      <c r="E509">
        <v>2</v>
      </c>
    </row>
    <row r="510" spans="1:5" x14ac:dyDescent="0.2">
      <c r="A510" t="s">
        <v>8219</v>
      </c>
      <c r="B510">
        <v>28</v>
      </c>
      <c r="D510" t="s">
        <v>8221</v>
      </c>
      <c r="E510">
        <v>2</v>
      </c>
    </row>
    <row r="511" spans="1:5" x14ac:dyDescent="0.2">
      <c r="A511" t="s">
        <v>8219</v>
      </c>
      <c r="B511">
        <v>28</v>
      </c>
      <c r="D511" t="s">
        <v>8221</v>
      </c>
      <c r="E511">
        <v>2</v>
      </c>
    </row>
    <row r="512" spans="1:5" x14ac:dyDescent="0.2">
      <c r="A512" t="s">
        <v>8219</v>
      </c>
      <c r="B512">
        <v>28</v>
      </c>
      <c r="D512" t="s">
        <v>8221</v>
      </c>
      <c r="E512">
        <v>2</v>
      </c>
    </row>
    <row r="513" spans="1:5" x14ac:dyDescent="0.2">
      <c r="A513" t="s">
        <v>8219</v>
      </c>
      <c r="B513">
        <v>28</v>
      </c>
      <c r="D513" t="s">
        <v>8221</v>
      </c>
      <c r="E513">
        <v>2</v>
      </c>
    </row>
    <row r="514" spans="1:5" x14ac:dyDescent="0.2">
      <c r="A514" t="s">
        <v>8219</v>
      </c>
      <c r="B514">
        <v>28</v>
      </c>
      <c r="D514" t="s">
        <v>8221</v>
      </c>
      <c r="E514">
        <v>2</v>
      </c>
    </row>
    <row r="515" spans="1:5" x14ac:dyDescent="0.2">
      <c r="A515" t="s">
        <v>8219</v>
      </c>
      <c r="B515">
        <v>28</v>
      </c>
      <c r="D515" t="s">
        <v>8221</v>
      </c>
      <c r="E515">
        <v>2</v>
      </c>
    </row>
    <row r="516" spans="1:5" x14ac:dyDescent="0.2">
      <c r="A516" t="s">
        <v>8219</v>
      </c>
      <c r="B516">
        <v>28</v>
      </c>
      <c r="D516" t="s">
        <v>8221</v>
      </c>
      <c r="E516">
        <v>2</v>
      </c>
    </row>
    <row r="517" spans="1:5" x14ac:dyDescent="0.2">
      <c r="A517" t="s">
        <v>8219</v>
      </c>
      <c r="B517">
        <v>28</v>
      </c>
      <c r="D517" t="s">
        <v>8221</v>
      </c>
      <c r="E517">
        <v>2</v>
      </c>
    </row>
    <row r="518" spans="1:5" x14ac:dyDescent="0.2">
      <c r="A518" t="s">
        <v>8219</v>
      </c>
      <c r="B518">
        <v>28</v>
      </c>
      <c r="D518" t="s">
        <v>8221</v>
      </c>
      <c r="E518">
        <v>2</v>
      </c>
    </row>
    <row r="519" spans="1:5" x14ac:dyDescent="0.2">
      <c r="A519" t="s">
        <v>8219</v>
      </c>
      <c r="B519">
        <v>28</v>
      </c>
      <c r="D519" t="s">
        <v>8221</v>
      </c>
      <c r="E519">
        <v>2</v>
      </c>
    </row>
    <row r="520" spans="1:5" x14ac:dyDescent="0.2">
      <c r="A520" t="s">
        <v>8219</v>
      </c>
      <c r="B520">
        <v>28</v>
      </c>
      <c r="D520" t="s">
        <v>8221</v>
      </c>
      <c r="E520">
        <v>2</v>
      </c>
    </row>
    <row r="521" spans="1:5" x14ac:dyDescent="0.2">
      <c r="A521" t="s">
        <v>8219</v>
      </c>
      <c r="B521">
        <v>28</v>
      </c>
      <c r="D521" t="s">
        <v>8221</v>
      </c>
      <c r="E521">
        <v>2</v>
      </c>
    </row>
    <row r="522" spans="1:5" x14ac:dyDescent="0.2">
      <c r="A522" t="s">
        <v>8219</v>
      </c>
      <c r="B522">
        <v>28</v>
      </c>
      <c r="D522" t="s">
        <v>8221</v>
      </c>
      <c r="E522">
        <v>2</v>
      </c>
    </row>
    <row r="523" spans="1:5" x14ac:dyDescent="0.2">
      <c r="A523" t="s">
        <v>8219</v>
      </c>
      <c r="B523">
        <v>28</v>
      </c>
      <c r="D523" t="s">
        <v>8221</v>
      </c>
      <c r="E523">
        <v>2</v>
      </c>
    </row>
    <row r="524" spans="1:5" x14ac:dyDescent="0.2">
      <c r="A524" t="s">
        <v>8219</v>
      </c>
      <c r="B524">
        <v>28</v>
      </c>
      <c r="D524" t="s">
        <v>8221</v>
      </c>
      <c r="E524">
        <v>2</v>
      </c>
    </row>
    <row r="525" spans="1:5" x14ac:dyDescent="0.2">
      <c r="A525" t="s">
        <v>8219</v>
      </c>
      <c r="B525">
        <v>28</v>
      </c>
      <c r="D525" t="s">
        <v>8221</v>
      </c>
      <c r="E525">
        <v>2</v>
      </c>
    </row>
    <row r="526" spans="1:5" x14ac:dyDescent="0.2">
      <c r="A526" t="s">
        <v>8219</v>
      </c>
      <c r="B526">
        <v>28</v>
      </c>
      <c r="D526" t="s">
        <v>8221</v>
      </c>
      <c r="E526">
        <v>2</v>
      </c>
    </row>
    <row r="527" spans="1:5" x14ac:dyDescent="0.2">
      <c r="A527" t="s">
        <v>8219</v>
      </c>
      <c r="B527">
        <v>28</v>
      </c>
      <c r="D527" t="s">
        <v>8221</v>
      </c>
      <c r="E527">
        <v>2</v>
      </c>
    </row>
    <row r="528" spans="1:5" x14ac:dyDescent="0.2">
      <c r="A528" t="s">
        <v>8219</v>
      </c>
      <c r="B528">
        <v>28</v>
      </c>
      <c r="D528" t="s">
        <v>8221</v>
      </c>
      <c r="E528">
        <v>2</v>
      </c>
    </row>
    <row r="529" spans="1:5" x14ac:dyDescent="0.2">
      <c r="A529" t="s">
        <v>8219</v>
      </c>
      <c r="B529">
        <v>28</v>
      </c>
      <c r="D529" t="s">
        <v>8221</v>
      </c>
      <c r="E529">
        <v>2</v>
      </c>
    </row>
    <row r="530" spans="1:5" x14ac:dyDescent="0.2">
      <c r="A530" t="s">
        <v>8219</v>
      </c>
      <c r="B530">
        <v>28</v>
      </c>
      <c r="D530" t="s">
        <v>8221</v>
      </c>
      <c r="E530">
        <v>2</v>
      </c>
    </row>
    <row r="531" spans="1:5" x14ac:dyDescent="0.2">
      <c r="A531" t="s">
        <v>8219</v>
      </c>
      <c r="B531">
        <v>28</v>
      </c>
      <c r="D531" t="s">
        <v>8221</v>
      </c>
      <c r="E531">
        <v>2</v>
      </c>
    </row>
    <row r="532" spans="1:5" x14ac:dyDescent="0.2">
      <c r="A532" t="s">
        <v>8219</v>
      </c>
      <c r="B532">
        <v>28</v>
      </c>
      <c r="D532" t="s">
        <v>8221</v>
      </c>
      <c r="E532">
        <v>2</v>
      </c>
    </row>
    <row r="533" spans="1:5" x14ac:dyDescent="0.2">
      <c r="A533" t="s">
        <v>8219</v>
      </c>
      <c r="B533">
        <v>28</v>
      </c>
      <c r="D533" t="s">
        <v>8221</v>
      </c>
      <c r="E533">
        <v>2</v>
      </c>
    </row>
    <row r="534" spans="1:5" x14ac:dyDescent="0.2">
      <c r="A534" t="s">
        <v>8219</v>
      </c>
      <c r="B534">
        <v>29</v>
      </c>
      <c r="D534" t="s">
        <v>8221</v>
      </c>
      <c r="E534">
        <v>2</v>
      </c>
    </row>
    <row r="535" spans="1:5" x14ac:dyDescent="0.2">
      <c r="A535" t="s">
        <v>8219</v>
      </c>
      <c r="B535">
        <v>29</v>
      </c>
      <c r="D535" t="s">
        <v>8221</v>
      </c>
      <c r="E535">
        <v>2</v>
      </c>
    </row>
    <row r="536" spans="1:5" x14ac:dyDescent="0.2">
      <c r="A536" t="s">
        <v>8219</v>
      </c>
      <c r="B536">
        <v>29</v>
      </c>
      <c r="D536" t="s">
        <v>8221</v>
      </c>
      <c r="E536">
        <v>2</v>
      </c>
    </row>
    <row r="537" spans="1:5" x14ac:dyDescent="0.2">
      <c r="A537" t="s">
        <v>8219</v>
      </c>
      <c r="B537">
        <v>29</v>
      </c>
      <c r="D537" t="s">
        <v>8221</v>
      </c>
      <c r="E537">
        <v>2</v>
      </c>
    </row>
    <row r="538" spans="1:5" x14ac:dyDescent="0.2">
      <c r="A538" t="s">
        <v>8219</v>
      </c>
      <c r="B538">
        <v>29</v>
      </c>
      <c r="D538" t="s">
        <v>8221</v>
      </c>
      <c r="E538">
        <v>2</v>
      </c>
    </row>
    <row r="539" spans="1:5" x14ac:dyDescent="0.2">
      <c r="A539" t="s">
        <v>8219</v>
      </c>
      <c r="B539">
        <v>29</v>
      </c>
      <c r="D539" t="s">
        <v>8221</v>
      </c>
      <c r="E539">
        <v>2</v>
      </c>
    </row>
    <row r="540" spans="1:5" x14ac:dyDescent="0.2">
      <c r="A540" t="s">
        <v>8219</v>
      </c>
      <c r="B540">
        <v>29</v>
      </c>
      <c r="D540" t="s">
        <v>8221</v>
      </c>
      <c r="E540">
        <v>2</v>
      </c>
    </row>
    <row r="541" spans="1:5" x14ac:dyDescent="0.2">
      <c r="A541" t="s">
        <v>8219</v>
      </c>
      <c r="B541">
        <v>29</v>
      </c>
      <c r="D541" t="s">
        <v>8221</v>
      </c>
      <c r="E541">
        <v>2</v>
      </c>
    </row>
    <row r="542" spans="1:5" x14ac:dyDescent="0.2">
      <c r="A542" t="s">
        <v>8219</v>
      </c>
      <c r="B542">
        <v>29</v>
      </c>
      <c r="D542" t="s">
        <v>8221</v>
      </c>
      <c r="E542">
        <v>2</v>
      </c>
    </row>
    <row r="543" spans="1:5" x14ac:dyDescent="0.2">
      <c r="A543" t="s">
        <v>8219</v>
      </c>
      <c r="B543">
        <v>29</v>
      </c>
      <c r="D543" t="s">
        <v>8221</v>
      </c>
      <c r="E543">
        <v>2</v>
      </c>
    </row>
    <row r="544" spans="1:5" x14ac:dyDescent="0.2">
      <c r="A544" t="s">
        <v>8219</v>
      </c>
      <c r="B544">
        <v>29</v>
      </c>
      <c r="D544" t="s">
        <v>8221</v>
      </c>
      <c r="E544">
        <v>2</v>
      </c>
    </row>
    <row r="545" spans="1:5" x14ac:dyDescent="0.2">
      <c r="A545" t="s">
        <v>8219</v>
      </c>
      <c r="B545">
        <v>29</v>
      </c>
      <c r="D545" t="s">
        <v>8221</v>
      </c>
      <c r="E545">
        <v>2</v>
      </c>
    </row>
    <row r="546" spans="1:5" x14ac:dyDescent="0.2">
      <c r="A546" t="s">
        <v>8219</v>
      </c>
      <c r="B546">
        <v>29</v>
      </c>
      <c r="D546" t="s">
        <v>8221</v>
      </c>
      <c r="E546">
        <v>2</v>
      </c>
    </row>
    <row r="547" spans="1:5" x14ac:dyDescent="0.2">
      <c r="A547" t="s">
        <v>8219</v>
      </c>
      <c r="B547">
        <v>29</v>
      </c>
      <c r="D547" t="s">
        <v>8221</v>
      </c>
      <c r="E547">
        <v>2</v>
      </c>
    </row>
    <row r="548" spans="1:5" x14ac:dyDescent="0.2">
      <c r="A548" t="s">
        <v>8219</v>
      </c>
      <c r="B548">
        <v>29</v>
      </c>
      <c r="D548" t="s">
        <v>8221</v>
      </c>
      <c r="E548">
        <v>2</v>
      </c>
    </row>
    <row r="549" spans="1:5" x14ac:dyDescent="0.2">
      <c r="A549" t="s">
        <v>8219</v>
      </c>
      <c r="B549">
        <v>29</v>
      </c>
      <c r="D549" t="s">
        <v>8221</v>
      </c>
      <c r="E549">
        <v>2</v>
      </c>
    </row>
    <row r="550" spans="1:5" x14ac:dyDescent="0.2">
      <c r="A550" t="s">
        <v>8219</v>
      </c>
      <c r="B550">
        <v>29</v>
      </c>
      <c r="D550" t="s">
        <v>8221</v>
      </c>
      <c r="E550">
        <v>2</v>
      </c>
    </row>
    <row r="551" spans="1:5" x14ac:dyDescent="0.2">
      <c r="A551" t="s">
        <v>8219</v>
      </c>
      <c r="B551">
        <v>29</v>
      </c>
      <c r="D551" t="s">
        <v>8221</v>
      </c>
      <c r="E551">
        <v>2</v>
      </c>
    </row>
    <row r="552" spans="1:5" x14ac:dyDescent="0.2">
      <c r="A552" t="s">
        <v>8219</v>
      </c>
      <c r="B552">
        <v>30</v>
      </c>
      <c r="D552" t="s">
        <v>8221</v>
      </c>
      <c r="E552">
        <v>2</v>
      </c>
    </row>
    <row r="553" spans="1:5" x14ac:dyDescent="0.2">
      <c r="A553" t="s">
        <v>8219</v>
      </c>
      <c r="B553">
        <v>30</v>
      </c>
      <c r="D553" t="s">
        <v>8221</v>
      </c>
      <c r="E553">
        <v>2</v>
      </c>
    </row>
    <row r="554" spans="1:5" x14ac:dyDescent="0.2">
      <c r="A554" t="s">
        <v>8219</v>
      </c>
      <c r="B554">
        <v>30</v>
      </c>
      <c r="D554" t="s">
        <v>8221</v>
      </c>
      <c r="E554">
        <v>2</v>
      </c>
    </row>
    <row r="555" spans="1:5" x14ac:dyDescent="0.2">
      <c r="A555" t="s">
        <v>8219</v>
      </c>
      <c r="B555">
        <v>30</v>
      </c>
      <c r="D555" t="s">
        <v>8221</v>
      </c>
      <c r="E555">
        <v>2</v>
      </c>
    </row>
    <row r="556" spans="1:5" x14ac:dyDescent="0.2">
      <c r="A556" t="s">
        <v>8219</v>
      </c>
      <c r="B556">
        <v>30</v>
      </c>
      <c r="D556" t="s">
        <v>8221</v>
      </c>
      <c r="E556">
        <v>2</v>
      </c>
    </row>
    <row r="557" spans="1:5" x14ac:dyDescent="0.2">
      <c r="A557" t="s">
        <v>8219</v>
      </c>
      <c r="B557">
        <v>30</v>
      </c>
      <c r="D557" t="s">
        <v>8221</v>
      </c>
      <c r="E557">
        <v>2</v>
      </c>
    </row>
    <row r="558" spans="1:5" x14ac:dyDescent="0.2">
      <c r="A558" t="s">
        <v>8219</v>
      </c>
      <c r="B558">
        <v>30</v>
      </c>
      <c r="D558" t="s">
        <v>8221</v>
      </c>
      <c r="E558">
        <v>2</v>
      </c>
    </row>
    <row r="559" spans="1:5" x14ac:dyDescent="0.2">
      <c r="A559" t="s">
        <v>8219</v>
      </c>
      <c r="B559">
        <v>30</v>
      </c>
      <c r="D559" t="s">
        <v>8221</v>
      </c>
      <c r="E559">
        <v>2</v>
      </c>
    </row>
    <row r="560" spans="1:5" x14ac:dyDescent="0.2">
      <c r="A560" t="s">
        <v>8219</v>
      </c>
      <c r="B560">
        <v>30</v>
      </c>
      <c r="D560" t="s">
        <v>8221</v>
      </c>
      <c r="E560">
        <v>2</v>
      </c>
    </row>
    <row r="561" spans="1:5" x14ac:dyDescent="0.2">
      <c r="A561" t="s">
        <v>8219</v>
      </c>
      <c r="B561">
        <v>30</v>
      </c>
      <c r="D561" t="s">
        <v>8221</v>
      </c>
      <c r="E561">
        <v>2</v>
      </c>
    </row>
    <row r="562" spans="1:5" x14ac:dyDescent="0.2">
      <c r="A562" t="s">
        <v>8219</v>
      </c>
      <c r="B562">
        <v>30</v>
      </c>
      <c r="D562" t="s">
        <v>8221</v>
      </c>
      <c r="E562">
        <v>2</v>
      </c>
    </row>
    <row r="563" spans="1:5" x14ac:dyDescent="0.2">
      <c r="A563" t="s">
        <v>8219</v>
      </c>
      <c r="B563">
        <v>30</v>
      </c>
      <c r="D563" t="s">
        <v>8221</v>
      </c>
      <c r="E563">
        <v>2</v>
      </c>
    </row>
    <row r="564" spans="1:5" x14ac:dyDescent="0.2">
      <c r="A564" t="s">
        <v>8219</v>
      </c>
      <c r="B564">
        <v>30</v>
      </c>
      <c r="D564" t="s">
        <v>8221</v>
      </c>
      <c r="E564">
        <v>2</v>
      </c>
    </row>
    <row r="565" spans="1:5" x14ac:dyDescent="0.2">
      <c r="A565" t="s">
        <v>8219</v>
      </c>
      <c r="B565">
        <v>30</v>
      </c>
      <c r="D565" t="s">
        <v>8221</v>
      </c>
      <c r="E565">
        <v>2</v>
      </c>
    </row>
    <row r="566" spans="1:5" x14ac:dyDescent="0.2">
      <c r="A566" t="s">
        <v>8219</v>
      </c>
      <c r="B566">
        <v>30</v>
      </c>
      <c r="D566" t="s">
        <v>8221</v>
      </c>
      <c r="E566">
        <v>2</v>
      </c>
    </row>
    <row r="567" spans="1:5" x14ac:dyDescent="0.2">
      <c r="A567" t="s">
        <v>8219</v>
      </c>
      <c r="B567">
        <v>30</v>
      </c>
      <c r="D567" t="s">
        <v>8221</v>
      </c>
      <c r="E567">
        <v>2</v>
      </c>
    </row>
    <row r="568" spans="1:5" x14ac:dyDescent="0.2">
      <c r="A568" t="s">
        <v>8219</v>
      </c>
      <c r="B568">
        <v>30</v>
      </c>
      <c r="D568" t="s">
        <v>8221</v>
      </c>
      <c r="E568">
        <v>2</v>
      </c>
    </row>
    <row r="569" spans="1:5" x14ac:dyDescent="0.2">
      <c r="A569" t="s">
        <v>8219</v>
      </c>
      <c r="B569">
        <v>30</v>
      </c>
      <c r="D569" t="s">
        <v>8221</v>
      </c>
      <c r="E569">
        <v>2</v>
      </c>
    </row>
    <row r="570" spans="1:5" x14ac:dyDescent="0.2">
      <c r="A570" t="s">
        <v>8219</v>
      </c>
      <c r="B570">
        <v>30</v>
      </c>
      <c r="D570" t="s">
        <v>8221</v>
      </c>
      <c r="E570">
        <v>2</v>
      </c>
    </row>
    <row r="571" spans="1:5" x14ac:dyDescent="0.2">
      <c r="A571" t="s">
        <v>8219</v>
      </c>
      <c r="B571">
        <v>30</v>
      </c>
      <c r="D571" t="s">
        <v>8221</v>
      </c>
      <c r="E571">
        <v>2</v>
      </c>
    </row>
    <row r="572" spans="1:5" x14ac:dyDescent="0.2">
      <c r="A572" t="s">
        <v>8219</v>
      </c>
      <c r="B572">
        <v>30</v>
      </c>
      <c r="D572" t="s">
        <v>8221</v>
      </c>
      <c r="E572">
        <v>2</v>
      </c>
    </row>
    <row r="573" spans="1:5" x14ac:dyDescent="0.2">
      <c r="A573" t="s">
        <v>8219</v>
      </c>
      <c r="B573">
        <v>30</v>
      </c>
      <c r="D573" t="s">
        <v>8221</v>
      </c>
      <c r="E573">
        <v>2</v>
      </c>
    </row>
    <row r="574" spans="1:5" x14ac:dyDescent="0.2">
      <c r="A574" t="s">
        <v>8219</v>
      </c>
      <c r="B574">
        <v>30</v>
      </c>
      <c r="D574" t="s">
        <v>8221</v>
      </c>
      <c r="E574">
        <v>2</v>
      </c>
    </row>
    <row r="575" spans="1:5" x14ac:dyDescent="0.2">
      <c r="A575" t="s">
        <v>8219</v>
      </c>
      <c r="B575">
        <v>30</v>
      </c>
      <c r="D575" t="s">
        <v>8221</v>
      </c>
      <c r="E575">
        <v>2</v>
      </c>
    </row>
    <row r="576" spans="1:5" x14ac:dyDescent="0.2">
      <c r="A576" t="s">
        <v>8219</v>
      </c>
      <c r="B576">
        <v>31</v>
      </c>
      <c r="D576" t="s">
        <v>8221</v>
      </c>
      <c r="E576">
        <v>2</v>
      </c>
    </row>
    <row r="577" spans="1:5" x14ac:dyDescent="0.2">
      <c r="A577" t="s">
        <v>8219</v>
      </c>
      <c r="B577">
        <v>31</v>
      </c>
      <c r="D577" t="s">
        <v>8221</v>
      </c>
      <c r="E577">
        <v>2</v>
      </c>
    </row>
    <row r="578" spans="1:5" x14ac:dyDescent="0.2">
      <c r="A578" t="s">
        <v>8219</v>
      </c>
      <c r="B578">
        <v>31</v>
      </c>
      <c r="D578" t="s">
        <v>8221</v>
      </c>
      <c r="E578">
        <v>2</v>
      </c>
    </row>
    <row r="579" spans="1:5" x14ac:dyDescent="0.2">
      <c r="A579" t="s">
        <v>8219</v>
      </c>
      <c r="B579">
        <v>31</v>
      </c>
      <c r="D579" t="s">
        <v>8221</v>
      </c>
      <c r="E579">
        <v>2</v>
      </c>
    </row>
    <row r="580" spans="1:5" x14ac:dyDescent="0.2">
      <c r="A580" t="s">
        <v>8219</v>
      </c>
      <c r="B580">
        <v>31</v>
      </c>
      <c r="D580" t="s">
        <v>8221</v>
      </c>
      <c r="E580">
        <v>2</v>
      </c>
    </row>
    <row r="581" spans="1:5" x14ac:dyDescent="0.2">
      <c r="A581" t="s">
        <v>8219</v>
      </c>
      <c r="B581">
        <v>31</v>
      </c>
      <c r="D581" t="s">
        <v>8221</v>
      </c>
      <c r="E581">
        <v>2</v>
      </c>
    </row>
    <row r="582" spans="1:5" x14ac:dyDescent="0.2">
      <c r="A582" t="s">
        <v>8219</v>
      </c>
      <c r="B582">
        <v>31</v>
      </c>
      <c r="D582" t="s">
        <v>8221</v>
      </c>
      <c r="E582">
        <v>2</v>
      </c>
    </row>
    <row r="583" spans="1:5" x14ac:dyDescent="0.2">
      <c r="A583" t="s">
        <v>8219</v>
      </c>
      <c r="B583">
        <v>31</v>
      </c>
      <c r="D583" t="s">
        <v>8221</v>
      </c>
      <c r="E583">
        <v>2</v>
      </c>
    </row>
    <row r="584" spans="1:5" x14ac:dyDescent="0.2">
      <c r="A584" t="s">
        <v>8219</v>
      </c>
      <c r="B584">
        <v>31</v>
      </c>
      <c r="D584" t="s">
        <v>8221</v>
      </c>
      <c r="E584">
        <v>2</v>
      </c>
    </row>
    <row r="585" spans="1:5" x14ac:dyDescent="0.2">
      <c r="A585" t="s">
        <v>8219</v>
      </c>
      <c r="B585">
        <v>31</v>
      </c>
      <c r="D585" t="s">
        <v>8221</v>
      </c>
      <c r="E585">
        <v>2</v>
      </c>
    </row>
    <row r="586" spans="1:5" x14ac:dyDescent="0.2">
      <c r="A586" t="s">
        <v>8219</v>
      </c>
      <c r="B586">
        <v>31</v>
      </c>
      <c r="D586" t="s">
        <v>8221</v>
      </c>
      <c r="E586">
        <v>2</v>
      </c>
    </row>
    <row r="587" spans="1:5" x14ac:dyDescent="0.2">
      <c r="A587" t="s">
        <v>8219</v>
      </c>
      <c r="B587">
        <v>31</v>
      </c>
      <c r="D587" t="s">
        <v>8221</v>
      </c>
      <c r="E587">
        <v>2</v>
      </c>
    </row>
    <row r="588" spans="1:5" x14ac:dyDescent="0.2">
      <c r="A588" t="s">
        <v>8219</v>
      </c>
      <c r="B588">
        <v>31</v>
      </c>
      <c r="D588" t="s">
        <v>8221</v>
      </c>
      <c r="E588">
        <v>2</v>
      </c>
    </row>
    <row r="589" spans="1:5" x14ac:dyDescent="0.2">
      <c r="A589" t="s">
        <v>8219</v>
      </c>
      <c r="B589">
        <v>31</v>
      </c>
      <c r="D589" t="s">
        <v>8221</v>
      </c>
      <c r="E589">
        <v>2</v>
      </c>
    </row>
    <row r="590" spans="1:5" x14ac:dyDescent="0.2">
      <c r="A590" t="s">
        <v>8219</v>
      </c>
      <c r="B590">
        <v>31</v>
      </c>
      <c r="D590" t="s">
        <v>8221</v>
      </c>
      <c r="E590">
        <v>2</v>
      </c>
    </row>
    <row r="591" spans="1:5" x14ac:dyDescent="0.2">
      <c r="A591" t="s">
        <v>8219</v>
      </c>
      <c r="B591">
        <v>31</v>
      </c>
      <c r="D591" t="s">
        <v>8221</v>
      </c>
      <c r="E591">
        <v>2</v>
      </c>
    </row>
    <row r="592" spans="1:5" x14ac:dyDescent="0.2">
      <c r="A592" t="s">
        <v>8219</v>
      </c>
      <c r="B592">
        <v>31</v>
      </c>
      <c r="D592" t="s">
        <v>8221</v>
      </c>
      <c r="E592">
        <v>2</v>
      </c>
    </row>
    <row r="593" spans="1:5" x14ac:dyDescent="0.2">
      <c r="A593" t="s">
        <v>8219</v>
      </c>
      <c r="B593">
        <v>31</v>
      </c>
      <c r="D593" t="s">
        <v>8221</v>
      </c>
      <c r="E593">
        <v>2</v>
      </c>
    </row>
    <row r="594" spans="1:5" x14ac:dyDescent="0.2">
      <c r="A594" t="s">
        <v>8219</v>
      </c>
      <c r="B594">
        <v>31</v>
      </c>
      <c r="D594" t="s">
        <v>8221</v>
      </c>
      <c r="E594">
        <v>2</v>
      </c>
    </row>
    <row r="595" spans="1:5" x14ac:dyDescent="0.2">
      <c r="A595" t="s">
        <v>8219</v>
      </c>
      <c r="B595">
        <v>31</v>
      </c>
      <c r="D595" t="s">
        <v>8221</v>
      </c>
      <c r="E595">
        <v>2</v>
      </c>
    </row>
    <row r="596" spans="1:5" x14ac:dyDescent="0.2">
      <c r="A596" t="s">
        <v>8219</v>
      </c>
      <c r="B596">
        <v>32</v>
      </c>
      <c r="D596" t="s">
        <v>8221</v>
      </c>
      <c r="E596">
        <v>2</v>
      </c>
    </row>
    <row r="597" spans="1:5" x14ac:dyDescent="0.2">
      <c r="A597" t="s">
        <v>8219</v>
      </c>
      <c r="B597">
        <v>32</v>
      </c>
      <c r="D597" t="s">
        <v>8221</v>
      </c>
      <c r="E597">
        <v>2</v>
      </c>
    </row>
    <row r="598" spans="1:5" x14ac:dyDescent="0.2">
      <c r="A598" t="s">
        <v>8219</v>
      </c>
      <c r="B598">
        <v>32</v>
      </c>
      <c r="D598" t="s">
        <v>8221</v>
      </c>
      <c r="E598">
        <v>2</v>
      </c>
    </row>
    <row r="599" spans="1:5" x14ac:dyDescent="0.2">
      <c r="A599" t="s">
        <v>8219</v>
      </c>
      <c r="B599">
        <v>32</v>
      </c>
      <c r="D599" t="s">
        <v>8221</v>
      </c>
      <c r="E599">
        <v>2</v>
      </c>
    </row>
    <row r="600" spans="1:5" x14ac:dyDescent="0.2">
      <c r="A600" t="s">
        <v>8219</v>
      </c>
      <c r="B600">
        <v>32</v>
      </c>
      <c r="D600" t="s">
        <v>8221</v>
      </c>
      <c r="E600">
        <v>2</v>
      </c>
    </row>
    <row r="601" spans="1:5" x14ac:dyDescent="0.2">
      <c r="A601" t="s">
        <v>8219</v>
      </c>
      <c r="B601">
        <v>32</v>
      </c>
      <c r="D601" t="s">
        <v>8221</v>
      </c>
      <c r="E601">
        <v>2</v>
      </c>
    </row>
    <row r="602" spans="1:5" x14ac:dyDescent="0.2">
      <c r="A602" t="s">
        <v>8219</v>
      </c>
      <c r="B602">
        <v>32</v>
      </c>
      <c r="D602" t="s">
        <v>8221</v>
      </c>
      <c r="E602">
        <v>2</v>
      </c>
    </row>
    <row r="603" spans="1:5" x14ac:dyDescent="0.2">
      <c r="A603" t="s">
        <v>8219</v>
      </c>
      <c r="B603">
        <v>32</v>
      </c>
      <c r="D603" t="s">
        <v>8221</v>
      </c>
      <c r="E603">
        <v>2</v>
      </c>
    </row>
    <row r="604" spans="1:5" x14ac:dyDescent="0.2">
      <c r="A604" t="s">
        <v>8219</v>
      </c>
      <c r="B604">
        <v>32</v>
      </c>
      <c r="D604" t="s">
        <v>8221</v>
      </c>
      <c r="E604">
        <v>2</v>
      </c>
    </row>
    <row r="605" spans="1:5" x14ac:dyDescent="0.2">
      <c r="A605" t="s">
        <v>8219</v>
      </c>
      <c r="B605">
        <v>32</v>
      </c>
      <c r="D605" t="s">
        <v>8221</v>
      </c>
      <c r="E605">
        <v>2</v>
      </c>
    </row>
    <row r="606" spans="1:5" x14ac:dyDescent="0.2">
      <c r="A606" t="s">
        <v>8219</v>
      </c>
      <c r="B606">
        <v>32</v>
      </c>
      <c r="D606" t="s">
        <v>8221</v>
      </c>
      <c r="E606">
        <v>2</v>
      </c>
    </row>
    <row r="607" spans="1:5" x14ac:dyDescent="0.2">
      <c r="A607" t="s">
        <v>8219</v>
      </c>
      <c r="B607">
        <v>32</v>
      </c>
      <c r="D607" t="s">
        <v>8221</v>
      </c>
      <c r="E607">
        <v>2</v>
      </c>
    </row>
    <row r="608" spans="1:5" x14ac:dyDescent="0.2">
      <c r="A608" t="s">
        <v>8219</v>
      </c>
      <c r="B608">
        <v>32</v>
      </c>
      <c r="D608" t="s">
        <v>8221</v>
      </c>
      <c r="E608">
        <v>2</v>
      </c>
    </row>
    <row r="609" spans="1:5" x14ac:dyDescent="0.2">
      <c r="A609" t="s">
        <v>8219</v>
      </c>
      <c r="B609">
        <v>32</v>
      </c>
      <c r="D609" t="s">
        <v>8221</v>
      </c>
      <c r="E609">
        <v>2</v>
      </c>
    </row>
    <row r="610" spans="1:5" x14ac:dyDescent="0.2">
      <c r="A610" t="s">
        <v>8219</v>
      </c>
      <c r="B610">
        <v>32</v>
      </c>
      <c r="D610" t="s">
        <v>8221</v>
      </c>
      <c r="E610">
        <v>2</v>
      </c>
    </row>
    <row r="611" spans="1:5" x14ac:dyDescent="0.2">
      <c r="A611" t="s">
        <v>8219</v>
      </c>
      <c r="B611">
        <v>32</v>
      </c>
      <c r="D611" t="s">
        <v>8221</v>
      </c>
      <c r="E611">
        <v>2</v>
      </c>
    </row>
    <row r="612" spans="1:5" x14ac:dyDescent="0.2">
      <c r="A612" t="s">
        <v>8219</v>
      </c>
      <c r="B612">
        <v>32</v>
      </c>
      <c r="D612" t="s">
        <v>8221</v>
      </c>
      <c r="E612">
        <v>2</v>
      </c>
    </row>
    <row r="613" spans="1:5" x14ac:dyDescent="0.2">
      <c r="A613" t="s">
        <v>8219</v>
      </c>
      <c r="B613">
        <v>32</v>
      </c>
      <c r="D613" t="s">
        <v>8221</v>
      </c>
      <c r="E613">
        <v>2</v>
      </c>
    </row>
    <row r="614" spans="1:5" x14ac:dyDescent="0.2">
      <c r="A614" t="s">
        <v>8219</v>
      </c>
      <c r="B614">
        <v>32</v>
      </c>
      <c r="D614" t="s">
        <v>8221</v>
      </c>
      <c r="E614">
        <v>2</v>
      </c>
    </row>
    <row r="615" spans="1:5" x14ac:dyDescent="0.2">
      <c r="A615" t="s">
        <v>8219</v>
      </c>
      <c r="B615">
        <v>33</v>
      </c>
      <c r="D615" t="s">
        <v>8221</v>
      </c>
      <c r="E615">
        <v>2</v>
      </c>
    </row>
    <row r="616" spans="1:5" x14ac:dyDescent="0.2">
      <c r="A616" t="s">
        <v>8219</v>
      </c>
      <c r="B616">
        <v>33</v>
      </c>
      <c r="D616" t="s">
        <v>8221</v>
      </c>
      <c r="E616">
        <v>2</v>
      </c>
    </row>
    <row r="617" spans="1:5" x14ac:dyDescent="0.2">
      <c r="A617" t="s">
        <v>8219</v>
      </c>
      <c r="B617">
        <v>33</v>
      </c>
      <c r="D617" t="s">
        <v>8221</v>
      </c>
      <c r="E617">
        <v>2</v>
      </c>
    </row>
    <row r="618" spans="1:5" x14ac:dyDescent="0.2">
      <c r="A618" t="s">
        <v>8219</v>
      </c>
      <c r="B618">
        <v>33</v>
      </c>
      <c r="D618" t="s">
        <v>8221</v>
      </c>
      <c r="E618">
        <v>2</v>
      </c>
    </row>
    <row r="619" spans="1:5" x14ac:dyDescent="0.2">
      <c r="A619" t="s">
        <v>8219</v>
      </c>
      <c r="B619">
        <v>33</v>
      </c>
      <c r="D619" t="s">
        <v>8221</v>
      </c>
      <c r="E619">
        <v>2</v>
      </c>
    </row>
    <row r="620" spans="1:5" x14ac:dyDescent="0.2">
      <c r="A620" t="s">
        <v>8219</v>
      </c>
      <c r="B620">
        <v>33</v>
      </c>
      <c r="D620" t="s">
        <v>8221</v>
      </c>
      <c r="E620">
        <v>2</v>
      </c>
    </row>
    <row r="621" spans="1:5" x14ac:dyDescent="0.2">
      <c r="A621" t="s">
        <v>8219</v>
      </c>
      <c r="B621">
        <v>33</v>
      </c>
      <c r="D621" t="s">
        <v>8221</v>
      </c>
      <c r="E621">
        <v>2</v>
      </c>
    </row>
    <row r="622" spans="1:5" x14ac:dyDescent="0.2">
      <c r="A622" t="s">
        <v>8219</v>
      </c>
      <c r="B622">
        <v>33</v>
      </c>
      <c r="D622" t="s">
        <v>8221</v>
      </c>
      <c r="E622">
        <v>2</v>
      </c>
    </row>
    <row r="623" spans="1:5" x14ac:dyDescent="0.2">
      <c r="A623" t="s">
        <v>8219</v>
      </c>
      <c r="B623">
        <v>33</v>
      </c>
      <c r="D623" t="s">
        <v>8221</v>
      </c>
      <c r="E623">
        <v>2</v>
      </c>
    </row>
    <row r="624" spans="1:5" x14ac:dyDescent="0.2">
      <c r="A624" t="s">
        <v>8219</v>
      </c>
      <c r="B624">
        <v>33</v>
      </c>
      <c r="D624" t="s">
        <v>8221</v>
      </c>
      <c r="E624">
        <v>2</v>
      </c>
    </row>
    <row r="625" spans="1:5" x14ac:dyDescent="0.2">
      <c r="A625" t="s">
        <v>8219</v>
      </c>
      <c r="B625">
        <v>33</v>
      </c>
      <c r="D625" t="s">
        <v>8221</v>
      </c>
      <c r="E625">
        <v>2</v>
      </c>
    </row>
    <row r="626" spans="1:5" x14ac:dyDescent="0.2">
      <c r="A626" t="s">
        <v>8219</v>
      </c>
      <c r="B626">
        <v>33</v>
      </c>
      <c r="D626" t="s">
        <v>8221</v>
      </c>
      <c r="E626">
        <v>2</v>
      </c>
    </row>
    <row r="627" spans="1:5" x14ac:dyDescent="0.2">
      <c r="A627" t="s">
        <v>8219</v>
      </c>
      <c r="B627">
        <v>33</v>
      </c>
      <c r="D627" t="s">
        <v>8221</v>
      </c>
      <c r="E627">
        <v>2</v>
      </c>
    </row>
    <row r="628" spans="1:5" x14ac:dyDescent="0.2">
      <c r="A628" t="s">
        <v>8219</v>
      </c>
      <c r="B628">
        <v>33</v>
      </c>
      <c r="D628" t="s">
        <v>8221</v>
      </c>
      <c r="E628">
        <v>2</v>
      </c>
    </row>
    <row r="629" spans="1:5" x14ac:dyDescent="0.2">
      <c r="A629" t="s">
        <v>8219</v>
      </c>
      <c r="B629">
        <v>33</v>
      </c>
      <c r="D629" t="s">
        <v>8221</v>
      </c>
      <c r="E629">
        <v>2</v>
      </c>
    </row>
    <row r="630" spans="1:5" x14ac:dyDescent="0.2">
      <c r="A630" t="s">
        <v>8219</v>
      </c>
      <c r="B630">
        <v>33</v>
      </c>
      <c r="D630" t="s">
        <v>8221</v>
      </c>
      <c r="E630">
        <v>2</v>
      </c>
    </row>
    <row r="631" spans="1:5" x14ac:dyDescent="0.2">
      <c r="A631" t="s">
        <v>8219</v>
      </c>
      <c r="B631">
        <v>33</v>
      </c>
      <c r="D631" t="s">
        <v>8221</v>
      </c>
      <c r="E631">
        <v>2</v>
      </c>
    </row>
    <row r="632" spans="1:5" x14ac:dyDescent="0.2">
      <c r="A632" t="s">
        <v>8219</v>
      </c>
      <c r="B632">
        <v>33</v>
      </c>
      <c r="D632" t="s">
        <v>8221</v>
      </c>
      <c r="E632">
        <v>2</v>
      </c>
    </row>
    <row r="633" spans="1:5" x14ac:dyDescent="0.2">
      <c r="A633" t="s">
        <v>8219</v>
      </c>
      <c r="B633">
        <v>33</v>
      </c>
      <c r="D633" t="s">
        <v>8221</v>
      </c>
      <c r="E633">
        <v>2</v>
      </c>
    </row>
    <row r="634" spans="1:5" x14ac:dyDescent="0.2">
      <c r="A634" t="s">
        <v>8219</v>
      </c>
      <c r="B634">
        <v>33</v>
      </c>
      <c r="D634" t="s">
        <v>8221</v>
      </c>
      <c r="E634">
        <v>2</v>
      </c>
    </row>
    <row r="635" spans="1:5" x14ac:dyDescent="0.2">
      <c r="A635" t="s">
        <v>8219</v>
      </c>
      <c r="B635">
        <v>33</v>
      </c>
      <c r="D635" t="s">
        <v>8221</v>
      </c>
      <c r="E635">
        <v>2</v>
      </c>
    </row>
    <row r="636" spans="1:5" x14ac:dyDescent="0.2">
      <c r="A636" t="s">
        <v>8219</v>
      </c>
      <c r="B636">
        <v>33</v>
      </c>
      <c r="D636" t="s">
        <v>8221</v>
      </c>
      <c r="E636">
        <v>2</v>
      </c>
    </row>
    <row r="637" spans="1:5" x14ac:dyDescent="0.2">
      <c r="A637" t="s">
        <v>8219</v>
      </c>
      <c r="B637">
        <v>33</v>
      </c>
      <c r="D637" t="s">
        <v>8221</v>
      </c>
      <c r="E637">
        <v>2</v>
      </c>
    </row>
    <row r="638" spans="1:5" x14ac:dyDescent="0.2">
      <c r="A638" t="s">
        <v>8219</v>
      </c>
      <c r="B638">
        <v>33</v>
      </c>
      <c r="D638" t="s">
        <v>8221</v>
      </c>
      <c r="E638">
        <v>2</v>
      </c>
    </row>
    <row r="639" spans="1:5" x14ac:dyDescent="0.2">
      <c r="A639" t="s">
        <v>8219</v>
      </c>
      <c r="B639">
        <v>34</v>
      </c>
      <c r="D639" t="s">
        <v>8221</v>
      </c>
      <c r="E639">
        <v>2</v>
      </c>
    </row>
    <row r="640" spans="1:5" x14ac:dyDescent="0.2">
      <c r="A640" t="s">
        <v>8219</v>
      </c>
      <c r="B640">
        <v>34</v>
      </c>
      <c r="D640" t="s">
        <v>8221</v>
      </c>
      <c r="E640">
        <v>2</v>
      </c>
    </row>
    <row r="641" spans="1:5" x14ac:dyDescent="0.2">
      <c r="A641" t="s">
        <v>8219</v>
      </c>
      <c r="B641">
        <v>34</v>
      </c>
      <c r="D641" t="s">
        <v>8221</v>
      </c>
      <c r="E641">
        <v>2</v>
      </c>
    </row>
    <row r="642" spans="1:5" x14ac:dyDescent="0.2">
      <c r="A642" t="s">
        <v>8219</v>
      </c>
      <c r="B642">
        <v>34</v>
      </c>
      <c r="D642" t="s">
        <v>8221</v>
      </c>
      <c r="E642">
        <v>2</v>
      </c>
    </row>
    <row r="643" spans="1:5" x14ac:dyDescent="0.2">
      <c r="A643" t="s">
        <v>8219</v>
      </c>
      <c r="B643">
        <v>34</v>
      </c>
      <c r="D643" t="s">
        <v>8221</v>
      </c>
      <c r="E643">
        <v>2</v>
      </c>
    </row>
    <row r="644" spans="1:5" x14ac:dyDescent="0.2">
      <c r="A644" t="s">
        <v>8219</v>
      </c>
      <c r="B644">
        <v>34</v>
      </c>
      <c r="D644" t="s">
        <v>8221</v>
      </c>
      <c r="E644">
        <v>2</v>
      </c>
    </row>
    <row r="645" spans="1:5" x14ac:dyDescent="0.2">
      <c r="A645" t="s">
        <v>8219</v>
      </c>
      <c r="B645">
        <v>34</v>
      </c>
      <c r="D645" t="s">
        <v>8221</v>
      </c>
      <c r="E645">
        <v>2</v>
      </c>
    </row>
    <row r="646" spans="1:5" x14ac:dyDescent="0.2">
      <c r="A646" t="s">
        <v>8219</v>
      </c>
      <c r="B646">
        <v>34</v>
      </c>
      <c r="D646" t="s">
        <v>8221</v>
      </c>
      <c r="E646">
        <v>3</v>
      </c>
    </row>
    <row r="647" spans="1:5" x14ac:dyDescent="0.2">
      <c r="A647" t="s">
        <v>8219</v>
      </c>
      <c r="B647">
        <v>34</v>
      </c>
      <c r="D647" t="s">
        <v>8221</v>
      </c>
      <c r="E647">
        <v>3</v>
      </c>
    </row>
    <row r="648" spans="1:5" x14ac:dyDescent="0.2">
      <c r="A648" t="s">
        <v>8219</v>
      </c>
      <c r="B648">
        <v>34</v>
      </c>
      <c r="D648" t="s">
        <v>8221</v>
      </c>
      <c r="E648">
        <v>3</v>
      </c>
    </row>
    <row r="649" spans="1:5" x14ac:dyDescent="0.2">
      <c r="A649" t="s">
        <v>8219</v>
      </c>
      <c r="B649">
        <v>34</v>
      </c>
      <c r="D649" t="s">
        <v>8221</v>
      </c>
      <c r="E649">
        <v>3</v>
      </c>
    </row>
    <row r="650" spans="1:5" x14ac:dyDescent="0.2">
      <c r="A650" t="s">
        <v>8219</v>
      </c>
      <c r="B650">
        <v>34</v>
      </c>
      <c r="D650" t="s">
        <v>8221</v>
      </c>
      <c r="E650">
        <v>3</v>
      </c>
    </row>
    <row r="651" spans="1:5" x14ac:dyDescent="0.2">
      <c r="A651" t="s">
        <v>8219</v>
      </c>
      <c r="B651">
        <v>34</v>
      </c>
      <c r="D651" t="s">
        <v>8221</v>
      </c>
      <c r="E651">
        <v>3</v>
      </c>
    </row>
    <row r="652" spans="1:5" x14ac:dyDescent="0.2">
      <c r="A652" t="s">
        <v>8219</v>
      </c>
      <c r="B652">
        <v>34</v>
      </c>
      <c r="D652" t="s">
        <v>8221</v>
      </c>
      <c r="E652">
        <v>3</v>
      </c>
    </row>
    <row r="653" spans="1:5" x14ac:dyDescent="0.2">
      <c r="A653" t="s">
        <v>8219</v>
      </c>
      <c r="B653">
        <v>34</v>
      </c>
      <c r="D653" t="s">
        <v>8221</v>
      </c>
      <c r="E653">
        <v>3</v>
      </c>
    </row>
    <row r="654" spans="1:5" x14ac:dyDescent="0.2">
      <c r="A654" t="s">
        <v>8219</v>
      </c>
      <c r="B654">
        <v>34</v>
      </c>
      <c r="D654" t="s">
        <v>8221</v>
      </c>
      <c r="E654">
        <v>3</v>
      </c>
    </row>
    <row r="655" spans="1:5" x14ac:dyDescent="0.2">
      <c r="A655" t="s">
        <v>8219</v>
      </c>
      <c r="B655">
        <v>34</v>
      </c>
      <c r="D655" t="s">
        <v>8221</v>
      </c>
      <c r="E655">
        <v>3</v>
      </c>
    </row>
    <row r="656" spans="1:5" x14ac:dyDescent="0.2">
      <c r="A656" t="s">
        <v>8219</v>
      </c>
      <c r="B656">
        <v>34</v>
      </c>
      <c r="D656" t="s">
        <v>8221</v>
      </c>
      <c r="E656">
        <v>3</v>
      </c>
    </row>
    <row r="657" spans="1:5" x14ac:dyDescent="0.2">
      <c r="A657" t="s">
        <v>8219</v>
      </c>
      <c r="B657">
        <v>34</v>
      </c>
      <c r="D657" t="s">
        <v>8221</v>
      </c>
      <c r="E657">
        <v>3</v>
      </c>
    </row>
    <row r="658" spans="1:5" x14ac:dyDescent="0.2">
      <c r="A658" t="s">
        <v>8219</v>
      </c>
      <c r="B658">
        <v>34</v>
      </c>
      <c r="D658" t="s">
        <v>8221</v>
      </c>
      <c r="E658">
        <v>3</v>
      </c>
    </row>
    <row r="659" spans="1:5" x14ac:dyDescent="0.2">
      <c r="A659" t="s">
        <v>8219</v>
      </c>
      <c r="B659">
        <v>34</v>
      </c>
      <c r="D659" t="s">
        <v>8221</v>
      </c>
      <c r="E659">
        <v>3</v>
      </c>
    </row>
    <row r="660" spans="1:5" x14ac:dyDescent="0.2">
      <c r="A660" t="s">
        <v>8219</v>
      </c>
      <c r="B660">
        <v>34</v>
      </c>
      <c r="D660" t="s">
        <v>8221</v>
      </c>
      <c r="E660">
        <v>3</v>
      </c>
    </row>
    <row r="661" spans="1:5" x14ac:dyDescent="0.2">
      <c r="A661" t="s">
        <v>8219</v>
      </c>
      <c r="B661">
        <v>34</v>
      </c>
      <c r="D661" t="s">
        <v>8221</v>
      </c>
      <c r="E661">
        <v>3</v>
      </c>
    </row>
    <row r="662" spans="1:5" x14ac:dyDescent="0.2">
      <c r="A662" t="s">
        <v>8219</v>
      </c>
      <c r="B662">
        <v>34</v>
      </c>
      <c r="D662" t="s">
        <v>8221</v>
      </c>
      <c r="E662">
        <v>3</v>
      </c>
    </row>
    <row r="663" spans="1:5" x14ac:dyDescent="0.2">
      <c r="A663" t="s">
        <v>8219</v>
      </c>
      <c r="B663">
        <v>34</v>
      </c>
      <c r="D663" t="s">
        <v>8221</v>
      </c>
      <c r="E663">
        <v>3</v>
      </c>
    </row>
    <row r="664" spans="1:5" x14ac:dyDescent="0.2">
      <c r="A664" t="s">
        <v>8219</v>
      </c>
      <c r="B664">
        <v>34</v>
      </c>
      <c r="D664" t="s">
        <v>8221</v>
      </c>
      <c r="E664">
        <v>3</v>
      </c>
    </row>
    <row r="665" spans="1:5" x14ac:dyDescent="0.2">
      <c r="A665" t="s">
        <v>8219</v>
      </c>
      <c r="B665">
        <v>35</v>
      </c>
      <c r="D665" t="s">
        <v>8221</v>
      </c>
      <c r="E665">
        <v>3</v>
      </c>
    </row>
    <row r="666" spans="1:5" x14ac:dyDescent="0.2">
      <c r="A666" t="s">
        <v>8219</v>
      </c>
      <c r="B666">
        <v>35</v>
      </c>
      <c r="D666" t="s">
        <v>8221</v>
      </c>
      <c r="E666">
        <v>3</v>
      </c>
    </row>
    <row r="667" spans="1:5" x14ac:dyDescent="0.2">
      <c r="A667" t="s">
        <v>8219</v>
      </c>
      <c r="B667">
        <v>35</v>
      </c>
      <c r="D667" t="s">
        <v>8221</v>
      </c>
      <c r="E667">
        <v>3</v>
      </c>
    </row>
    <row r="668" spans="1:5" x14ac:dyDescent="0.2">
      <c r="A668" t="s">
        <v>8219</v>
      </c>
      <c r="B668">
        <v>35</v>
      </c>
      <c r="D668" t="s">
        <v>8221</v>
      </c>
      <c r="E668">
        <v>3</v>
      </c>
    </row>
    <row r="669" spans="1:5" x14ac:dyDescent="0.2">
      <c r="A669" t="s">
        <v>8219</v>
      </c>
      <c r="B669">
        <v>35</v>
      </c>
      <c r="D669" t="s">
        <v>8221</v>
      </c>
      <c r="E669">
        <v>3</v>
      </c>
    </row>
    <row r="670" spans="1:5" x14ac:dyDescent="0.2">
      <c r="A670" t="s">
        <v>8219</v>
      </c>
      <c r="B670">
        <v>35</v>
      </c>
      <c r="D670" t="s">
        <v>8221</v>
      </c>
      <c r="E670">
        <v>3</v>
      </c>
    </row>
    <row r="671" spans="1:5" x14ac:dyDescent="0.2">
      <c r="A671" t="s">
        <v>8219</v>
      </c>
      <c r="B671">
        <v>35</v>
      </c>
      <c r="D671" t="s">
        <v>8221</v>
      </c>
      <c r="E671">
        <v>3</v>
      </c>
    </row>
    <row r="672" spans="1:5" x14ac:dyDescent="0.2">
      <c r="A672" t="s">
        <v>8219</v>
      </c>
      <c r="B672">
        <v>35</v>
      </c>
      <c r="D672" t="s">
        <v>8221</v>
      </c>
      <c r="E672">
        <v>3</v>
      </c>
    </row>
    <row r="673" spans="1:5" x14ac:dyDescent="0.2">
      <c r="A673" t="s">
        <v>8219</v>
      </c>
      <c r="B673">
        <v>35</v>
      </c>
      <c r="D673" t="s">
        <v>8221</v>
      </c>
      <c r="E673">
        <v>3</v>
      </c>
    </row>
    <row r="674" spans="1:5" x14ac:dyDescent="0.2">
      <c r="A674" t="s">
        <v>8219</v>
      </c>
      <c r="B674">
        <v>35</v>
      </c>
      <c r="D674" t="s">
        <v>8221</v>
      </c>
      <c r="E674">
        <v>3</v>
      </c>
    </row>
    <row r="675" spans="1:5" x14ac:dyDescent="0.2">
      <c r="A675" t="s">
        <v>8219</v>
      </c>
      <c r="B675">
        <v>35</v>
      </c>
      <c r="D675" t="s">
        <v>8221</v>
      </c>
      <c r="E675">
        <v>3</v>
      </c>
    </row>
    <row r="676" spans="1:5" x14ac:dyDescent="0.2">
      <c r="A676" t="s">
        <v>8219</v>
      </c>
      <c r="B676">
        <v>35</v>
      </c>
      <c r="D676" t="s">
        <v>8221</v>
      </c>
      <c r="E676">
        <v>3</v>
      </c>
    </row>
    <row r="677" spans="1:5" x14ac:dyDescent="0.2">
      <c r="A677" t="s">
        <v>8219</v>
      </c>
      <c r="B677">
        <v>35</v>
      </c>
      <c r="D677" t="s">
        <v>8221</v>
      </c>
      <c r="E677">
        <v>3</v>
      </c>
    </row>
    <row r="678" spans="1:5" x14ac:dyDescent="0.2">
      <c r="A678" t="s">
        <v>8219</v>
      </c>
      <c r="B678">
        <v>35</v>
      </c>
      <c r="D678" t="s">
        <v>8221</v>
      </c>
      <c r="E678">
        <v>3</v>
      </c>
    </row>
    <row r="679" spans="1:5" x14ac:dyDescent="0.2">
      <c r="A679" t="s">
        <v>8219</v>
      </c>
      <c r="B679">
        <v>35</v>
      </c>
      <c r="D679" t="s">
        <v>8221</v>
      </c>
      <c r="E679">
        <v>3</v>
      </c>
    </row>
    <row r="680" spans="1:5" x14ac:dyDescent="0.2">
      <c r="A680" t="s">
        <v>8219</v>
      </c>
      <c r="B680">
        <v>35</v>
      </c>
      <c r="D680" t="s">
        <v>8221</v>
      </c>
      <c r="E680">
        <v>3</v>
      </c>
    </row>
    <row r="681" spans="1:5" x14ac:dyDescent="0.2">
      <c r="A681" t="s">
        <v>8219</v>
      </c>
      <c r="B681">
        <v>35</v>
      </c>
      <c r="D681" t="s">
        <v>8221</v>
      </c>
      <c r="E681">
        <v>3</v>
      </c>
    </row>
    <row r="682" spans="1:5" x14ac:dyDescent="0.2">
      <c r="A682" t="s">
        <v>8219</v>
      </c>
      <c r="B682">
        <v>35</v>
      </c>
      <c r="D682" t="s">
        <v>8221</v>
      </c>
      <c r="E682">
        <v>3</v>
      </c>
    </row>
    <row r="683" spans="1:5" x14ac:dyDescent="0.2">
      <c r="A683" t="s">
        <v>8219</v>
      </c>
      <c r="B683">
        <v>35</v>
      </c>
      <c r="D683" t="s">
        <v>8221</v>
      </c>
      <c r="E683">
        <v>3</v>
      </c>
    </row>
    <row r="684" spans="1:5" x14ac:dyDescent="0.2">
      <c r="A684" t="s">
        <v>8219</v>
      </c>
      <c r="B684">
        <v>35</v>
      </c>
      <c r="D684" t="s">
        <v>8221</v>
      </c>
      <c r="E684">
        <v>3</v>
      </c>
    </row>
    <row r="685" spans="1:5" x14ac:dyDescent="0.2">
      <c r="A685" t="s">
        <v>8219</v>
      </c>
      <c r="B685">
        <v>35</v>
      </c>
      <c r="D685" t="s">
        <v>8221</v>
      </c>
      <c r="E685">
        <v>3</v>
      </c>
    </row>
    <row r="686" spans="1:5" x14ac:dyDescent="0.2">
      <c r="A686" t="s">
        <v>8219</v>
      </c>
      <c r="B686">
        <v>35</v>
      </c>
      <c r="D686" t="s">
        <v>8221</v>
      </c>
      <c r="E686">
        <v>3</v>
      </c>
    </row>
    <row r="687" spans="1:5" x14ac:dyDescent="0.2">
      <c r="A687" t="s">
        <v>8219</v>
      </c>
      <c r="B687">
        <v>35</v>
      </c>
      <c r="D687" t="s">
        <v>8221</v>
      </c>
      <c r="E687">
        <v>3</v>
      </c>
    </row>
    <row r="688" spans="1:5" x14ac:dyDescent="0.2">
      <c r="A688" t="s">
        <v>8219</v>
      </c>
      <c r="B688">
        <v>36</v>
      </c>
      <c r="D688" t="s">
        <v>8221</v>
      </c>
      <c r="E688">
        <v>3</v>
      </c>
    </row>
    <row r="689" spans="1:5" x14ac:dyDescent="0.2">
      <c r="A689" t="s">
        <v>8219</v>
      </c>
      <c r="B689">
        <v>36</v>
      </c>
      <c r="D689" t="s">
        <v>8221</v>
      </c>
      <c r="E689">
        <v>3</v>
      </c>
    </row>
    <row r="690" spans="1:5" x14ac:dyDescent="0.2">
      <c r="A690" t="s">
        <v>8219</v>
      </c>
      <c r="B690">
        <v>36</v>
      </c>
      <c r="D690" t="s">
        <v>8221</v>
      </c>
      <c r="E690">
        <v>3</v>
      </c>
    </row>
    <row r="691" spans="1:5" x14ac:dyDescent="0.2">
      <c r="A691" t="s">
        <v>8219</v>
      </c>
      <c r="B691">
        <v>36</v>
      </c>
      <c r="D691" t="s">
        <v>8221</v>
      </c>
      <c r="E691">
        <v>3</v>
      </c>
    </row>
    <row r="692" spans="1:5" x14ac:dyDescent="0.2">
      <c r="A692" t="s">
        <v>8219</v>
      </c>
      <c r="B692">
        <v>36</v>
      </c>
      <c r="D692" t="s">
        <v>8221</v>
      </c>
      <c r="E692">
        <v>3</v>
      </c>
    </row>
    <row r="693" spans="1:5" x14ac:dyDescent="0.2">
      <c r="A693" t="s">
        <v>8219</v>
      </c>
      <c r="B693">
        <v>36</v>
      </c>
      <c r="D693" t="s">
        <v>8221</v>
      </c>
      <c r="E693">
        <v>3</v>
      </c>
    </row>
    <row r="694" spans="1:5" x14ac:dyDescent="0.2">
      <c r="A694" t="s">
        <v>8219</v>
      </c>
      <c r="B694">
        <v>36</v>
      </c>
      <c r="D694" t="s">
        <v>8221</v>
      </c>
      <c r="E694">
        <v>3</v>
      </c>
    </row>
    <row r="695" spans="1:5" x14ac:dyDescent="0.2">
      <c r="A695" t="s">
        <v>8219</v>
      </c>
      <c r="B695">
        <v>36</v>
      </c>
      <c r="D695" t="s">
        <v>8221</v>
      </c>
      <c r="E695">
        <v>3</v>
      </c>
    </row>
    <row r="696" spans="1:5" x14ac:dyDescent="0.2">
      <c r="A696" t="s">
        <v>8219</v>
      </c>
      <c r="B696">
        <v>36</v>
      </c>
      <c r="D696" t="s">
        <v>8221</v>
      </c>
      <c r="E696">
        <v>3</v>
      </c>
    </row>
    <row r="697" spans="1:5" x14ac:dyDescent="0.2">
      <c r="A697" t="s">
        <v>8219</v>
      </c>
      <c r="B697">
        <v>36</v>
      </c>
      <c r="D697" t="s">
        <v>8221</v>
      </c>
      <c r="E697">
        <v>3</v>
      </c>
    </row>
    <row r="698" spans="1:5" x14ac:dyDescent="0.2">
      <c r="A698" t="s">
        <v>8219</v>
      </c>
      <c r="B698">
        <v>36</v>
      </c>
      <c r="D698" t="s">
        <v>8221</v>
      </c>
      <c r="E698">
        <v>3</v>
      </c>
    </row>
    <row r="699" spans="1:5" x14ac:dyDescent="0.2">
      <c r="A699" t="s">
        <v>8219</v>
      </c>
      <c r="B699">
        <v>36</v>
      </c>
      <c r="D699" t="s">
        <v>8221</v>
      </c>
      <c r="E699">
        <v>3</v>
      </c>
    </row>
    <row r="700" spans="1:5" x14ac:dyDescent="0.2">
      <c r="A700" t="s">
        <v>8219</v>
      </c>
      <c r="B700">
        <v>36</v>
      </c>
      <c r="D700" t="s">
        <v>8221</v>
      </c>
      <c r="E700">
        <v>3</v>
      </c>
    </row>
    <row r="701" spans="1:5" x14ac:dyDescent="0.2">
      <c r="A701" t="s">
        <v>8219</v>
      </c>
      <c r="B701">
        <v>36</v>
      </c>
      <c r="D701" t="s">
        <v>8221</v>
      </c>
      <c r="E701">
        <v>3</v>
      </c>
    </row>
    <row r="702" spans="1:5" x14ac:dyDescent="0.2">
      <c r="A702" t="s">
        <v>8219</v>
      </c>
      <c r="B702">
        <v>36</v>
      </c>
      <c r="D702" t="s">
        <v>8221</v>
      </c>
      <c r="E702">
        <v>3</v>
      </c>
    </row>
    <row r="703" spans="1:5" x14ac:dyDescent="0.2">
      <c r="A703" t="s">
        <v>8219</v>
      </c>
      <c r="B703">
        <v>37</v>
      </c>
      <c r="D703" t="s">
        <v>8221</v>
      </c>
      <c r="E703">
        <v>3</v>
      </c>
    </row>
    <row r="704" spans="1:5" x14ac:dyDescent="0.2">
      <c r="A704" t="s">
        <v>8219</v>
      </c>
      <c r="B704">
        <v>37</v>
      </c>
      <c r="D704" t="s">
        <v>8221</v>
      </c>
      <c r="E704">
        <v>3</v>
      </c>
    </row>
    <row r="705" spans="1:5" x14ac:dyDescent="0.2">
      <c r="A705" t="s">
        <v>8219</v>
      </c>
      <c r="B705">
        <v>37</v>
      </c>
      <c r="D705" t="s">
        <v>8221</v>
      </c>
      <c r="E705">
        <v>3</v>
      </c>
    </row>
    <row r="706" spans="1:5" x14ac:dyDescent="0.2">
      <c r="A706" t="s">
        <v>8219</v>
      </c>
      <c r="B706">
        <v>37</v>
      </c>
      <c r="D706" t="s">
        <v>8221</v>
      </c>
      <c r="E706">
        <v>3</v>
      </c>
    </row>
    <row r="707" spans="1:5" x14ac:dyDescent="0.2">
      <c r="A707" t="s">
        <v>8219</v>
      </c>
      <c r="B707">
        <v>37</v>
      </c>
      <c r="D707" t="s">
        <v>8221</v>
      </c>
      <c r="E707">
        <v>3</v>
      </c>
    </row>
    <row r="708" spans="1:5" x14ac:dyDescent="0.2">
      <c r="A708" t="s">
        <v>8219</v>
      </c>
      <c r="B708">
        <v>37</v>
      </c>
      <c r="D708" t="s">
        <v>8221</v>
      </c>
      <c r="E708">
        <v>3</v>
      </c>
    </row>
    <row r="709" spans="1:5" x14ac:dyDescent="0.2">
      <c r="A709" t="s">
        <v>8219</v>
      </c>
      <c r="B709">
        <v>37</v>
      </c>
      <c r="D709" t="s">
        <v>8221</v>
      </c>
      <c r="E709">
        <v>3</v>
      </c>
    </row>
    <row r="710" spans="1:5" x14ac:dyDescent="0.2">
      <c r="A710" t="s">
        <v>8219</v>
      </c>
      <c r="B710">
        <v>37</v>
      </c>
      <c r="D710" t="s">
        <v>8221</v>
      </c>
      <c r="E710">
        <v>3</v>
      </c>
    </row>
    <row r="711" spans="1:5" x14ac:dyDescent="0.2">
      <c r="A711" t="s">
        <v>8219</v>
      </c>
      <c r="B711">
        <v>37</v>
      </c>
      <c r="D711" t="s">
        <v>8221</v>
      </c>
      <c r="E711">
        <v>3</v>
      </c>
    </row>
    <row r="712" spans="1:5" x14ac:dyDescent="0.2">
      <c r="A712" t="s">
        <v>8219</v>
      </c>
      <c r="B712">
        <v>37</v>
      </c>
      <c r="D712" t="s">
        <v>8221</v>
      </c>
      <c r="E712">
        <v>3</v>
      </c>
    </row>
    <row r="713" spans="1:5" x14ac:dyDescent="0.2">
      <c r="A713" t="s">
        <v>8219</v>
      </c>
      <c r="B713">
        <v>37</v>
      </c>
      <c r="D713" t="s">
        <v>8221</v>
      </c>
      <c r="E713">
        <v>3</v>
      </c>
    </row>
    <row r="714" spans="1:5" x14ac:dyDescent="0.2">
      <c r="A714" t="s">
        <v>8219</v>
      </c>
      <c r="B714">
        <v>37</v>
      </c>
      <c r="D714" t="s">
        <v>8221</v>
      </c>
      <c r="E714">
        <v>3</v>
      </c>
    </row>
    <row r="715" spans="1:5" x14ac:dyDescent="0.2">
      <c r="A715" t="s">
        <v>8219</v>
      </c>
      <c r="B715">
        <v>37</v>
      </c>
      <c r="D715" t="s">
        <v>8221</v>
      </c>
      <c r="E715">
        <v>3</v>
      </c>
    </row>
    <row r="716" spans="1:5" x14ac:dyDescent="0.2">
      <c r="A716" t="s">
        <v>8219</v>
      </c>
      <c r="B716">
        <v>37</v>
      </c>
      <c r="D716" t="s">
        <v>8221</v>
      </c>
      <c r="E716">
        <v>3</v>
      </c>
    </row>
    <row r="717" spans="1:5" x14ac:dyDescent="0.2">
      <c r="A717" t="s">
        <v>8219</v>
      </c>
      <c r="B717">
        <v>37</v>
      </c>
      <c r="D717" t="s">
        <v>8221</v>
      </c>
      <c r="E717">
        <v>3</v>
      </c>
    </row>
    <row r="718" spans="1:5" x14ac:dyDescent="0.2">
      <c r="A718" t="s">
        <v>8219</v>
      </c>
      <c r="B718">
        <v>37</v>
      </c>
      <c r="D718" t="s">
        <v>8221</v>
      </c>
      <c r="E718">
        <v>3</v>
      </c>
    </row>
    <row r="719" spans="1:5" x14ac:dyDescent="0.2">
      <c r="A719" t="s">
        <v>8219</v>
      </c>
      <c r="B719">
        <v>37</v>
      </c>
      <c r="D719" t="s">
        <v>8221</v>
      </c>
      <c r="E719">
        <v>3</v>
      </c>
    </row>
    <row r="720" spans="1:5" x14ac:dyDescent="0.2">
      <c r="A720" t="s">
        <v>8219</v>
      </c>
      <c r="B720">
        <v>38</v>
      </c>
      <c r="D720" t="s">
        <v>8221</v>
      </c>
      <c r="E720">
        <v>3</v>
      </c>
    </row>
    <row r="721" spans="1:5" x14ac:dyDescent="0.2">
      <c r="A721" t="s">
        <v>8219</v>
      </c>
      <c r="B721">
        <v>38</v>
      </c>
      <c r="D721" t="s">
        <v>8221</v>
      </c>
      <c r="E721">
        <v>3</v>
      </c>
    </row>
    <row r="722" spans="1:5" x14ac:dyDescent="0.2">
      <c r="A722" t="s">
        <v>8219</v>
      </c>
      <c r="B722">
        <v>38</v>
      </c>
      <c r="D722" t="s">
        <v>8221</v>
      </c>
      <c r="E722">
        <v>3</v>
      </c>
    </row>
    <row r="723" spans="1:5" x14ac:dyDescent="0.2">
      <c r="A723" t="s">
        <v>8219</v>
      </c>
      <c r="B723">
        <v>38</v>
      </c>
      <c r="D723" t="s">
        <v>8221</v>
      </c>
      <c r="E723">
        <v>3</v>
      </c>
    </row>
    <row r="724" spans="1:5" x14ac:dyDescent="0.2">
      <c r="A724" t="s">
        <v>8219</v>
      </c>
      <c r="B724">
        <v>38</v>
      </c>
      <c r="D724" t="s">
        <v>8221</v>
      </c>
      <c r="E724">
        <v>3</v>
      </c>
    </row>
    <row r="725" spans="1:5" x14ac:dyDescent="0.2">
      <c r="A725" t="s">
        <v>8219</v>
      </c>
      <c r="B725">
        <v>38</v>
      </c>
      <c r="D725" t="s">
        <v>8221</v>
      </c>
      <c r="E725">
        <v>3</v>
      </c>
    </row>
    <row r="726" spans="1:5" x14ac:dyDescent="0.2">
      <c r="A726" t="s">
        <v>8219</v>
      </c>
      <c r="B726">
        <v>38</v>
      </c>
      <c r="D726" t="s">
        <v>8221</v>
      </c>
      <c r="E726">
        <v>3</v>
      </c>
    </row>
    <row r="727" spans="1:5" x14ac:dyDescent="0.2">
      <c r="A727" t="s">
        <v>8219</v>
      </c>
      <c r="B727">
        <v>38</v>
      </c>
      <c r="D727" t="s">
        <v>8221</v>
      </c>
      <c r="E727">
        <v>3</v>
      </c>
    </row>
    <row r="728" spans="1:5" x14ac:dyDescent="0.2">
      <c r="A728" t="s">
        <v>8219</v>
      </c>
      <c r="B728">
        <v>38</v>
      </c>
      <c r="D728" t="s">
        <v>8221</v>
      </c>
      <c r="E728">
        <v>3</v>
      </c>
    </row>
    <row r="729" spans="1:5" x14ac:dyDescent="0.2">
      <c r="A729" t="s">
        <v>8219</v>
      </c>
      <c r="B729">
        <v>38</v>
      </c>
      <c r="D729" t="s">
        <v>8221</v>
      </c>
      <c r="E729">
        <v>3</v>
      </c>
    </row>
    <row r="730" spans="1:5" x14ac:dyDescent="0.2">
      <c r="A730" t="s">
        <v>8219</v>
      </c>
      <c r="B730">
        <v>38</v>
      </c>
      <c r="D730" t="s">
        <v>8221</v>
      </c>
      <c r="E730">
        <v>3</v>
      </c>
    </row>
    <row r="731" spans="1:5" x14ac:dyDescent="0.2">
      <c r="A731" t="s">
        <v>8219</v>
      </c>
      <c r="B731">
        <v>38</v>
      </c>
      <c r="D731" t="s">
        <v>8221</v>
      </c>
      <c r="E731">
        <v>3</v>
      </c>
    </row>
    <row r="732" spans="1:5" x14ac:dyDescent="0.2">
      <c r="A732" t="s">
        <v>8219</v>
      </c>
      <c r="B732">
        <v>38</v>
      </c>
      <c r="D732" t="s">
        <v>8221</v>
      </c>
      <c r="E732">
        <v>3</v>
      </c>
    </row>
    <row r="733" spans="1:5" x14ac:dyDescent="0.2">
      <c r="A733" t="s">
        <v>8219</v>
      </c>
      <c r="B733">
        <v>38</v>
      </c>
      <c r="D733" t="s">
        <v>8221</v>
      </c>
      <c r="E733">
        <v>3</v>
      </c>
    </row>
    <row r="734" spans="1:5" x14ac:dyDescent="0.2">
      <c r="A734" t="s">
        <v>8219</v>
      </c>
      <c r="B734">
        <v>38</v>
      </c>
      <c r="D734" t="s">
        <v>8221</v>
      </c>
      <c r="E734">
        <v>3</v>
      </c>
    </row>
    <row r="735" spans="1:5" x14ac:dyDescent="0.2">
      <c r="A735" t="s">
        <v>8219</v>
      </c>
      <c r="B735">
        <v>38</v>
      </c>
      <c r="D735" t="s">
        <v>8221</v>
      </c>
      <c r="E735">
        <v>3</v>
      </c>
    </row>
    <row r="736" spans="1:5" x14ac:dyDescent="0.2">
      <c r="A736" t="s">
        <v>8219</v>
      </c>
      <c r="B736">
        <v>38</v>
      </c>
      <c r="D736" t="s">
        <v>8221</v>
      </c>
      <c r="E736">
        <v>3</v>
      </c>
    </row>
    <row r="737" spans="1:5" x14ac:dyDescent="0.2">
      <c r="A737" t="s">
        <v>8219</v>
      </c>
      <c r="B737">
        <v>38</v>
      </c>
      <c r="D737" t="s">
        <v>8221</v>
      </c>
      <c r="E737">
        <v>3</v>
      </c>
    </row>
    <row r="738" spans="1:5" x14ac:dyDescent="0.2">
      <c r="A738" t="s">
        <v>8219</v>
      </c>
      <c r="B738">
        <v>38</v>
      </c>
      <c r="D738" t="s">
        <v>8221</v>
      </c>
      <c r="E738">
        <v>3</v>
      </c>
    </row>
    <row r="739" spans="1:5" x14ac:dyDescent="0.2">
      <c r="A739" t="s">
        <v>8219</v>
      </c>
      <c r="B739">
        <v>38</v>
      </c>
      <c r="D739" t="s">
        <v>8221</v>
      </c>
      <c r="E739">
        <v>3</v>
      </c>
    </row>
    <row r="740" spans="1:5" x14ac:dyDescent="0.2">
      <c r="A740" t="s">
        <v>8219</v>
      </c>
      <c r="B740">
        <v>38</v>
      </c>
      <c r="D740" t="s">
        <v>8221</v>
      </c>
      <c r="E740">
        <v>3</v>
      </c>
    </row>
    <row r="741" spans="1:5" x14ac:dyDescent="0.2">
      <c r="A741" t="s">
        <v>8219</v>
      </c>
      <c r="B741">
        <v>38</v>
      </c>
      <c r="D741" t="s">
        <v>8221</v>
      </c>
      <c r="E741">
        <v>3</v>
      </c>
    </row>
    <row r="742" spans="1:5" x14ac:dyDescent="0.2">
      <c r="A742" t="s">
        <v>8219</v>
      </c>
      <c r="B742">
        <v>38</v>
      </c>
      <c r="D742" t="s">
        <v>8221</v>
      </c>
      <c r="E742">
        <v>3</v>
      </c>
    </row>
    <row r="743" spans="1:5" x14ac:dyDescent="0.2">
      <c r="A743" t="s">
        <v>8219</v>
      </c>
      <c r="B743">
        <v>38</v>
      </c>
      <c r="D743" t="s">
        <v>8221</v>
      </c>
      <c r="E743">
        <v>3</v>
      </c>
    </row>
    <row r="744" spans="1:5" x14ac:dyDescent="0.2">
      <c r="A744" t="s">
        <v>8219</v>
      </c>
      <c r="B744">
        <v>38</v>
      </c>
      <c r="D744" t="s">
        <v>8221</v>
      </c>
      <c r="E744">
        <v>3</v>
      </c>
    </row>
    <row r="745" spans="1:5" x14ac:dyDescent="0.2">
      <c r="A745" t="s">
        <v>8219</v>
      </c>
      <c r="B745">
        <v>38</v>
      </c>
      <c r="D745" t="s">
        <v>8221</v>
      </c>
      <c r="E745">
        <v>3</v>
      </c>
    </row>
    <row r="746" spans="1:5" x14ac:dyDescent="0.2">
      <c r="A746" t="s">
        <v>8219</v>
      </c>
      <c r="B746">
        <v>38</v>
      </c>
      <c r="D746" t="s">
        <v>8221</v>
      </c>
      <c r="E746">
        <v>3</v>
      </c>
    </row>
    <row r="747" spans="1:5" x14ac:dyDescent="0.2">
      <c r="A747" t="s">
        <v>8219</v>
      </c>
      <c r="B747">
        <v>38</v>
      </c>
      <c r="D747" t="s">
        <v>8221</v>
      </c>
      <c r="E747">
        <v>3</v>
      </c>
    </row>
    <row r="748" spans="1:5" x14ac:dyDescent="0.2">
      <c r="A748" t="s">
        <v>8219</v>
      </c>
      <c r="B748">
        <v>38</v>
      </c>
      <c r="D748" t="s">
        <v>8221</v>
      </c>
      <c r="E748">
        <v>3</v>
      </c>
    </row>
    <row r="749" spans="1:5" x14ac:dyDescent="0.2">
      <c r="A749" t="s">
        <v>8219</v>
      </c>
      <c r="B749">
        <v>39</v>
      </c>
      <c r="D749" t="s">
        <v>8221</v>
      </c>
      <c r="E749">
        <v>3</v>
      </c>
    </row>
    <row r="750" spans="1:5" x14ac:dyDescent="0.2">
      <c r="A750" t="s">
        <v>8219</v>
      </c>
      <c r="B750">
        <v>39</v>
      </c>
      <c r="D750" t="s">
        <v>8221</v>
      </c>
      <c r="E750">
        <v>3</v>
      </c>
    </row>
    <row r="751" spans="1:5" x14ac:dyDescent="0.2">
      <c r="A751" t="s">
        <v>8219</v>
      </c>
      <c r="B751">
        <v>39</v>
      </c>
      <c r="D751" t="s">
        <v>8221</v>
      </c>
      <c r="E751">
        <v>3</v>
      </c>
    </row>
    <row r="752" spans="1:5" x14ac:dyDescent="0.2">
      <c r="A752" t="s">
        <v>8219</v>
      </c>
      <c r="B752">
        <v>39</v>
      </c>
      <c r="D752" t="s">
        <v>8221</v>
      </c>
      <c r="E752">
        <v>3</v>
      </c>
    </row>
    <row r="753" spans="1:5" x14ac:dyDescent="0.2">
      <c r="A753" t="s">
        <v>8219</v>
      </c>
      <c r="B753">
        <v>39</v>
      </c>
      <c r="D753" t="s">
        <v>8221</v>
      </c>
      <c r="E753">
        <v>4</v>
      </c>
    </row>
    <row r="754" spans="1:5" x14ac:dyDescent="0.2">
      <c r="A754" t="s">
        <v>8219</v>
      </c>
      <c r="B754">
        <v>39</v>
      </c>
      <c r="D754" t="s">
        <v>8221</v>
      </c>
      <c r="E754">
        <v>4</v>
      </c>
    </row>
    <row r="755" spans="1:5" x14ac:dyDescent="0.2">
      <c r="A755" t="s">
        <v>8219</v>
      </c>
      <c r="B755">
        <v>39</v>
      </c>
      <c r="D755" t="s">
        <v>8221</v>
      </c>
      <c r="E755">
        <v>4</v>
      </c>
    </row>
    <row r="756" spans="1:5" x14ac:dyDescent="0.2">
      <c r="A756" t="s">
        <v>8219</v>
      </c>
      <c r="B756">
        <v>39</v>
      </c>
      <c r="D756" t="s">
        <v>8221</v>
      </c>
      <c r="E756">
        <v>4</v>
      </c>
    </row>
    <row r="757" spans="1:5" x14ac:dyDescent="0.2">
      <c r="A757" t="s">
        <v>8219</v>
      </c>
      <c r="B757">
        <v>39</v>
      </c>
      <c r="D757" t="s">
        <v>8221</v>
      </c>
      <c r="E757">
        <v>4</v>
      </c>
    </row>
    <row r="758" spans="1:5" x14ac:dyDescent="0.2">
      <c r="A758" t="s">
        <v>8219</v>
      </c>
      <c r="B758">
        <v>39</v>
      </c>
      <c r="D758" t="s">
        <v>8221</v>
      </c>
      <c r="E758">
        <v>4</v>
      </c>
    </row>
    <row r="759" spans="1:5" x14ac:dyDescent="0.2">
      <c r="A759" t="s">
        <v>8219</v>
      </c>
      <c r="B759">
        <v>39</v>
      </c>
      <c r="D759" t="s">
        <v>8221</v>
      </c>
      <c r="E759">
        <v>4</v>
      </c>
    </row>
    <row r="760" spans="1:5" x14ac:dyDescent="0.2">
      <c r="A760" t="s">
        <v>8219</v>
      </c>
      <c r="B760">
        <v>39</v>
      </c>
      <c r="D760" t="s">
        <v>8221</v>
      </c>
      <c r="E760">
        <v>4</v>
      </c>
    </row>
    <row r="761" spans="1:5" x14ac:dyDescent="0.2">
      <c r="A761" t="s">
        <v>8219</v>
      </c>
      <c r="B761">
        <v>39</v>
      </c>
      <c r="D761" t="s">
        <v>8221</v>
      </c>
      <c r="E761">
        <v>4</v>
      </c>
    </row>
    <row r="762" spans="1:5" x14ac:dyDescent="0.2">
      <c r="A762" t="s">
        <v>8219</v>
      </c>
      <c r="B762">
        <v>39</v>
      </c>
      <c r="D762" t="s">
        <v>8221</v>
      </c>
      <c r="E762">
        <v>4</v>
      </c>
    </row>
    <row r="763" spans="1:5" x14ac:dyDescent="0.2">
      <c r="A763" t="s">
        <v>8219</v>
      </c>
      <c r="B763">
        <v>39</v>
      </c>
      <c r="D763" t="s">
        <v>8221</v>
      </c>
      <c r="E763">
        <v>4</v>
      </c>
    </row>
    <row r="764" spans="1:5" x14ac:dyDescent="0.2">
      <c r="A764" t="s">
        <v>8219</v>
      </c>
      <c r="B764">
        <v>39</v>
      </c>
      <c r="D764" t="s">
        <v>8221</v>
      </c>
      <c r="E764">
        <v>4</v>
      </c>
    </row>
    <row r="765" spans="1:5" x14ac:dyDescent="0.2">
      <c r="A765" t="s">
        <v>8219</v>
      </c>
      <c r="B765">
        <v>39</v>
      </c>
      <c r="D765" t="s">
        <v>8221</v>
      </c>
      <c r="E765">
        <v>4</v>
      </c>
    </row>
    <row r="766" spans="1:5" x14ac:dyDescent="0.2">
      <c r="A766" t="s">
        <v>8219</v>
      </c>
      <c r="B766">
        <v>40</v>
      </c>
      <c r="D766" t="s">
        <v>8221</v>
      </c>
      <c r="E766">
        <v>4</v>
      </c>
    </row>
    <row r="767" spans="1:5" x14ac:dyDescent="0.2">
      <c r="A767" t="s">
        <v>8219</v>
      </c>
      <c r="B767">
        <v>40</v>
      </c>
      <c r="D767" t="s">
        <v>8221</v>
      </c>
      <c r="E767">
        <v>4</v>
      </c>
    </row>
    <row r="768" spans="1:5" x14ac:dyDescent="0.2">
      <c r="A768" t="s">
        <v>8219</v>
      </c>
      <c r="B768">
        <v>40</v>
      </c>
      <c r="D768" t="s">
        <v>8221</v>
      </c>
      <c r="E768">
        <v>4</v>
      </c>
    </row>
    <row r="769" spans="1:5" x14ac:dyDescent="0.2">
      <c r="A769" t="s">
        <v>8219</v>
      </c>
      <c r="B769">
        <v>40</v>
      </c>
      <c r="D769" t="s">
        <v>8221</v>
      </c>
      <c r="E769">
        <v>4</v>
      </c>
    </row>
    <row r="770" spans="1:5" x14ac:dyDescent="0.2">
      <c r="A770" t="s">
        <v>8219</v>
      </c>
      <c r="B770">
        <v>40</v>
      </c>
      <c r="D770" t="s">
        <v>8221</v>
      </c>
      <c r="E770">
        <v>4</v>
      </c>
    </row>
    <row r="771" spans="1:5" x14ac:dyDescent="0.2">
      <c r="A771" t="s">
        <v>8219</v>
      </c>
      <c r="B771">
        <v>40</v>
      </c>
      <c r="D771" t="s">
        <v>8221</v>
      </c>
      <c r="E771">
        <v>4</v>
      </c>
    </row>
    <row r="772" spans="1:5" x14ac:dyDescent="0.2">
      <c r="A772" t="s">
        <v>8219</v>
      </c>
      <c r="B772">
        <v>40</v>
      </c>
      <c r="D772" t="s">
        <v>8221</v>
      </c>
      <c r="E772">
        <v>4</v>
      </c>
    </row>
    <row r="773" spans="1:5" x14ac:dyDescent="0.2">
      <c r="A773" t="s">
        <v>8219</v>
      </c>
      <c r="B773">
        <v>40</v>
      </c>
      <c r="D773" t="s">
        <v>8221</v>
      </c>
      <c r="E773">
        <v>4</v>
      </c>
    </row>
    <row r="774" spans="1:5" x14ac:dyDescent="0.2">
      <c r="A774" t="s">
        <v>8219</v>
      </c>
      <c r="B774">
        <v>40</v>
      </c>
      <c r="D774" t="s">
        <v>8221</v>
      </c>
      <c r="E774">
        <v>4</v>
      </c>
    </row>
    <row r="775" spans="1:5" x14ac:dyDescent="0.2">
      <c r="A775" t="s">
        <v>8219</v>
      </c>
      <c r="B775">
        <v>40</v>
      </c>
      <c r="D775" t="s">
        <v>8221</v>
      </c>
      <c r="E775">
        <v>4</v>
      </c>
    </row>
    <row r="776" spans="1:5" x14ac:dyDescent="0.2">
      <c r="A776" t="s">
        <v>8219</v>
      </c>
      <c r="B776">
        <v>40</v>
      </c>
      <c r="D776" t="s">
        <v>8221</v>
      </c>
      <c r="E776">
        <v>4</v>
      </c>
    </row>
    <row r="777" spans="1:5" x14ac:dyDescent="0.2">
      <c r="A777" t="s">
        <v>8219</v>
      </c>
      <c r="B777">
        <v>41</v>
      </c>
      <c r="D777" t="s">
        <v>8221</v>
      </c>
      <c r="E777">
        <v>4</v>
      </c>
    </row>
    <row r="778" spans="1:5" x14ac:dyDescent="0.2">
      <c r="A778" t="s">
        <v>8219</v>
      </c>
      <c r="B778">
        <v>41</v>
      </c>
      <c r="D778" t="s">
        <v>8221</v>
      </c>
      <c r="E778">
        <v>4</v>
      </c>
    </row>
    <row r="779" spans="1:5" x14ac:dyDescent="0.2">
      <c r="A779" t="s">
        <v>8219</v>
      </c>
      <c r="B779">
        <v>41</v>
      </c>
      <c r="D779" t="s">
        <v>8221</v>
      </c>
      <c r="E779">
        <v>4</v>
      </c>
    </row>
    <row r="780" spans="1:5" x14ac:dyDescent="0.2">
      <c r="A780" t="s">
        <v>8219</v>
      </c>
      <c r="B780">
        <v>41</v>
      </c>
      <c r="D780" t="s">
        <v>8221</v>
      </c>
      <c r="E780">
        <v>4</v>
      </c>
    </row>
    <row r="781" spans="1:5" x14ac:dyDescent="0.2">
      <c r="A781" t="s">
        <v>8219</v>
      </c>
      <c r="B781">
        <v>41</v>
      </c>
      <c r="D781" t="s">
        <v>8221</v>
      </c>
      <c r="E781">
        <v>4</v>
      </c>
    </row>
    <row r="782" spans="1:5" x14ac:dyDescent="0.2">
      <c r="A782" t="s">
        <v>8219</v>
      </c>
      <c r="B782">
        <v>41</v>
      </c>
      <c r="D782" t="s">
        <v>8221</v>
      </c>
      <c r="E782">
        <v>4</v>
      </c>
    </row>
    <row r="783" spans="1:5" x14ac:dyDescent="0.2">
      <c r="A783" t="s">
        <v>8219</v>
      </c>
      <c r="B783">
        <v>41</v>
      </c>
      <c r="D783" t="s">
        <v>8221</v>
      </c>
      <c r="E783">
        <v>4</v>
      </c>
    </row>
    <row r="784" spans="1:5" x14ac:dyDescent="0.2">
      <c r="A784" t="s">
        <v>8219</v>
      </c>
      <c r="B784">
        <v>41</v>
      </c>
      <c r="D784" t="s">
        <v>8221</v>
      </c>
      <c r="E784">
        <v>4</v>
      </c>
    </row>
    <row r="785" spans="1:5" x14ac:dyDescent="0.2">
      <c r="A785" t="s">
        <v>8219</v>
      </c>
      <c r="B785">
        <v>41</v>
      </c>
      <c r="D785" t="s">
        <v>8221</v>
      </c>
      <c r="E785">
        <v>4</v>
      </c>
    </row>
    <row r="786" spans="1:5" x14ac:dyDescent="0.2">
      <c r="A786" t="s">
        <v>8219</v>
      </c>
      <c r="B786">
        <v>41</v>
      </c>
      <c r="D786" t="s">
        <v>8221</v>
      </c>
      <c r="E786">
        <v>4</v>
      </c>
    </row>
    <row r="787" spans="1:5" x14ac:dyDescent="0.2">
      <c r="A787" t="s">
        <v>8219</v>
      </c>
      <c r="B787">
        <v>41</v>
      </c>
      <c r="D787" t="s">
        <v>8221</v>
      </c>
      <c r="E787">
        <v>4</v>
      </c>
    </row>
    <row r="788" spans="1:5" x14ac:dyDescent="0.2">
      <c r="A788" t="s">
        <v>8219</v>
      </c>
      <c r="B788">
        <v>41</v>
      </c>
      <c r="D788" t="s">
        <v>8221</v>
      </c>
      <c r="E788">
        <v>4</v>
      </c>
    </row>
    <row r="789" spans="1:5" x14ac:dyDescent="0.2">
      <c r="A789" t="s">
        <v>8219</v>
      </c>
      <c r="B789">
        <v>41</v>
      </c>
      <c r="D789" t="s">
        <v>8221</v>
      </c>
      <c r="E789">
        <v>4</v>
      </c>
    </row>
    <row r="790" spans="1:5" x14ac:dyDescent="0.2">
      <c r="A790" t="s">
        <v>8219</v>
      </c>
      <c r="B790">
        <v>41</v>
      </c>
      <c r="D790" t="s">
        <v>8221</v>
      </c>
      <c r="E790">
        <v>4</v>
      </c>
    </row>
    <row r="791" spans="1:5" x14ac:dyDescent="0.2">
      <c r="A791" t="s">
        <v>8219</v>
      </c>
      <c r="B791">
        <v>41</v>
      </c>
      <c r="D791" t="s">
        <v>8221</v>
      </c>
      <c r="E791">
        <v>4</v>
      </c>
    </row>
    <row r="792" spans="1:5" x14ac:dyDescent="0.2">
      <c r="A792" t="s">
        <v>8219</v>
      </c>
      <c r="B792">
        <v>41</v>
      </c>
      <c r="D792" t="s">
        <v>8221</v>
      </c>
      <c r="E792">
        <v>4</v>
      </c>
    </row>
    <row r="793" spans="1:5" x14ac:dyDescent="0.2">
      <c r="A793" t="s">
        <v>8219</v>
      </c>
      <c r="B793">
        <v>41</v>
      </c>
      <c r="D793" t="s">
        <v>8221</v>
      </c>
      <c r="E793">
        <v>4</v>
      </c>
    </row>
    <row r="794" spans="1:5" x14ac:dyDescent="0.2">
      <c r="A794" t="s">
        <v>8219</v>
      </c>
      <c r="B794">
        <v>41</v>
      </c>
      <c r="D794" t="s">
        <v>8221</v>
      </c>
      <c r="E794">
        <v>4</v>
      </c>
    </row>
    <row r="795" spans="1:5" x14ac:dyDescent="0.2">
      <c r="A795" t="s">
        <v>8219</v>
      </c>
      <c r="B795">
        <v>41</v>
      </c>
      <c r="D795" t="s">
        <v>8221</v>
      </c>
      <c r="E795">
        <v>4</v>
      </c>
    </row>
    <row r="796" spans="1:5" x14ac:dyDescent="0.2">
      <c r="A796" t="s">
        <v>8219</v>
      </c>
      <c r="B796">
        <v>42</v>
      </c>
      <c r="D796" t="s">
        <v>8221</v>
      </c>
      <c r="E796">
        <v>4</v>
      </c>
    </row>
    <row r="797" spans="1:5" x14ac:dyDescent="0.2">
      <c r="A797" t="s">
        <v>8219</v>
      </c>
      <c r="B797">
        <v>42</v>
      </c>
      <c r="D797" t="s">
        <v>8221</v>
      </c>
      <c r="E797">
        <v>4</v>
      </c>
    </row>
    <row r="798" spans="1:5" x14ac:dyDescent="0.2">
      <c r="A798" t="s">
        <v>8219</v>
      </c>
      <c r="B798">
        <v>42</v>
      </c>
      <c r="D798" t="s">
        <v>8221</v>
      </c>
      <c r="E798">
        <v>4</v>
      </c>
    </row>
    <row r="799" spans="1:5" x14ac:dyDescent="0.2">
      <c r="A799" t="s">
        <v>8219</v>
      </c>
      <c r="B799">
        <v>42</v>
      </c>
      <c r="D799" t="s">
        <v>8221</v>
      </c>
      <c r="E799">
        <v>4</v>
      </c>
    </row>
    <row r="800" spans="1:5" x14ac:dyDescent="0.2">
      <c r="A800" t="s">
        <v>8219</v>
      </c>
      <c r="B800">
        <v>42</v>
      </c>
      <c r="D800" t="s">
        <v>8221</v>
      </c>
      <c r="E800">
        <v>4</v>
      </c>
    </row>
    <row r="801" spans="1:5" x14ac:dyDescent="0.2">
      <c r="A801" t="s">
        <v>8219</v>
      </c>
      <c r="B801">
        <v>42</v>
      </c>
      <c r="D801" t="s">
        <v>8221</v>
      </c>
      <c r="E801">
        <v>4</v>
      </c>
    </row>
    <row r="802" spans="1:5" x14ac:dyDescent="0.2">
      <c r="A802" t="s">
        <v>8219</v>
      </c>
      <c r="B802">
        <v>42</v>
      </c>
      <c r="D802" t="s">
        <v>8221</v>
      </c>
      <c r="E802">
        <v>4</v>
      </c>
    </row>
    <row r="803" spans="1:5" x14ac:dyDescent="0.2">
      <c r="A803" t="s">
        <v>8219</v>
      </c>
      <c r="B803">
        <v>42</v>
      </c>
      <c r="D803" t="s">
        <v>8221</v>
      </c>
      <c r="E803">
        <v>4</v>
      </c>
    </row>
    <row r="804" spans="1:5" x14ac:dyDescent="0.2">
      <c r="A804" t="s">
        <v>8219</v>
      </c>
      <c r="B804">
        <v>42</v>
      </c>
      <c r="D804" t="s">
        <v>8221</v>
      </c>
      <c r="E804">
        <v>4</v>
      </c>
    </row>
    <row r="805" spans="1:5" x14ac:dyDescent="0.2">
      <c r="A805" t="s">
        <v>8219</v>
      </c>
      <c r="B805">
        <v>42</v>
      </c>
      <c r="D805" t="s">
        <v>8221</v>
      </c>
      <c r="E805">
        <v>4</v>
      </c>
    </row>
    <row r="806" spans="1:5" x14ac:dyDescent="0.2">
      <c r="A806" t="s">
        <v>8219</v>
      </c>
      <c r="B806">
        <v>42</v>
      </c>
      <c r="D806" t="s">
        <v>8221</v>
      </c>
      <c r="E806">
        <v>4</v>
      </c>
    </row>
    <row r="807" spans="1:5" x14ac:dyDescent="0.2">
      <c r="A807" t="s">
        <v>8219</v>
      </c>
      <c r="B807">
        <v>42</v>
      </c>
      <c r="D807" t="s">
        <v>8221</v>
      </c>
      <c r="E807">
        <v>4</v>
      </c>
    </row>
    <row r="808" spans="1:5" x14ac:dyDescent="0.2">
      <c r="A808" t="s">
        <v>8219</v>
      </c>
      <c r="B808">
        <v>42</v>
      </c>
      <c r="D808" t="s">
        <v>8221</v>
      </c>
      <c r="E808">
        <v>4</v>
      </c>
    </row>
    <row r="809" spans="1:5" x14ac:dyDescent="0.2">
      <c r="A809" t="s">
        <v>8219</v>
      </c>
      <c r="B809">
        <v>42</v>
      </c>
      <c r="D809" t="s">
        <v>8221</v>
      </c>
      <c r="E809">
        <v>4</v>
      </c>
    </row>
    <row r="810" spans="1:5" x14ac:dyDescent="0.2">
      <c r="A810" t="s">
        <v>8219</v>
      </c>
      <c r="B810">
        <v>43</v>
      </c>
      <c r="D810" t="s">
        <v>8221</v>
      </c>
      <c r="E810">
        <v>4</v>
      </c>
    </row>
    <row r="811" spans="1:5" x14ac:dyDescent="0.2">
      <c r="A811" t="s">
        <v>8219</v>
      </c>
      <c r="B811">
        <v>43</v>
      </c>
      <c r="D811" t="s">
        <v>8221</v>
      </c>
      <c r="E811">
        <v>4</v>
      </c>
    </row>
    <row r="812" spans="1:5" x14ac:dyDescent="0.2">
      <c r="A812" t="s">
        <v>8219</v>
      </c>
      <c r="B812">
        <v>43</v>
      </c>
      <c r="D812" t="s">
        <v>8221</v>
      </c>
      <c r="E812">
        <v>4</v>
      </c>
    </row>
    <row r="813" spans="1:5" x14ac:dyDescent="0.2">
      <c r="A813" t="s">
        <v>8219</v>
      </c>
      <c r="B813">
        <v>43</v>
      </c>
      <c r="D813" t="s">
        <v>8221</v>
      </c>
      <c r="E813">
        <v>4</v>
      </c>
    </row>
    <row r="814" spans="1:5" x14ac:dyDescent="0.2">
      <c r="A814" t="s">
        <v>8219</v>
      </c>
      <c r="B814">
        <v>43</v>
      </c>
      <c r="D814" t="s">
        <v>8221</v>
      </c>
      <c r="E814">
        <v>4</v>
      </c>
    </row>
    <row r="815" spans="1:5" x14ac:dyDescent="0.2">
      <c r="A815" t="s">
        <v>8219</v>
      </c>
      <c r="B815">
        <v>43</v>
      </c>
      <c r="D815" t="s">
        <v>8221</v>
      </c>
      <c r="E815">
        <v>4</v>
      </c>
    </row>
    <row r="816" spans="1:5" x14ac:dyDescent="0.2">
      <c r="A816" t="s">
        <v>8219</v>
      </c>
      <c r="B816">
        <v>43</v>
      </c>
      <c r="D816" t="s">
        <v>8221</v>
      </c>
      <c r="E816">
        <v>4</v>
      </c>
    </row>
    <row r="817" spans="1:5" x14ac:dyDescent="0.2">
      <c r="A817" t="s">
        <v>8219</v>
      </c>
      <c r="B817">
        <v>43</v>
      </c>
      <c r="D817" t="s">
        <v>8221</v>
      </c>
      <c r="E817">
        <v>4</v>
      </c>
    </row>
    <row r="818" spans="1:5" x14ac:dyDescent="0.2">
      <c r="A818" t="s">
        <v>8219</v>
      </c>
      <c r="B818">
        <v>43</v>
      </c>
      <c r="D818" t="s">
        <v>8221</v>
      </c>
      <c r="E818">
        <v>4</v>
      </c>
    </row>
    <row r="819" spans="1:5" x14ac:dyDescent="0.2">
      <c r="A819" t="s">
        <v>8219</v>
      </c>
      <c r="B819">
        <v>43</v>
      </c>
      <c r="D819" t="s">
        <v>8221</v>
      </c>
      <c r="E819">
        <v>4</v>
      </c>
    </row>
    <row r="820" spans="1:5" x14ac:dyDescent="0.2">
      <c r="A820" t="s">
        <v>8219</v>
      </c>
      <c r="B820">
        <v>43</v>
      </c>
      <c r="D820" t="s">
        <v>8221</v>
      </c>
      <c r="E820">
        <v>4</v>
      </c>
    </row>
    <row r="821" spans="1:5" x14ac:dyDescent="0.2">
      <c r="A821" t="s">
        <v>8219</v>
      </c>
      <c r="B821">
        <v>43</v>
      </c>
      <c r="D821" t="s">
        <v>8221</v>
      </c>
      <c r="E821">
        <v>4</v>
      </c>
    </row>
    <row r="822" spans="1:5" x14ac:dyDescent="0.2">
      <c r="A822" t="s">
        <v>8219</v>
      </c>
      <c r="B822">
        <v>43</v>
      </c>
      <c r="D822" t="s">
        <v>8221</v>
      </c>
      <c r="E822">
        <v>4</v>
      </c>
    </row>
    <row r="823" spans="1:5" x14ac:dyDescent="0.2">
      <c r="A823" t="s">
        <v>8219</v>
      </c>
      <c r="B823">
        <v>44</v>
      </c>
      <c r="D823" t="s">
        <v>8221</v>
      </c>
      <c r="E823">
        <v>4</v>
      </c>
    </row>
    <row r="824" spans="1:5" x14ac:dyDescent="0.2">
      <c r="A824" t="s">
        <v>8219</v>
      </c>
      <c r="B824">
        <v>44</v>
      </c>
      <c r="D824" t="s">
        <v>8221</v>
      </c>
      <c r="E824">
        <v>4</v>
      </c>
    </row>
    <row r="825" spans="1:5" x14ac:dyDescent="0.2">
      <c r="A825" t="s">
        <v>8219</v>
      </c>
      <c r="B825">
        <v>44</v>
      </c>
      <c r="D825" t="s">
        <v>8221</v>
      </c>
      <c r="E825">
        <v>4</v>
      </c>
    </row>
    <row r="826" spans="1:5" x14ac:dyDescent="0.2">
      <c r="A826" t="s">
        <v>8219</v>
      </c>
      <c r="B826">
        <v>44</v>
      </c>
      <c r="D826" t="s">
        <v>8221</v>
      </c>
      <c r="E826">
        <v>4</v>
      </c>
    </row>
    <row r="827" spans="1:5" x14ac:dyDescent="0.2">
      <c r="A827" t="s">
        <v>8219</v>
      </c>
      <c r="B827">
        <v>44</v>
      </c>
      <c r="D827" t="s">
        <v>8221</v>
      </c>
      <c r="E827">
        <v>4</v>
      </c>
    </row>
    <row r="828" spans="1:5" x14ac:dyDescent="0.2">
      <c r="A828" t="s">
        <v>8219</v>
      </c>
      <c r="B828">
        <v>44</v>
      </c>
      <c r="D828" t="s">
        <v>8221</v>
      </c>
      <c r="E828">
        <v>4</v>
      </c>
    </row>
    <row r="829" spans="1:5" x14ac:dyDescent="0.2">
      <c r="A829" t="s">
        <v>8219</v>
      </c>
      <c r="B829">
        <v>44</v>
      </c>
      <c r="D829" t="s">
        <v>8221</v>
      </c>
      <c r="E829">
        <v>4</v>
      </c>
    </row>
    <row r="830" spans="1:5" x14ac:dyDescent="0.2">
      <c r="A830" t="s">
        <v>8219</v>
      </c>
      <c r="B830">
        <v>44</v>
      </c>
      <c r="D830" t="s">
        <v>8221</v>
      </c>
      <c r="E830">
        <v>4</v>
      </c>
    </row>
    <row r="831" spans="1:5" x14ac:dyDescent="0.2">
      <c r="A831" t="s">
        <v>8219</v>
      </c>
      <c r="B831">
        <v>44</v>
      </c>
      <c r="D831" t="s">
        <v>8221</v>
      </c>
      <c r="E831">
        <v>4</v>
      </c>
    </row>
    <row r="832" spans="1:5" x14ac:dyDescent="0.2">
      <c r="A832" t="s">
        <v>8219</v>
      </c>
      <c r="B832">
        <v>44</v>
      </c>
      <c r="D832" t="s">
        <v>8221</v>
      </c>
      <c r="E832">
        <v>4</v>
      </c>
    </row>
    <row r="833" spans="1:5" x14ac:dyDescent="0.2">
      <c r="A833" t="s">
        <v>8219</v>
      </c>
      <c r="B833">
        <v>44</v>
      </c>
      <c r="D833" t="s">
        <v>8221</v>
      </c>
      <c r="E833">
        <v>4</v>
      </c>
    </row>
    <row r="834" spans="1:5" x14ac:dyDescent="0.2">
      <c r="A834" t="s">
        <v>8219</v>
      </c>
      <c r="B834">
        <v>44</v>
      </c>
      <c r="D834" t="s">
        <v>8221</v>
      </c>
      <c r="E834">
        <v>4</v>
      </c>
    </row>
    <row r="835" spans="1:5" x14ac:dyDescent="0.2">
      <c r="A835" t="s">
        <v>8219</v>
      </c>
      <c r="B835">
        <v>44</v>
      </c>
      <c r="D835" t="s">
        <v>8221</v>
      </c>
      <c r="E835">
        <v>4</v>
      </c>
    </row>
    <row r="836" spans="1:5" x14ac:dyDescent="0.2">
      <c r="A836" t="s">
        <v>8219</v>
      </c>
      <c r="B836">
        <v>44</v>
      </c>
      <c r="D836" t="s">
        <v>8221</v>
      </c>
      <c r="E836">
        <v>4</v>
      </c>
    </row>
    <row r="837" spans="1:5" x14ac:dyDescent="0.2">
      <c r="A837" t="s">
        <v>8219</v>
      </c>
      <c r="B837">
        <v>44</v>
      </c>
      <c r="D837" t="s">
        <v>8221</v>
      </c>
      <c r="E837">
        <v>4</v>
      </c>
    </row>
    <row r="838" spans="1:5" x14ac:dyDescent="0.2">
      <c r="A838" t="s">
        <v>8219</v>
      </c>
      <c r="B838">
        <v>45</v>
      </c>
      <c r="D838" t="s">
        <v>8221</v>
      </c>
      <c r="E838">
        <v>4</v>
      </c>
    </row>
    <row r="839" spans="1:5" x14ac:dyDescent="0.2">
      <c r="A839" t="s">
        <v>8219</v>
      </c>
      <c r="B839">
        <v>45</v>
      </c>
      <c r="D839" t="s">
        <v>8221</v>
      </c>
      <c r="E839">
        <v>4</v>
      </c>
    </row>
    <row r="840" spans="1:5" x14ac:dyDescent="0.2">
      <c r="A840" t="s">
        <v>8219</v>
      </c>
      <c r="B840">
        <v>45</v>
      </c>
      <c r="D840" t="s">
        <v>8221</v>
      </c>
      <c r="E840">
        <v>4</v>
      </c>
    </row>
    <row r="841" spans="1:5" x14ac:dyDescent="0.2">
      <c r="A841" t="s">
        <v>8219</v>
      </c>
      <c r="B841">
        <v>45</v>
      </c>
      <c r="D841" t="s">
        <v>8221</v>
      </c>
      <c r="E841">
        <v>4</v>
      </c>
    </row>
    <row r="842" spans="1:5" x14ac:dyDescent="0.2">
      <c r="A842" t="s">
        <v>8219</v>
      </c>
      <c r="B842">
        <v>45</v>
      </c>
      <c r="D842" t="s">
        <v>8221</v>
      </c>
      <c r="E842">
        <v>4</v>
      </c>
    </row>
    <row r="843" spans="1:5" x14ac:dyDescent="0.2">
      <c r="A843" t="s">
        <v>8219</v>
      </c>
      <c r="B843">
        <v>45</v>
      </c>
      <c r="D843" t="s">
        <v>8221</v>
      </c>
      <c r="E843">
        <v>4</v>
      </c>
    </row>
    <row r="844" spans="1:5" x14ac:dyDescent="0.2">
      <c r="A844" t="s">
        <v>8219</v>
      </c>
      <c r="B844">
        <v>45</v>
      </c>
      <c r="D844" t="s">
        <v>8221</v>
      </c>
      <c r="E844">
        <v>4</v>
      </c>
    </row>
    <row r="845" spans="1:5" x14ac:dyDescent="0.2">
      <c r="A845" t="s">
        <v>8219</v>
      </c>
      <c r="B845">
        <v>45</v>
      </c>
      <c r="D845" t="s">
        <v>8221</v>
      </c>
      <c r="E845">
        <v>4</v>
      </c>
    </row>
    <row r="846" spans="1:5" x14ac:dyDescent="0.2">
      <c r="A846" t="s">
        <v>8219</v>
      </c>
      <c r="B846">
        <v>45</v>
      </c>
      <c r="D846" t="s">
        <v>8221</v>
      </c>
      <c r="E846">
        <v>4</v>
      </c>
    </row>
    <row r="847" spans="1:5" x14ac:dyDescent="0.2">
      <c r="A847" t="s">
        <v>8219</v>
      </c>
      <c r="B847">
        <v>45</v>
      </c>
      <c r="D847" t="s">
        <v>8221</v>
      </c>
      <c r="E847">
        <v>4</v>
      </c>
    </row>
    <row r="848" spans="1:5" x14ac:dyDescent="0.2">
      <c r="A848" t="s">
        <v>8219</v>
      </c>
      <c r="B848">
        <v>45</v>
      </c>
      <c r="D848" t="s">
        <v>8221</v>
      </c>
      <c r="E848">
        <v>4</v>
      </c>
    </row>
    <row r="849" spans="1:5" x14ac:dyDescent="0.2">
      <c r="A849" t="s">
        <v>8219</v>
      </c>
      <c r="B849">
        <v>45</v>
      </c>
      <c r="D849" t="s">
        <v>8221</v>
      </c>
      <c r="E849">
        <v>4</v>
      </c>
    </row>
    <row r="850" spans="1:5" x14ac:dyDescent="0.2">
      <c r="A850" t="s">
        <v>8219</v>
      </c>
      <c r="B850">
        <v>45</v>
      </c>
      <c r="D850" t="s">
        <v>8221</v>
      </c>
      <c r="E850">
        <v>4</v>
      </c>
    </row>
    <row r="851" spans="1:5" x14ac:dyDescent="0.2">
      <c r="A851" t="s">
        <v>8219</v>
      </c>
      <c r="B851">
        <v>45</v>
      </c>
      <c r="D851" t="s">
        <v>8221</v>
      </c>
      <c r="E851">
        <v>5</v>
      </c>
    </row>
    <row r="852" spans="1:5" x14ac:dyDescent="0.2">
      <c r="A852" t="s">
        <v>8219</v>
      </c>
      <c r="B852">
        <v>45</v>
      </c>
      <c r="D852" t="s">
        <v>8221</v>
      </c>
      <c r="E852">
        <v>5</v>
      </c>
    </row>
    <row r="853" spans="1:5" x14ac:dyDescent="0.2">
      <c r="A853" t="s">
        <v>8219</v>
      </c>
      <c r="B853">
        <v>46</v>
      </c>
      <c r="D853" t="s">
        <v>8221</v>
      </c>
      <c r="E853">
        <v>5</v>
      </c>
    </row>
    <row r="854" spans="1:5" x14ac:dyDescent="0.2">
      <c r="A854" t="s">
        <v>8219</v>
      </c>
      <c r="B854">
        <v>46</v>
      </c>
      <c r="D854" t="s">
        <v>8221</v>
      </c>
      <c r="E854">
        <v>5</v>
      </c>
    </row>
    <row r="855" spans="1:5" x14ac:dyDescent="0.2">
      <c r="A855" t="s">
        <v>8219</v>
      </c>
      <c r="B855">
        <v>46</v>
      </c>
      <c r="D855" t="s">
        <v>8221</v>
      </c>
      <c r="E855">
        <v>5</v>
      </c>
    </row>
    <row r="856" spans="1:5" x14ac:dyDescent="0.2">
      <c r="A856" t="s">
        <v>8219</v>
      </c>
      <c r="B856">
        <v>46</v>
      </c>
      <c r="D856" t="s">
        <v>8221</v>
      </c>
      <c r="E856">
        <v>5</v>
      </c>
    </row>
    <row r="857" spans="1:5" x14ac:dyDescent="0.2">
      <c r="A857" t="s">
        <v>8219</v>
      </c>
      <c r="B857">
        <v>46</v>
      </c>
      <c r="D857" t="s">
        <v>8221</v>
      </c>
      <c r="E857">
        <v>5</v>
      </c>
    </row>
    <row r="858" spans="1:5" x14ac:dyDescent="0.2">
      <c r="A858" t="s">
        <v>8219</v>
      </c>
      <c r="B858">
        <v>46</v>
      </c>
      <c r="D858" t="s">
        <v>8221</v>
      </c>
      <c r="E858">
        <v>5</v>
      </c>
    </row>
    <row r="859" spans="1:5" x14ac:dyDescent="0.2">
      <c r="A859" t="s">
        <v>8219</v>
      </c>
      <c r="B859">
        <v>46</v>
      </c>
      <c r="D859" t="s">
        <v>8221</v>
      </c>
      <c r="E859">
        <v>5</v>
      </c>
    </row>
    <row r="860" spans="1:5" x14ac:dyDescent="0.2">
      <c r="A860" t="s">
        <v>8219</v>
      </c>
      <c r="B860">
        <v>46</v>
      </c>
      <c r="D860" t="s">
        <v>8221</v>
      </c>
      <c r="E860">
        <v>5</v>
      </c>
    </row>
    <row r="861" spans="1:5" x14ac:dyDescent="0.2">
      <c r="A861" t="s">
        <v>8219</v>
      </c>
      <c r="B861">
        <v>46</v>
      </c>
      <c r="D861" t="s">
        <v>8221</v>
      </c>
      <c r="E861">
        <v>5</v>
      </c>
    </row>
    <row r="862" spans="1:5" x14ac:dyDescent="0.2">
      <c r="A862" t="s">
        <v>8219</v>
      </c>
      <c r="B862">
        <v>46</v>
      </c>
      <c r="D862" t="s">
        <v>8221</v>
      </c>
      <c r="E862">
        <v>5</v>
      </c>
    </row>
    <row r="863" spans="1:5" x14ac:dyDescent="0.2">
      <c r="A863" t="s">
        <v>8219</v>
      </c>
      <c r="B863">
        <v>46</v>
      </c>
      <c r="D863" t="s">
        <v>8221</v>
      </c>
      <c r="E863">
        <v>5</v>
      </c>
    </row>
    <row r="864" spans="1:5" x14ac:dyDescent="0.2">
      <c r="A864" t="s">
        <v>8219</v>
      </c>
      <c r="B864">
        <v>46</v>
      </c>
      <c r="D864" t="s">
        <v>8221</v>
      </c>
      <c r="E864">
        <v>5</v>
      </c>
    </row>
    <row r="865" spans="1:5" x14ac:dyDescent="0.2">
      <c r="A865" t="s">
        <v>8219</v>
      </c>
      <c r="B865">
        <v>46</v>
      </c>
      <c r="D865" t="s">
        <v>8221</v>
      </c>
      <c r="E865">
        <v>5</v>
      </c>
    </row>
    <row r="866" spans="1:5" x14ac:dyDescent="0.2">
      <c r="A866" t="s">
        <v>8219</v>
      </c>
      <c r="B866">
        <v>46</v>
      </c>
      <c r="D866" t="s">
        <v>8221</v>
      </c>
      <c r="E866">
        <v>5</v>
      </c>
    </row>
    <row r="867" spans="1:5" x14ac:dyDescent="0.2">
      <c r="A867" t="s">
        <v>8219</v>
      </c>
      <c r="B867">
        <v>46</v>
      </c>
      <c r="D867" t="s">
        <v>8221</v>
      </c>
      <c r="E867">
        <v>5</v>
      </c>
    </row>
    <row r="868" spans="1:5" x14ac:dyDescent="0.2">
      <c r="A868" t="s">
        <v>8219</v>
      </c>
      <c r="B868">
        <v>46</v>
      </c>
      <c r="D868" t="s">
        <v>8221</v>
      </c>
      <c r="E868">
        <v>5</v>
      </c>
    </row>
    <row r="869" spans="1:5" x14ac:dyDescent="0.2">
      <c r="A869" t="s">
        <v>8219</v>
      </c>
      <c r="B869">
        <v>46</v>
      </c>
      <c r="D869" t="s">
        <v>8221</v>
      </c>
      <c r="E869">
        <v>5</v>
      </c>
    </row>
    <row r="870" spans="1:5" x14ac:dyDescent="0.2">
      <c r="A870" t="s">
        <v>8219</v>
      </c>
      <c r="B870">
        <v>46</v>
      </c>
      <c r="D870" t="s">
        <v>8221</v>
      </c>
      <c r="E870">
        <v>5</v>
      </c>
    </row>
    <row r="871" spans="1:5" x14ac:dyDescent="0.2">
      <c r="A871" t="s">
        <v>8219</v>
      </c>
      <c r="B871">
        <v>46</v>
      </c>
      <c r="D871" t="s">
        <v>8221</v>
      </c>
      <c r="E871">
        <v>5</v>
      </c>
    </row>
    <row r="872" spans="1:5" x14ac:dyDescent="0.2">
      <c r="A872" t="s">
        <v>8219</v>
      </c>
      <c r="B872">
        <v>46</v>
      </c>
      <c r="D872" t="s">
        <v>8221</v>
      </c>
      <c r="E872">
        <v>5</v>
      </c>
    </row>
    <row r="873" spans="1:5" x14ac:dyDescent="0.2">
      <c r="A873" t="s">
        <v>8219</v>
      </c>
      <c r="B873">
        <v>46</v>
      </c>
      <c r="D873" t="s">
        <v>8221</v>
      </c>
      <c r="E873">
        <v>5</v>
      </c>
    </row>
    <row r="874" spans="1:5" x14ac:dyDescent="0.2">
      <c r="A874" t="s">
        <v>8219</v>
      </c>
      <c r="B874">
        <v>47</v>
      </c>
      <c r="D874" t="s">
        <v>8221</v>
      </c>
      <c r="E874">
        <v>5</v>
      </c>
    </row>
    <row r="875" spans="1:5" x14ac:dyDescent="0.2">
      <c r="A875" t="s">
        <v>8219</v>
      </c>
      <c r="B875">
        <v>47</v>
      </c>
      <c r="D875" t="s">
        <v>8221</v>
      </c>
      <c r="E875">
        <v>5</v>
      </c>
    </row>
    <row r="876" spans="1:5" x14ac:dyDescent="0.2">
      <c r="A876" t="s">
        <v>8219</v>
      </c>
      <c r="B876">
        <v>47</v>
      </c>
      <c r="D876" t="s">
        <v>8221</v>
      </c>
      <c r="E876">
        <v>5</v>
      </c>
    </row>
    <row r="877" spans="1:5" x14ac:dyDescent="0.2">
      <c r="A877" t="s">
        <v>8219</v>
      </c>
      <c r="B877">
        <v>47</v>
      </c>
      <c r="D877" t="s">
        <v>8221</v>
      </c>
      <c r="E877">
        <v>5</v>
      </c>
    </row>
    <row r="878" spans="1:5" x14ac:dyDescent="0.2">
      <c r="A878" t="s">
        <v>8219</v>
      </c>
      <c r="B878">
        <v>47</v>
      </c>
      <c r="D878" t="s">
        <v>8221</v>
      </c>
      <c r="E878">
        <v>5</v>
      </c>
    </row>
    <row r="879" spans="1:5" x14ac:dyDescent="0.2">
      <c r="A879" t="s">
        <v>8219</v>
      </c>
      <c r="B879">
        <v>47</v>
      </c>
      <c r="D879" t="s">
        <v>8221</v>
      </c>
      <c r="E879">
        <v>5</v>
      </c>
    </row>
    <row r="880" spans="1:5" x14ac:dyDescent="0.2">
      <c r="A880" t="s">
        <v>8219</v>
      </c>
      <c r="B880">
        <v>47</v>
      </c>
      <c r="D880" t="s">
        <v>8221</v>
      </c>
      <c r="E880">
        <v>5</v>
      </c>
    </row>
    <row r="881" spans="1:5" x14ac:dyDescent="0.2">
      <c r="A881" t="s">
        <v>8219</v>
      </c>
      <c r="B881">
        <v>47</v>
      </c>
      <c r="D881" t="s">
        <v>8221</v>
      </c>
      <c r="E881">
        <v>5</v>
      </c>
    </row>
    <row r="882" spans="1:5" x14ac:dyDescent="0.2">
      <c r="A882" t="s">
        <v>8219</v>
      </c>
      <c r="B882">
        <v>47</v>
      </c>
      <c r="D882" t="s">
        <v>8221</v>
      </c>
      <c r="E882">
        <v>5</v>
      </c>
    </row>
    <row r="883" spans="1:5" x14ac:dyDescent="0.2">
      <c r="A883" t="s">
        <v>8219</v>
      </c>
      <c r="B883">
        <v>47</v>
      </c>
      <c r="D883" t="s">
        <v>8221</v>
      </c>
      <c r="E883">
        <v>5</v>
      </c>
    </row>
    <row r="884" spans="1:5" x14ac:dyDescent="0.2">
      <c r="A884" t="s">
        <v>8219</v>
      </c>
      <c r="B884">
        <v>47</v>
      </c>
      <c r="D884" t="s">
        <v>8221</v>
      </c>
      <c r="E884">
        <v>5</v>
      </c>
    </row>
    <row r="885" spans="1:5" x14ac:dyDescent="0.2">
      <c r="A885" t="s">
        <v>8219</v>
      </c>
      <c r="B885">
        <v>47</v>
      </c>
      <c r="D885" t="s">
        <v>8221</v>
      </c>
      <c r="E885">
        <v>5</v>
      </c>
    </row>
    <row r="886" spans="1:5" x14ac:dyDescent="0.2">
      <c r="A886" t="s">
        <v>8219</v>
      </c>
      <c r="B886">
        <v>47</v>
      </c>
      <c r="D886" t="s">
        <v>8221</v>
      </c>
      <c r="E886">
        <v>5</v>
      </c>
    </row>
    <row r="887" spans="1:5" x14ac:dyDescent="0.2">
      <c r="A887" t="s">
        <v>8219</v>
      </c>
      <c r="B887">
        <v>47</v>
      </c>
      <c r="D887" t="s">
        <v>8221</v>
      </c>
      <c r="E887">
        <v>5</v>
      </c>
    </row>
    <row r="888" spans="1:5" x14ac:dyDescent="0.2">
      <c r="A888" t="s">
        <v>8219</v>
      </c>
      <c r="B888">
        <v>47</v>
      </c>
      <c r="D888" t="s">
        <v>8221</v>
      </c>
      <c r="E888">
        <v>5</v>
      </c>
    </row>
    <row r="889" spans="1:5" x14ac:dyDescent="0.2">
      <c r="A889" t="s">
        <v>8219</v>
      </c>
      <c r="B889">
        <v>47</v>
      </c>
      <c r="D889" t="s">
        <v>8221</v>
      </c>
      <c r="E889">
        <v>5</v>
      </c>
    </row>
    <row r="890" spans="1:5" x14ac:dyDescent="0.2">
      <c r="A890" t="s">
        <v>8219</v>
      </c>
      <c r="B890">
        <v>47</v>
      </c>
      <c r="D890" t="s">
        <v>8221</v>
      </c>
      <c r="E890">
        <v>5</v>
      </c>
    </row>
    <row r="891" spans="1:5" x14ac:dyDescent="0.2">
      <c r="A891" t="s">
        <v>8219</v>
      </c>
      <c r="B891">
        <v>47</v>
      </c>
      <c r="D891" t="s">
        <v>8221</v>
      </c>
      <c r="E891">
        <v>5</v>
      </c>
    </row>
    <row r="892" spans="1:5" x14ac:dyDescent="0.2">
      <c r="A892" t="s">
        <v>8219</v>
      </c>
      <c r="B892">
        <v>47</v>
      </c>
      <c r="D892" t="s">
        <v>8221</v>
      </c>
      <c r="E892">
        <v>5</v>
      </c>
    </row>
    <row r="893" spans="1:5" x14ac:dyDescent="0.2">
      <c r="A893" t="s">
        <v>8219</v>
      </c>
      <c r="B893">
        <v>47</v>
      </c>
      <c r="D893" t="s">
        <v>8221</v>
      </c>
      <c r="E893">
        <v>5</v>
      </c>
    </row>
    <row r="894" spans="1:5" x14ac:dyDescent="0.2">
      <c r="A894" t="s">
        <v>8219</v>
      </c>
      <c r="B894">
        <v>47</v>
      </c>
      <c r="D894" t="s">
        <v>8221</v>
      </c>
      <c r="E894">
        <v>5</v>
      </c>
    </row>
    <row r="895" spans="1:5" x14ac:dyDescent="0.2">
      <c r="A895" t="s">
        <v>8219</v>
      </c>
      <c r="B895">
        <v>48</v>
      </c>
      <c r="D895" t="s">
        <v>8221</v>
      </c>
      <c r="E895">
        <v>5</v>
      </c>
    </row>
    <row r="896" spans="1:5" x14ac:dyDescent="0.2">
      <c r="A896" t="s">
        <v>8219</v>
      </c>
      <c r="B896">
        <v>48</v>
      </c>
      <c r="D896" t="s">
        <v>8221</v>
      </c>
      <c r="E896">
        <v>5</v>
      </c>
    </row>
    <row r="897" spans="1:5" x14ac:dyDescent="0.2">
      <c r="A897" t="s">
        <v>8219</v>
      </c>
      <c r="B897">
        <v>48</v>
      </c>
      <c r="D897" t="s">
        <v>8221</v>
      </c>
      <c r="E897">
        <v>5</v>
      </c>
    </row>
    <row r="898" spans="1:5" x14ac:dyDescent="0.2">
      <c r="A898" t="s">
        <v>8219</v>
      </c>
      <c r="B898">
        <v>48</v>
      </c>
      <c r="D898" t="s">
        <v>8221</v>
      </c>
      <c r="E898">
        <v>5</v>
      </c>
    </row>
    <row r="899" spans="1:5" x14ac:dyDescent="0.2">
      <c r="A899" t="s">
        <v>8219</v>
      </c>
      <c r="B899">
        <v>48</v>
      </c>
      <c r="D899" t="s">
        <v>8221</v>
      </c>
      <c r="E899">
        <v>5</v>
      </c>
    </row>
    <row r="900" spans="1:5" x14ac:dyDescent="0.2">
      <c r="A900" t="s">
        <v>8219</v>
      </c>
      <c r="B900">
        <v>48</v>
      </c>
      <c r="D900" t="s">
        <v>8221</v>
      </c>
      <c r="E900">
        <v>5</v>
      </c>
    </row>
    <row r="901" spans="1:5" x14ac:dyDescent="0.2">
      <c r="A901" t="s">
        <v>8219</v>
      </c>
      <c r="B901">
        <v>48</v>
      </c>
      <c r="D901" t="s">
        <v>8221</v>
      </c>
      <c r="E901">
        <v>5</v>
      </c>
    </row>
    <row r="902" spans="1:5" x14ac:dyDescent="0.2">
      <c r="A902" t="s">
        <v>8219</v>
      </c>
      <c r="B902">
        <v>48</v>
      </c>
      <c r="D902" t="s">
        <v>8221</v>
      </c>
      <c r="E902">
        <v>5</v>
      </c>
    </row>
    <row r="903" spans="1:5" x14ac:dyDescent="0.2">
      <c r="A903" t="s">
        <v>8219</v>
      </c>
      <c r="B903">
        <v>48</v>
      </c>
      <c r="D903" t="s">
        <v>8221</v>
      </c>
      <c r="E903">
        <v>5</v>
      </c>
    </row>
    <row r="904" spans="1:5" x14ac:dyDescent="0.2">
      <c r="A904" t="s">
        <v>8219</v>
      </c>
      <c r="B904">
        <v>48</v>
      </c>
      <c r="D904" t="s">
        <v>8221</v>
      </c>
      <c r="E904">
        <v>5</v>
      </c>
    </row>
    <row r="905" spans="1:5" x14ac:dyDescent="0.2">
      <c r="A905" t="s">
        <v>8219</v>
      </c>
      <c r="B905">
        <v>48</v>
      </c>
      <c r="D905" t="s">
        <v>8221</v>
      </c>
      <c r="E905">
        <v>5</v>
      </c>
    </row>
    <row r="906" spans="1:5" x14ac:dyDescent="0.2">
      <c r="A906" t="s">
        <v>8219</v>
      </c>
      <c r="B906">
        <v>48</v>
      </c>
      <c r="D906" t="s">
        <v>8221</v>
      </c>
      <c r="E906">
        <v>5</v>
      </c>
    </row>
    <row r="907" spans="1:5" x14ac:dyDescent="0.2">
      <c r="A907" t="s">
        <v>8219</v>
      </c>
      <c r="B907">
        <v>48</v>
      </c>
      <c r="D907" t="s">
        <v>8221</v>
      </c>
      <c r="E907">
        <v>5</v>
      </c>
    </row>
    <row r="908" spans="1:5" x14ac:dyDescent="0.2">
      <c r="A908" t="s">
        <v>8219</v>
      </c>
      <c r="B908">
        <v>48</v>
      </c>
      <c r="D908" t="s">
        <v>8221</v>
      </c>
      <c r="E908">
        <v>5</v>
      </c>
    </row>
    <row r="909" spans="1:5" x14ac:dyDescent="0.2">
      <c r="A909" t="s">
        <v>8219</v>
      </c>
      <c r="B909">
        <v>49</v>
      </c>
      <c r="D909" t="s">
        <v>8221</v>
      </c>
      <c r="E909">
        <v>5</v>
      </c>
    </row>
    <row r="910" spans="1:5" x14ac:dyDescent="0.2">
      <c r="A910" t="s">
        <v>8219</v>
      </c>
      <c r="B910">
        <v>49</v>
      </c>
      <c r="D910" t="s">
        <v>8221</v>
      </c>
      <c r="E910">
        <v>5</v>
      </c>
    </row>
    <row r="911" spans="1:5" x14ac:dyDescent="0.2">
      <c r="A911" t="s">
        <v>8219</v>
      </c>
      <c r="B911">
        <v>49</v>
      </c>
      <c r="D911" t="s">
        <v>8221</v>
      </c>
      <c r="E911">
        <v>5</v>
      </c>
    </row>
    <row r="912" spans="1:5" x14ac:dyDescent="0.2">
      <c r="A912" t="s">
        <v>8219</v>
      </c>
      <c r="B912">
        <v>49</v>
      </c>
      <c r="D912" t="s">
        <v>8221</v>
      </c>
      <c r="E912">
        <v>6</v>
      </c>
    </row>
    <row r="913" spans="1:5" x14ac:dyDescent="0.2">
      <c r="A913" t="s">
        <v>8219</v>
      </c>
      <c r="B913">
        <v>49</v>
      </c>
      <c r="D913" t="s">
        <v>8221</v>
      </c>
      <c r="E913">
        <v>6</v>
      </c>
    </row>
    <row r="914" spans="1:5" x14ac:dyDescent="0.2">
      <c r="A914" t="s">
        <v>8219</v>
      </c>
      <c r="B914">
        <v>49</v>
      </c>
      <c r="D914" t="s">
        <v>8221</v>
      </c>
      <c r="E914">
        <v>6</v>
      </c>
    </row>
    <row r="915" spans="1:5" x14ac:dyDescent="0.2">
      <c r="A915" t="s">
        <v>8219</v>
      </c>
      <c r="B915">
        <v>49</v>
      </c>
      <c r="D915" t="s">
        <v>8221</v>
      </c>
      <c r="E915">
        <v>6</v>
      </c>
    </row>
    <row r="916" spans="1:5" x14ac:dyDescent="0.2">
      <c r="A916" t="s">
        <v>8219</v>
      </c>
      <c r="B916">
        <v>49</v>
      </c>
      <c r="D916" t="s">
        <v>8221</v>
      </c>
      <c r="E916">
        <v>6</v>
      </c>
    </row>
    <row r="917" spans="1:5" x14ac:dyDescent="0.2">
      <c r="A917" t="s">
        <v>8219</v>
      </c>
      <c r="B917">
        <v>49</v>
      </c>
      <c r="D917" t="s">
        <v>8221</v>
      </c>
      <c r="E917">
        <v>6</v>
      </c>
    </row>
    <row r="918" spans="1:5" x14ac:dyDescent="0.2">
      <c r="A918" t="s">
        <v>8219</v>
      </c>
      <c r="B918">
        <v>49</v>
      </c>
      <c r="D918" t="s">
        <v>8221</v>
      </c>
      <c r="E918">
        <v>6</v>
      </c>
    </row>
    <row r="919" spans="1:5" x14ac:dyDescent="0.2">
      <c r="A919" t="s">
        <v>8219</v>
      </c>
      <c r="B919">
        <v>49</v>
      </c>
      <c r="D919" t="s">
        <v>8221</v>
      </c>
      <c r="E919">
        <v>6</v>
      </c>
    </row>
    <row r="920" spans="1:5" x14ac:dyDescent="0.2">
      <c r="A920" t="s">
        <v>8219</v>
      </c>
      <c r="B920">
        <v>49</v>
      </c>
      <c r="D920" t="s">
        <v>8221</v>
      </c>
      <c r="E920">
        <v>6</v>
      </c>
    </row>
    <row r="921" spans="1:5" x14ac:dyDescent="0.2">
      <c r="A921" t="s">
        <v>8219</v>
      </c>
      <c r="B921">
        <v>49</v>
      </c>
      <c r="D921" t="s">
        <v>8221</v>
      </c>
      <c r="E921">
        <v>6</v>
      </c>
    </row>
    <row r="922" spans="1:5" x14ac:dyDescent="0.2">
      <c r="A922" t="s">
        <v>8219</v>
      </c>
      <c r="B922">
        <v>49</v>
      </c>
      <c r="D922" t="s">
        <v>8221</v>
      </c>
      <c r="E922">
        <v>6</v>
      </c>
    </row>
    <row r="923" spans="1:5" x14ac:dyDescent="0.2">
      <c r="A923" t="s">
        <v>8219</v>
      </c>
      <c r="B923">
        <v>49</v>
      </c>
      <c r="D923" t="s">
        <v>8221</v>
      </c>
      <c r="E923">
        <v>6</v>
      </c>
    </row>
    <row r="924" spans="1:5" x14ac:dyDescent="0.2">
      <c r="A924" t="s">
        <v>8219</v>
      </c>
      <c r="B924">
        <v>49</v>
      </c>
      <c r="D924" t="s">
        <v>8221</v>
      </c>
      <c r="E924">
        <v>6</v>
      </c>
    </row>
    <row r="925" spans="1:5" x14ac:dyDescent="0.2">
      <c r="A925" t="s">
        <v>8219</v>
      </c>
      <c r="B925">
        <v>49</v>
      </c>
      <c r="D925" t="s">
        <v>8221</v>
      </c>
      <c r="E925">
        <v>6</v>
      </c>
    </row>
    <row r="926" spans="1:5" x14ac:dyDescent="0.2">
      <c r="A926" t="s">
        <v>8219</v>
      </c>
      <c r="B926">
        <v>50</v>
      </c>
      <c r="D926" t="s">
        <v>8221</v>
      </c>
      <c r="E926">
        <v>6</v>
      </c>
    </row>
    <row r="927" spans="1:5" x14ac:dyDescent="0.2">
      <c r="A927" t="s">
        <v>8219</v>
      </c>
      <c r="B927">
        <v>50</v>
      </c>
      <c r="D927" t="s">
        <v>8221</v>
      </c>
      <c r="E927">
        <v>6</v>
      </c>
    </row>
    <row r="928" spans="1:5" x14ac:dyDescent="0.2">
      <c r="A928" t="s">
        <v>8219</v>
      </c>
      <c r="B928">
        <v>50</v>
      </c>
      <c r="D928" t="s">
        <v>8221</v>
      </c>
      <c r="E928">
        <v>6</v>
      </c>
    </row>
    <row r="929" spans="1:5" x14ac:dyDescent="0.2">
      <c r="A929" t="s">
        <v>8219</v>
      </c>
      <c r="B929">
        <v>50</v>
      </c>
      <c r="D929" t="s">
        <v>8221</v>
      </c>
      <c r="E929">
        <v>6</v>
      </c>
    </row>
    <row r="930" spans="1:5" x14ac:dyDescent="0.2">
      <c r="A930" t="s">
        <v>8219</v>
      </c>
      <c r="B930">
        <v>50</v>
      </c>
      <c r="D930" t="s">
        <v>8221</v>
      </c>
      <c r="E930">
        <v>6</v>
      </c>
    </row>
    <row r="931" spans="1:5" x14ac:dyDescent="0.2">
      <c r="A931" t="s">
        <v>8219</v>
      </c>
      <c r="B931">
        <v>50</v>
      </c>
      <c r="D931" t="s">
        <v>8221</v>
      </c>
      <c r="E931">
        <v>6</v>
      </c>
    </row>
    <row r="932" spans="1:5" x14ac:dyDescent="0.2">
      <c r="A932" t="s">
        <v>8219</v>
      </c>
      <c r="B932">
        <v>50</v>
      </c>
      <c r="D932" t="s">
        <v>8221</v>
      </c>
      <c r="E932">
        <v>6</v>
      </c>
    </row>
    <row r="933" spans="1:5" x14ac:dyDescent="0.2">
      <c r="A933" t="s">
        <v>8219</v>
      </c>
      <c r="B933">
        <v>50</v>
      </c>
      <c r="D933" t="s">
        <v>8221</v>
      </c>
      <c r="E933">
        <v>6</v>
      </c>
    </row>
    <row r="934" spans="1:5" x14ac:dyDescent="0.2">
      <c r="A934" t="s">
        <v>8219</v>
      </c>
      <c r="B934">
        <v>50</v>
      </c>
      <c r="D934" t="s">
        <v>8221</v>
      </c>
      <c r="E934">
        <v>6</v>
      </c>
    </row>
    <row r="935" spans="1:5" x14ac:dyDescent="0.2">
      <c r="A935" t="s">
        <v>8219</v>
      </c>
      <c r="B935">
        <v>50</v>
      </c>
      <c r="D935" t="s">
        <v>8221</v>
      </c>
      <c r="E935">
        <v>6</v>
      </c>
    </row>
    <row r="936" spans="1:5" x14ac:dyDescent="0.2">
      <c r="A936" t="s">
        <v>8219</v>
      </c>
      <c r="B936">
        <v>50</v>
      </c>
      <c r="D936" t="s">
        <v>8221</v>
      </c>
      <c r="E936">
        <v>6</v>
      </c>
    </row>
    <row r="937" spans="1:5" x14ac:dyDescent="0.2">
      <c r="A937" t="s">
        <v>8219</v>
      </c>
      <c r="B937">
        <v>50</v>
      </c>
      <c r="D937" t="s">
        <v>8221</v>
      </c>
      <c r="E937">
        <v>6</v>
      </c>
    </row>
    <row r="938" spans="1:5" x14ac:dyDescent="0.2">
      <c r="A938" t="s">
        <v>8219</v>
      </c>
      <c r="B938">
        <v>50</v>
      </c>
      <c r="D938" t="s">
        <v>8221</v>
      </c>
      <c r="E938">
        <v>6</v>
      </c>
    </row>
    <row r="939" spans="1:5" x14ac:dyDescent="0.2">
      <c r="A939" t="s">
        <v>8219</v>
      </c>
      <c r="B939">
        <v>50</v>
      </c>
      <c r="D939" t="s">
        <v>8221</v>
      </c>
      <c r="E939">
        <v>6</v>
      </c>
    </row>
    <row r="940" spans="1:5" x14ac:dyDescent="0.2">
      <c r="A940" t="s">
        <v>8219</v>
      </c>
      <c r="B940">
        <v>50</v>
      </c>
      <c r="D940" t="s">
        <v>8221</v>
      </c>
      <c r="E940">
        <v>6</v>
      </c>
    </row>
    <row r="941" spans="1:5" x14ac:dyDescent="0.2">
      <c r="A941" t="s">
        <v>8219</v>
      </c>
      <c r="B941">
        <v>50</v>
      </c>
      <c r="D941" t="s">
        <v>8221</v>
      </c>
      <c r="E941">
        <v>6</v>
      </c>
    </row>
    <row r="942" spans="1:5" x14ac:dyDescent="0.2">
      <c r="A942" t="s">
        <v>8219</v>
      </c>
      <c r="B942">
        <v>50</v>
      </c>
      <c r="D942" t="s">
        <v>8221</v>
      </c>
      <c r="E942">
        <v>6</v>
      </c>
    </row>
    <row r="943" spans="1:5" x14ac:dyDescent="0.2">
      <c r="A943" t="s">
        <v>8219</v>
      </c>
      <c r="B943">
        <v>50</v>
      </c>
      <c r="D943" t="s">
        <v>8221</v>
      </c>
      <c r="E943">
        <v>6</v>
      </c>
    </row>
    <row r="944" spans="1:5" x14ac:dyDescent="0.2">
      <c r="A944" t="s">
        <v>8219</v>
      </c>
      <c r="B944">
        <v>50</v>
      </c>
      <c r="D944" t="s">
        <v>8221</v>
      </c>
      <c r="E944">
        <v>6</v>
      </c>
    </row>
    <row r="945" spans="1:5" x14ac:dyDescent="0.2">
      <c r="A945" t="s">
        <v>8219</v>
      </c>
      <c r="B945">
        <v>51</v>
      </c>
      <c r="D945" t="s">
        <v>8221</v>
      </c>
      <c r="E945">
        <v>6</v>
      </c>
    </row>
    <row r="946" spans="1:5" x14ac:dyDescent="0.2">
      <c r="A946" t="s">
        <v>8219</v>
      </c>
      <c r="B946">
        <v>51</v>
      </c>
      <c r="D946" t="s">
        <v>8221</v>
      </c>
      <c r="E946">
        <v>6</v>
      </c>
    </row>
    <row r="947" spans="1:5" x14ac:dyDescent="0.2">
      <c r="A947" t="s">
        <v>8219</v>
      </c>
      <c r="B947">
        <v>51</v>
      </c>
      <c r="D947" t="s">
        <v>8221</v>
      </c>
      <c r="E947">
        <v>6</v>
      </c>
    </row>
    <row r="948" spans="1:5" x14ac:dyDescent="0.2">
      <c r="A948" t="s">
        <v>8219</v>
      </c>
      <c r="B948">
        <v>51</v>
      </c>
      <c r="D948" t="s">
        <v>8221</v>
      </c>
      <c r="E948">
        <v>6</v>
      </c>
    </row>
    <row r="949" spans="1:5" x14ac:dyDescent="0.2">
      <c r="A949" t="s">
        <v>8219</v>
      </c>
      <c r="B949">
        <v>51</v>
      </c>
      <c r="D949" t="s">
        <v>8221</v>
      </c>
      <c r="E949">
        <v>6</v>
      </c>
    </row>
    <row r="950" spans="1:5" x14ac:dyDescent="0.2">
      <c r="A950" t="s">
        <v>8219</v>
      </c>
      <c r="B950">
        <v>51</v>
      </c>
      <c r="D950" t="s">
        <v>8221</v>
      </c>
      <c r="E950">
        <v>6</v>
      </c>
    </row>
    <row r="951" spans="1:5" x14ac:dyDescent="0.2">
      <c r="A951" t="s">
        <v>8219</v>
      </c>
      <c r="B951">
        <v>51</v>
      </c>
      <c r="D951" t="s">
        <v>8221</v>
      </c>
      <c r="E951">
        <v>6</v>
      </c>
    </row>
    <row r="952" spans="1:5" x14ac:dyDescent="0.2">
      <c r="A952" t="s">
        <v>8219</v>
      </c>
      <c r="B952">
        <v>51</v>
      </c>
      <c r="D952" t="s">
        <v>8221</v>
      </c>
      <c r="E952">
        <v>6</v>
      </c>
    </row>
    <row r="953" spans="1:5" x14ac:dyDescent="0.2">
      <c r="A953" t="s">
        <v>8219</v>
      </c>
      <c r="B953">
        <v>51</v>
      </c>
      <c r="D953" t="s">
        <v>8221</v>
      </c>
      <c r="E953">
        <v>6</v>
      </c>
    </row>
    <row r="954" spans="1:5" x14ac:dyDescent="0.2">
      <c r="A954" t="s">
        <v>8219</v>
      </c>
      <c r="B954">
        <v>51</v>
      </c>
      <c r="D954" t="s">
        <v>8221</v>
      </c>
      <c r="E954">
        <v>6</v>
      </c>
    </row>
    <row r="955" spans="1:5" x14ac:dyDescent="0.2">
      <c r="A955" t="s">
        <v>8219</v>
      </c>
      <c r="B955">
        <v>52</v>
      </c>
      <c r="D955" t="s">
        <v>8221</v>
      </c>
      <c r="E955">
        <v>6</v>
      </c>
    </row>
    <row r="956" spans="1:5" x14ac:dyDescent="0.2">
      <c r="A956" t="s">
        <v>8219</v>
      </c>
      <c r="B956">
        <v>52</v>
      </c>
      <c r="D956" t="s">
        <v>8221</v>
      </c>
      <c r="E956">
        <v>6</v>
      </c>
    </row>
    <row r="957" spans="1:5" x14ac:dyDescent="0.2">
      <c r="A957" t="s">
        <v>8219</v>
      </c>
      <c r="B957">
        <v>52</v>
      </c>
      <c r="D957" t="s">
        <v>8221</v>
      </c>
      <c r="E957">
        <v>6</v>
      </c>
    </row>
    <row r="958" spans="1:5" x14ac:dyDescent="0.2">
      <c r="A958" t="s">
        <v>8219</v>
      </c>
      <c r="B958">
        <v>52</v>
      </c>
      <c r="D958" t="s">
        <v>8221</v>
      </c>
      <c r="E958">
        <v>6</v>
      </c>
    </row>
    <row r="959" spans="1:5" x14ac:dyDescent="0.2">
      <c r="A959" t="s">
        <v>8219</v>
      </c>
      <c r="B959">
        <v>52</v>
      </c>
      <c r="D959" t="s">
        <v>8221</v>
      </c>
      <c r="E959">
        <v>6</v>
      </c>
    </row>
    <row r="960" spans="1:5" x14ac:dyDescent="0.2">
      <c r="A960" t="s">
        <v>8219</v>
      </c>
      <c r="B960">
        <v>52</v>
      </c>
      <c r="D960" t="s">
        <v>8221</v>
      </c>
      <c r="E960">
        <v>6</v>
      </c>
    </row>
    <row r="961" spans="1:5" x14ac:dyDescent="0.2">
      <c r="A961" t="s">
        <v>8219</v>
      </c>
      <c r="B961">
        <v>52</v>
      </c>
      <c r="D961" t="s">
        <v>8221</v>
      </c>
      <c r="E961">
        <v>6</v>
      </c>
    </row>
    <row r="962" spans="1:5" x14ac:dyDescent="0.2">
      <c r="A962" t="s">
        <v>8219</v>
      </c>
      <c r="B962">
        <v>52</v>
      </c>
      <c r="D962" t="s">
        <v>8221</v>
      </c>
      <c r="E962">
        <v>7</v>
      </c>
    </row>
    <row r="963" spans="1:5" x14ac:dyDescent="0.2">
      <c r="A963" t="s">
        <v>8219</v>
      </c>
      <c r="B963">
        <v>52</v>
      </c>
      <c r="D963" t="s">
        <v>8221</v>
      </c>
      <c r="E963">
        <v>7</v>
      </c>
    </row>
    <row r="964" spans="1:5" x14ac:dyDescent="0.2">
      <c r="A964" t="s">
        <v>8219</v>
      </c>
      <c r="B964">
        <v>52</v>
      </c>
      <c r="D964" t="s">
        <v>8221</v>
      </c>
      <c r="E964">
        <v>7</v>
      </c>
    </row>
    <row r="965" spans="1:5" x14ac:dyDescent="0.2">
      <c r="A965" t="s">
        <v>8219</v>
      </c>
      <c r="B965">
        <v>52</v>
      </c>
      <c r="D965" t="s">
        <v>8221</v>
      </c>
      <c r="E965">
        <v>7</v>
      </c>
    </row>
    <row r="966" spans="1:5" x14ac:dyDescent="0.2">
      <c r="A966" t="s">
        <v>8219</v>
      </c>
      <c r="B966">
        <v>52</v>
      </c>
      <c r="D966" t="s">
        <v>8221</v>
      </c>
      <c r="E966">
        <v>7</v>
      </c>
    </row>
    <row r="967" spans="1:5" x14ac:dyDescent="0.2">
      <c r="A967" t="s">
        <v>8219</v>
      </c>
      <c r="B967">
        <v>52</v>
      </c>
      <c r="D967" t="s">
        <v>8221</v>
      </c>
      <c r="E967">
        <v>7</v>
      </c>
    </row>
    <row r="968" spans="1:5" x14ac:dyDescent="0.2">
      <c r="A968" t="s">
        <v>8219</v>
      </c>
      <c r="B968">
        <v>52</v>
      </c>
      <c r="D968" t="s">
        <v>8221</v>
      </c>
      <c r="E968">
        <v>7</v>
      </c>
    </row>
    <row r="969" spans="1:5" x14ac:dyDescent="0.2">
      <c r="A969" t="s">
        <v>8219</v>
      </c>
      <c r="B969">
        <v>52</v>
      </c>
      <c r="D969" t="s">
        <v>8221</v>
      </c>
      <c r="E969">
        <v>7</v>
      </c>
    </row>
    <row r="970" spans="1:5" x14ac:dyDescent="0.2">
      <c r="A970" t="s">
        <v>8219</v>
      </c>
      <c r="B970">
        <v>52</v>
      </c>
      <c r="D970" t="s">
        <v>8221</v>
      </c>
      <c r="E970">
        <v>7</v>
      </c>
    </row>
    <row r="971" spans="1:5" x14ac:dyDescent="0.2">
      <c r="A971" t="s">
        <v>8219</v>
      </c>
      <c r="B971">
        <v>52</v>
      </c>
      <c r="D971" t="s">
        <v>8221</v>
      </c>
      <c r="E971">
        <v>7</v>
      </c>
    </row>
    <row r="972" spans="1:5" x14ac:dyDescent="0.2">
      <c r="A972" t="s">
        <v>8219</v>
      </c>
      <c r="B972">
        <v>52</v>
      </c>
      <c r="D972" t="s">
        <v>8221</v>
      </c>
      <c r="E972">
        <v>7</v>
      </c>
    </row>
    <row r="973" spans="1:5" x14ac:dyDescent="0.2">
      <c r="A973" t="s">
        <v>8219</v>
      </c>
      <c r="B973">
        <v>52</v>
      </c>
      <c r="D973" t="s">
        <v>8221</v>
      </c>
      <c r="E973">
        <v>7</v>
      </c>
    </row>
    <row r="974" spans="1:5" x14ac:dyDescent="0.2">
      <c r="A974" t="s">
        <v>8219</v>
      </c>
      <c r="B974">
        <v>53</v>
      </c>
      <c r="D974" t="s">
        <v>8221</v>
      </c>
      <c r="E974">
        <v>7</v>
      </c>
    </row>
    <row r="975" spans="1:5" x14ac:dyDescent="0.2">
      <c r="A975" t="s">
        <v>8219</v>
      </c>
      <c r="B975">
        <v>53</v>
      </c>
      <c r="D975" t="s">
        <v>8221</v>
      </c>
      <c r="E975">
        <v>7</v>
      </c>
    </row>
    <row r="976" spans="1:5" x14ac:dyDescent="0.2">
      <c r="A976" t="s">
        <v>8219</v>
      </c>
      <c r="B976">
        <v>53</v>
      </c>
      <c r="D976" t="s">
        <v>8221</v>
      </c>
      <c r="E976">
        <v>7</v>
      </c>
    </row>
    <row r="977" spans="1:5" x14ac:dyDescent="0.2">
      <c r="A977" t="s">
        <v>8219</v>
      </c>
      <c r="B977">
        <v>53</v>
      </c>
      <c r="D977" t="s">
        <v>8221</v>
      </c>
      <c r="E977">
        <v>7</v>
      </c>
    </row>
    <row r="978" spans="1:5" x14ac:dyDescent="0.2">
      <c r="A978" t="s">
        <v>8219</v>
      </c>
      <c r="B978">
        <v>53</v>
      </c>
      <c r="D978" t="s">
        <v>8221</v>
      </c>
      <c r="E978">
        <v>7</v>
      </c>
    </row>
    <row r="979" spans="1:5" x14ac:dyDescent="0.2">
      <c r="A979" t="s">
        <v>8219</v>
      </c>
      <c r="B979">
        <v>53</v>
      </c>
      <c r="D979" t="s">
        <v>8221</v>
      </c>
      <c r="E979">
        <v>7</v>
      </c>
    </row>
    <row r="980" spans="1:5" x14ac:dyDescent="0.2">
      <c r="A980" t="s">
        <v>8219</v>
      </c>
      <c r="B980">
        <v>53</v>
      </c>
      <c r="D980" t="s">
        <v>8221</v>
      </c>
      <c r="E980">
        <v>7</v>
      </c>
    </row>
    <row r="981" spans="1:5" x14ac:dyDescent="0.2">
      <c r="A981" t="s">
        <v>8219</v>
      </c>
      <c r="B981">
        <v>54</v>
      </c>
      <c r="D981" t="s">
        <v>8221</v>
      </c>
      <c r="E981">
        <v>7</v>
      </c>
    </row>
    <row r="982" spans="1:5" x14ac:dyDescent="0.2">
      <c r="A982" t="s">
        <v>8219</v>
      </c>
      <c r="B982">
        <v>54</v>
      </c>
      <c r="D982" t="s">
        <v>8221</v>
      </c>
      <c r="E982">
        <v>7</v>
      </c>
    </row>
    <row r="983" spans="1:5" x14ac:dyDescent="0.2">
      <c r="A983" t="s">
        <v>8219</v>
      </c>
      <c r="B983">
        <v>54</v>
      </c>
      <c r="D983" t="s">
        <v>8221</v>
      </c>
      <c r="E983">
        <v>7</v>
      </c>
    </row>
    <row r="984" spans="1:5" x14ac:dyDescent="0.2">
      <c r="A984" t="s">
        <v>8219</v>
      </c>
      <c r="B984">
        <v>54</v>
      </c>
      <c r="D984" t="s">
        <v>8221</v>
      </c>
      <c r="E984">
        <v>7</v>
      </c>
    </row>
    <row r="985" spans="1:5" x14ac:dyDescent="0.2">
      <c r="A985" t="s">
        <v>8219</v>
      </c>
      <c r="B985">
        <v>54</v>
      </c>
      <c r="D985" t="s">
        <v>8221</v>
      </c>
      <c r="E985">
        <v>7</v>
      </c>
    </row>
    <row r="986" spans="1:5" x14ac:dyDescent="0.2">
      <c r="A986" t="s">
        <v>8219</v>
      </c>
      <c r="B986">
        <v>54</v>
      </c>
      <c r="D986" t="s">
        <v>8221</v>
      </c>
      <c r="E986">
        <v>7</v>
      </c>
    </row>
    <row r="987" spans="1:5" x14ac:dyDescent="0.2">
      <c r="A987" t="s">
        <v>8219</v>
      </c>
      <c r="B987">
        <v>54</v>
      </c>
      <c r="D987" t="s">
        <v>8221</v>
      </c>
      <c r="E987">
        <v>7</v>
      </c>
    </row>
    <row r="988" spans="1:5" x14ac:dyDescent="0.2">
      <c r="A988" t="s">
        <v>8219</v>
      </c>
      <c r="B988">
        <v>54</v>
      </c>
      <c r="D988" t="s">
        <v>8221</v>
      </c>
      <c r="E988">
        <v>7</v>
      </c>
    </row>
    <row r="989" spans="1:5" x14ac:dyDescent="0.2">
      <c r="A989" t="s">
        <v>8219</v>
      </c>
      <c r="B989">
        <v>54</v>
      </c>
      <c r="D989" t="s">
        <v>8221</v>
      </c>
      <c r="E989">
        <v>7</v>
      </c>
    </row>
    <row r="990" spans="1:5" x14ac:dyDescent="0.2">
      <c r="A990" t="s">
        <v>8219</v>
      </c>
      <c r="B990">
        <v>54</v>
      </c>
      <c r="D990" t="s">
        <v>8221</v>
      </c>
      <c r="E990">
        <v>7</v>
      </c>
    </row>
    <row r="991" spans="1:5" x14ac:dyDescent="0.2">
      <c r="A991" t="s">
        <v>8219</v>
      </c>
      <c r="B991">
        <v>54</v>
      </c>
      <c r="D991" t="s">
        <v>8221</v>
      </c>
      <c r="E991">
        <v>7</v>
      </c>
    </row>
    <row r="992" spans="1:5" x14ac:dyDescent="0.2">
      <c r="A992" t="s">
        <v>8219</v>
      </c>
      <c r="B992">
        <v>54</v>
      </c>
      <c r="D992" t="s">
        <v>8221</v>
      </c>
      <c r="E992">
        <v>7</v>
      </c>
    </row>
    <row r="993" spans="1:5" x14ac:dyDescent="0.2">
      <c r="A993" t="s">
        <v>8219</v>
      </c>
      <c r="B993">
        <v>55</v>
      </c>
      <c r="D993" t="s">
        <v>8221</v>
      </c>
      <c r="E993">
        <v>7</v>
      </c>
    </row>
    <row r="994" spans="1:5" x14ac:dyDescent="0.2">
      <c r="A994" t="s">
        <v>8219</v>
      </c>
      <c r="B994">
        <v>55</v>
      </c>
      <c r="D994" t="s">
        <v>8221</v>
      </c>
      <c r="E994">
        <v>7</v>
      </c>
    </row>
    <row r="995" spans="1:5" x14ac:dyDescent="0.2">
      <c r="A995" t="s">
        <v>8219</v>
      </c>
      <c r="B995">
        <v>55</v>
      </c>
      <c r="D995" t="s">
        <v>8221</v>
      </c>
      <c r="E995">
        <v>7</v>
      </c>
    </row>
    <row r="996" spans="1:5" x14ac:dyDescent="0.2">
      <c r="A996" t="s">
        <v>8219</v>
      </c>
      <c r="B996">
        <v>55</v>
      </c>
      <c r="D996" t="s">
        <v>8221</v>
      </c>
      <c r="E996">
        <v>7</v>
      </c>
    </row>
    <row r="997" spans="1:5" x14ac:dyDescent="0.2">
      <c r="A997" t="s">
        <v>8219</v>
      </c>
      <c r="B997">
        <v>55</v>
      </c>
      <c r="D997" t="s">
        <v>8221</v>
      </c>
      <c r="E997">
        <v>7</v>
      </c>
    </row>
    <row r="998" spans="1:5" x14ac:dyDescent="0.2">
      <c r="A998" t="s">
        <v>8219</v>
      </c>
      <c r="B998">
        <v>55</v>
      </c>
      <c r="D998" t="s">
        <v>8221</v>
      </c>
      <c r="E998">
        <v>7</v>
      </c>
    </row>
    <row r="999" spans="1:5" x14ac:dyDescent="0.2">
      <c r="A999" t="s">
        <v>8219</v>
      </c>
      <c r="B999">
        <v>55</v>
      </c>
      <c r="D999" t="s">
        <v>8221</v>
      </c>
      <c r="E999">
        <v>7</v>
      </c>
    </row>
    <row r="1000" spans="1:5" x14ac:dyDescent="0.2">
      <c r="A1000" t="s">
        <v>8219</v>
      </c>
      <c r="B1000">
        <v>55</v>
      </c>
      <c r="D1000" t="s">
        <v>8221</v>
      </c>
      <c r="E1000">
        <v>7</v>
      </c>
    </row>
    <row r="1001" spans="1:5" x14ac:dyDescent="0.2">
      <c r="A1001" t="s">
        <v>8219</v>
      </c>
      <c r="B1001">
        <v>55</v>
      </c>
      <c r="D1001" t="s">
        <v>8221</v>
      </c>
      <c r="E1001">
        <v>7</v>
      </c>
    </row>
    <row r="1002" spans="1:5" x14ac:dyDescent="0.2">
      <c r="A1002" t="s">
        <v>8219</v>
      </c>
      <c r="B1002">
        <v>55</v>
      </c>
      <c r="D1002" t="s">
        <v>8221</v>
      </c>
      <c r="E1002">
        <v>7</v>
      </c>
    </row>
    <row r="1003" spans="1:5" x14ac:dyDescent="0.2">
      <c r="A1003" t="s">
        <v>8219</v>
      </c>
      <c r="B1003">
        <v>55</v>
      </c>
      <c r="D1003" t="s">
        <v>8221</v>
      </c>
      <c r="E1003">
        <v>7</v>
      </c>
    </row>
    <row r="1004" spans="1:5" x14ac:dyDescent="0.2">
      <c r="A1004" t="s">
        <v>8219</v>
      </c>
      <c r="B1004">
        <v>55</v>
      </c>
      <c r="D1004" t="s">
        <v>8221</v>
      </c>
      <c r="E1004">
        <v>7</v>
      </c>
    </row>
    <row r="1005" spans="1:5" x14ac:dyDescent="0.2">
      <c r="A1005" t="s">
        <v>8219</v>
      </c>
      <c r="B1005">
        <v>55</v>
      </c>
      <c r="D1005" t="s">
        <v>8221</v>
      </c>
      <c r="E1005">
        <v>7</v>
      </c>
    </row>
    <row r="1006" spans="1:5" x14ac:dyDescent="0.2">
      <c r="A1006" t="s">
        <v>8219</v>
      </c>
      <c r="B1006">
        <v>55</v>
      </c>
      <c r="D1006" t="s">
        <v>8221</v>
      </c>
      <c r="E1006">
        <v>7</v>
      </c>
    </row>
    <row r="1007" spans="1:5" x14ac:dyDescent="0.2">
      <c r="A1007" t="s">
        <v>8219</v>
      </c>
      <c r="B1007">
        <v>56</v>
      </c>
      <c r="D1007" t="s">
        <v>8221</v>
      </c>
      <c r="E1007">
        <v>7</v>
      </c>
    </row>
    <row r="1008" spans="1:5" x14ac:dyDescent="0.2">
      <c r="A1008" t="s">
        <v>8219</v>
      </c>
      <c r="B1008">
        <v>56</v>
      </c>
      <c r="D1008" t="s">
        <v>8221</v>
      </c>
      <c r="E1008">
        <v>7</v>
      </c>
    </row>
    <row r="1009" spans="1:5" x14ac:dyDescent="0.2">
      <c r="A1009" t="s">
        <v>8219</v>
      </c>
      <c r="B1009">
        <v>56</v>
      </c>
      <c r="D1009" t="s">
        <v>8221</v>
      </c>
      <c r="E1009">
        <v>8</v>
      </c>
    </row>
    <row r="1010" spans="1:5" x14ac:dyDescent="0.2">
      <c r="A1010" t="s">
        <v>8219</v>
      </c>
      <c r="B1010">
        <v>56</v>
      </c>
      <c r="D1010" t="s">
        <v>8221</v>
      </c>
      <c r="E1010">
        <v>8</v>
      </c>
    </row>
    <row r="1011" spans="1:5" x14ac:dyDescent="0.2">
      <c r="A1011" t="s">
        <v>8219</v>
      </c>
      <c r="B1011">
        <v>56</v>
      </c>
      <c r="D1011" t="s">
        <v>8221</v>
      </c>
      <c r="E1011">
        <v>8</v>
      </c>
    </row>
    <row r="1012" spans="1:5" x14ac:dyDescent="0.2">
      <c r="A1012" t="s">
        <v>8219</v>
      </c>
      <c r="B1012">
        <v>56</v>
      </c>
      <c r="D1012" t="s">
        <v>8221</v>
      </c>
      <c r="E1012">
        <v>8</v>
      </c>
    </row>
    <row r="1013" spans="1:5" x14ac:dyDescent="0.2">
      <c r="A1013" t="s">
        <v>8219</v>
      </c>
      <c r="B1013">
        <v>56</v>
      </c>
      <c r="D1013" t="s">
        <v>8221</v>
      </c>
      <c r="E1013">
        <v>8</v>
      </c>
    </row>
    <row r="1014" spans="1:5" x14ac:dyDescent="0.2">
      <c r="A1014" t="s">
        <v>8219</v>
      </c>
      <c r="B1014">
        <v>56</v>
      </c>
      <c r="D1014" t="s">
        <v>8221</v>
      </c>
      <c r="E1014">
        <v>8</v>
      </c>
    </row>
    <row r="1015" spans="1:5" x14ac:dyDescent="0.2">
      <c r="A1015" t="s">
        <v>8219</v>
      </c>
      <c r="B1015">
        <v>56</v>
      </c>
      <c r="D1015" t="s">
        <v>8221</v>
      </c>
      <c r="E1015">
        <v>8</v>
      </c>
    </row>
    <row r="1016" spans="1:5" x14ac:dyDescent="0.2">
      <c r="A1016" t="s">
        <v>8219</v>
      </c>
      <c r="B1016">
        <v>56</v>
      </c>
      <c r="D1016" t="s">
        <v>8221</v>
      </c>
      <c r="E1016">
        <v>8</v>
      </c>
    </row>
    <row r="1017" spans="1:5" x14ac:dyDescent="0.2">
      <c r="A1017" t="s">
        <v>8219</v>
      </c>
      <c r="B1017">
        <v>56</v>
      </c>
      <c r="D1017" t="s">
        <v>8221</v>
      </c>
      <c r="E1017">
        <v>8</v>
      </c>
    </row>
    <row r="1018" spans="1:5" x14ac:dyDescent="0.2">
      <c r="A1018" t="s">
        <v>8219</v>
      </c>
      <c r="B1018">
        <v>56</v>
      </c>
      <c r="D1018" t="s">
        <v>8221</v>
      </c>
      <c r="E1018">
        <v>8</v>
      </c>
    </row>
    <row r="1019" spans="1:5" x14ac:dyDescent="0.2">
      <c r="A1019" t="s">
        <v>8219</v>
      </c>
      <c r="B1019">
        <v>56</v>
      </c>
      <c r="D1019" t="s">
        <v>8221</v>
      </c>
      <c r="E1019">
        <v>8</v>
      </c>
    </row>
    <row r="1020" spans="1:5" x14ac:dyDescent="0.2">
      <c r="A1020" t="s">
        <v>8219</v>
      </c>
      <c r="B1020">
        <v>56</v>
      </c>
      <c r="D1020" t="s">
        <v>8221</v>
      </c>
      <c r="E1020">
        <v>8</v>
      </c>
    </row>
    <row r="1021" spans="1:5" x14ac:dyDescent="0.2">
      <c r="A1021" t="s">
        <v>8219</v>
      </c>
      <c r="B1021">
        <v>56</v>
      </c>
      <c r="D1021" t="s">
        <v>8221</v>
      </c>
      <c r="E1021">
        <v>8</v>
      </c>
    </row>
    <row r="1022" spans="1:5" x14ac:dyDescent="0.2">
      <c r="A1022" t="s">
        <v>8219</v>
      </c>
      <c r="B1022">
        <v>57</v>
      </c>
      <c r="D1022" t="s">
        <v>8221</v>
      </c>
      <c r="E1022">
        <v>8</v>
      </c>
    </row>
    <row r="1023" spans="1:5" x14ac:dyDescent="0.2">
      <c r="A1023" t="s">
        <v>8219</v>
      </c>
      <c r="B1023">
        <v>57</v>
      </c>
      <c r="D1023" t="s">
        <v>8221</v>
      </c>
      <c r="E1023">
        <v>8</v>
      </c>
    </row>
    <row r="1024" spans="1:5" x14ac:dyDescent="0.2">
      <c r="A1024" t="s">
        <v>8219</v>
      </c>
      <c r="B1024">
        <v>57</v>
      </c>
      <c r="D1024" t="s">
        <v>8221</v>
      </c>
      <c r="E1024">
        <v>8</v>
      </c>
    </row>
    <row r="1025" spans="1:5" x14ac:dyDescent="0.2">
      <c r="A1025" t="s">
        <v>8219</v>
      </c>
      <c r="B1025">
        <v>57</v>
      </c>
      <c r="D1025" t="s">
        <v>8221</v>
      </c>
      <c r="E1025">
        <v>8</v>
      </c>
    </row>
    <row r="1026" spans="1:5" x14ac:dyDescent="0.2">
      <c r="A1026" t="s">
        <v>8219</v>
      </c>
      <c r="B1026">
        <v>57</v>
      </c>
      <c r="D1026" t="s">
        <v>8221</v>
      </c>
      <c r="E1026">
        <v>8</v>
      </c>
    </row>
    <row r="1027" spans="1:5" x14ac:dyDescent="0.2">
      <c r="A1027" t="s">
        <v>8219</v>
      </c>
      <c r="B1027">
        <v>57</v>
      </c>
      <c r="D1027" t="s">
        <v>8221</v>
      </c>
      <c r="E1027">
        <v>8</v>
      </c>
    </row>
    <row r="1028" spans="1:5" x14ac:dyDescent="0.2">
      <c r="A1028" t="s">
        <v>8219</v>
      </c>
      <c r="B1028">
        <v>57</v>
      </c>
      <c r="D1028" t="s">
        <v>8221</v>
      </c>
      <c r="E1028">
        <v>8</v>
      </c>
    </row>
    <row r="1029" spans="1:5" x14ac:dyDescent="0.2">
      <c r="A1029" t="s">
        <v>8219</v>
      </c>
      <c r="B1029">
        <v>57</v>
      </c>
      <c r="D1029" t="s">
        <v>8221</v>
      </c>
      <c r="E1029">
        <v>8</v>
      </c>
    </row>
    <row r="1030" spans="1:5" x14ac:dyDescent="0.2">
      <c r="A1030" t="s">
        <v>8219</v>
      </c>
      <c r="B1030">
        <v>57</v>
      </c>
      <c r="D1030" t="s">
        <v>8221</v>
      </c>
      <c r="E1030">
        <v>8</v>
      </c>
    </row>
    <row r="1031" spans="1:5" x14ac:dyDescent="0.2">
      <c r="A1031" t="s">
        <v>8219</v>
      </c>
      <c r="B1031">
        <v>57</v>
      </c>
      <c r="D1031" t="s">
        <v>8221</v>
      </c>
      <c r="E1031">
        <v>8</v>
      </c>
    </row>
    <row r="1032" spans="1:5" x14ac:dyDescent="0.2">
      <c r="A1032" t="s">
        <v>8219</v>
      </c>
      <c r="B1032">
        <v>57</v>
      </c>
      <c r="D1032" t="s">
        <v>8221</v>
      </c>
      <c r="E1032">
        <v>8</v>
      </c>
    </row>
    <row r="1033" spans="1:5" x14ac:dyDescent="0.2">
      <c r="A1033" t="s">
        <v>8219</v>
      </c>
      <c r="B1033">
        <v>57</v>
      </c>
      <c r="D1033" t="s">
        <v>8221</v>
      </c>
      <c r="E1033">
        <v>8</v>
      </c>
    </row>
    <row r="1034" spans="1:5" x14ac:dyDescent="0.2">
      <c r="A1034" t="s">
        <v>8219</v>
      </c>
      <c r="B1034">
        <v>57</v>
      </c>
      <c r="D1034" t="s">
        <v>8221</v>
      </c>
      <c r="E1034">
        <v>8</v>
      </c>
    </row>
    <row r="1035" spans="1:5" x14ac:dyDescent="0.2">
      <c r="A1035" t="s">
        <v>8219</v>
      </c>
      <c r="B1035">
        <v>57</v>
      </c>
      <c r="D1035" t="s">
        <v>8221</v>
      </c>
      <c r="E1035">
        <v>8</v>
      </c>
    </row>
    <row r="1036" spans="1:5" x14ac:dyDescent="0.2">
      <c r="A1036" t="s">
        <v>8219</v>
      </c>
      <c r="B1036">
        <v>57</v>
      </c>
      <c r="D1036" t="s">
        <v>8221</v>
      </c>
      <c r="E1036">
        <v>8</v>
      </c>
    </row>
    <row r="1037" spans="1:5" x14ac:dyDescent="0.2">
      <c r="A1037" t="s">
        <v>8219</v>
      </c>
      <c r="B1037">
        <v>57</v>
      </c>
      <c r="D1037" t="s">
        <v>8221</v>
      </c>
      <c r="E1037">
        <v>8</v>
      </c>
    </row>
    <row r="1038" spans="1:5" x14ac:dyDescent="0.2">
      <c r="A1038" t="s">
        <v>8219</v>
      </c>
      <c r="B1038">
        <v>57</v>
      </c>
      <c r="D1038" t="s">
        <v>8221</v>
      </c>
      <c r="E1038">
        <v>8</v>
      </c>
    </row>
    <row r="1039" spans="1:5" x14ac:dyDescent="0.2">
      <c r="A1039" t="s">
        <v>8219</v>
      </c>
      <c r="B1039">
        <v>57</v>
      </c>
      <c r="D1039" t="s">
        <v>8221</v>
      </c>
      <c r="E1039">
        <v>8</v>
      </c>
    </row>
    <row r="1040" spans="1:5" x14ac:dyDescent="0.2">
      <c r="A1040" t="s">
        <v>8219</v>
      </c>
      <c r="B1040">
        <v>57</v>
      </c>
      <c r="D1040" t="s">
        <v>8221</v>
      </c>
      <c r="E1040">
        <v>8</v>
      </c>
    </row>
    <row r="1041" spans="1:5" x14ac:dyDescent="0.2">
      <c r="A1041" t="s">
        <v>8219</v>
      </c>
      <c r="B1041">
        <v>57</v>
      </c>
      <c r="D1041" t="s">
        <v>8221</v>
      </c>
      <c r="E1041">
        <v>8</v>
      </c>
    </row>
    <row r="1042" spans="1:5" x14ac:dyDescent="0.2">
      <c r="A1042" t="s">
        <v>8219</v>
      </c>
      <c r="B1042">
        <v>57</v>
      </c>
      <c r="D1042" t="s">
        <v>8221</v>
      </c>
      <c r="E1042">
        <v>8</v>
      </c>
    </row>
    <row r="1043" spans="1:5" x14ac:dyDescent="0.2">
      <c r="A1043" t="s">
        <v>8219</v>
      </c>
      <c r="B1043">
        <v>58</v>
      </c>
      <c r="D1043" t="s">
        <v>8221</v>
      </c>
      <c r="E1043">
        <v>8</v>
      </c>
    </row>
    <row r="1044" spans="1:5" x14ac:dyDescent="0.2">
      <c r="A1044" t="s">
        <v>8219</v>
      </c>
      <c r="B1044">
        <v>58</v>
      </c>
      <c r="D1044" t="s">
        <v>8221</v>
      </c>
      <c r="E1044">
        <v>8</v>
      </c>
    </row>
    <row r="1045" spans="1:5" x14ac:dyDescent="0.2">
      <c r="A1045" t="s">
        <v>8219</v>
      </c>
      <c r="B1045">
        <v>58</v>
      </c>
      <c r="D1045" t="s">
        <v>8221</v>
      </c>
      <c r="E1045">
        <v>8</v>
      </c>
    </row>
    <row r="1046" spans="1:5" x14ac:dyDescent="0.2">
      <c r="A1046" t="s">
        <v>8219</v>
      </c>
      <c r="B1046">
        <v>58</v>
      </c>
      <c r="D1046" t="s">
        <v>8221</v>
      </c>
      <c r="E1046">
        <v>8</v>
      </c>
    </row>
    <row r="1047" spans="1:5" x14ac:dyDescent="0.2">
      <c r="A1047" t="s">
        <v>8219</v>
      </c>
      <c r="B1047">
        <v>58</v>
      </c>
      <c r="D1047" t="s">
        <v>8221</v>
      </c>
      <c r="E1047">
        <v>9</v>
      </c>
    </row>
    <row r="1048" spans="1:5" x14ac:dyDescent="0.2">
      <c r="A1048" t="s">
        <v>8219</v>
      </c>
      <c r="B1048">
        <v>58</v>
      </c>
      <c r="D1048" t="s">
        <v>8221</v>
      </c>
      <c r="E1048">
        <v>9</v>
      </c>
    </row>
    <row r="1049" spans="1:5" x14ac:dyDescent="0.2">
      <c r="A1049" t="s">
        <v>8219</v>
      </c>
      <c r="B1049">
        <v>58</v>
      </c>
      <c r="D1049" t="s">
        <v>8221</v>
      </c>
      <c r="E1049">
        <v>9</v>
      </c>
    </row>
    <row r="1050" spans="1:5" x14ac:dyDescent="0.2">
      <c r="A1050" t="s">
        <v>8219</v>
      </c>
      <c r="B1050">
        <v>58</v>
      </c>
      <c r="D1050" t="s">
        <v>8221</v>
      </c>
      <c r="E1050">
        <v>9</v>
      </c>
    </row>
    <row r="1051" spans="1:5" x14ac:dyDescent="0.2">
      <c r="A1051" t="s">
        <v>8219</v>
      </c>
      <c r="B1051">
        <v>58</v>
      </c>
      <c r="D1051" t="s">
        <v>8221</v>
      </c>
      <c r="E1051">
        <v>9</v>
      </c>
    </row>
    <row r="1052" spans="1:5" x14ac:dyDescent="0.2">
      <c r="A1052" t="s">
        <v>8219</v>
      </c>
      <c r="B1052">
        <v>58</v>
      </c>
      <c r="D1052" t="s">
        <v>8221</v>
      </c>
      <c r="E1052">
        <v>9</v>
      </c>
    </row>
    <row r="1053" spans="1:5" x14ac:dyDescent="0.2">
      <c r="A1053" t="s">
        <v>8219</v>
      </c>
      <c r="B1053">
        <v>58</v>
      </c>
      <c r="D1053" t="s">
        <v>8221</v>
      </c>
      <c r="E1053">
        <v>9</v>
      </c>
    </row>
    <row r="1054" spans="1:5" x14ac:dyDescent="0.2">
      <c r="A1054" t="s">
        <v>8219</v>
      </c>
      <c r="B1054">
        <v>58</v>
      </c>
      <c r="D1054" t="s">
        <v>8221</v>
      </c>
      <c r="E1054">
        <v>9</v>
      </c>
    </row>
    <row r="1055" spans="1:5" x14ac:dyDescent="0.2">
      <c r="A1055" t="s">
        <v>8219</v>
      </c>
      <c r="B1055">
        <v>59</v>
      </c>
      <c r="D1055" t="s">
        <v>8221</v>
      </c>
      <c r="E1055">
        <v>9</v>
      </c>
    </row>
    <row r="1056" spans="1:5" x14ac:dyDescent="0.2">
      <c r="A1056" t="s">
        <v>8219</v>
      </c>
      <c r="B1056">
        <v>59</v>
      </c>
      <c r="D1056" t="s">
        <v>8221</v>
      </c>
      <c r="E1056">
        <v>9</v>
      </c>
    </row>
    <row r="1057" spans="1:5" x14ac:dyDescent="0.2">
      <c r="A1057" t="s">
        <v>8219</v>
      </c>
      <c r="B1057">
        <v>59</v>
      </c>
      <c r="D1057" t="s">
        <v>8221</v>
      </c>
      <c r="E1057">
        <v>9</v>
      </c>
    </row>
    <row r="1058" spans="1:5" x14ac:dyDescent="0.2">
      <c r="A1058" t="s">
        <v>8219</v>
      </c>
      <c r="B1058">
        <v>59</v>
      </c>
      <c r="D1058" t="s">
        <v>8221</v>
      </c>
      <c r="E1058">
        <v>9</v>
      </c>
    </row>
    <row r="1059" spans="1:5" x14ac:dyDescent="0.2">
      <c r="A1059" t="s">
        <v>8219</v>
      </c>
      <c r="B1059">
        <v>59</v>
      </c>
      <c r="D1059" t="s">
        <v>8221</v>
      </c>
      <c r="E1059">
        <v>9</v>
      </c>
    </row>
    <row r="1060" spans="1:5" x14ac:dyDescent="0.2">
      <c r="A1060" t="s">
        <v>8219</v>
      </c>
      <c r="B1060">
        <v>59</v>
      </c>
      <c r="D1060" t="s">
        <v>8221</v>
      </c>
      <c r="E1060">
        <v>9</v>
      </c>
    </row>
    <row r="1061" spans="1:5" x14ac:dyDescent="0.2">
      <c r="A1061" t="s">
        <v>8219</v>
      </c>
      <c r="B1061">
        <v>59</v>
      </c>
      <c r="D1061" t="s">
        <v>8221</v>
      </c>
      <c r="E1061">
        <v>9</v>
      </c>
    </row>
    <row r="1062" spans="1:5" x14ac:dyDescent="0.2">
      <c r="A1062" t="s">
        <v>8219</v>
      </c>
      <c r="B1062">
        <v>59</v>
      </c>
      <c r="D1062" t="s">
        <v>8221</v>
      </c>
      <c r="E1062">
        <v>9</v>
      </c>
    </row>
    <row r="1063" spans="1:5" x14ac:dyDescent="0.2">
      <c r="A1063" t="s">
        <v>8219</v>
      </c>
      <c r="B1063">
        <v>59</v>
      </c>
      <c r="D1063" t="s">
        <v>8221</v>
      </c>
      <c r="E1063">
        <v>9</v>
      </c>
    </row>
    <row r="1064" spans="1:5" x14ac:dyDescent="0.2">
      <c r="A1064" t="s">
        <v>8219</v>
      </c>
      <c r="B1064">
        <v>59</v>
      </c>
      <c r="D1064" t="s">
        <v>8221</v>
      </c>
      <c r="E1064">
        <v>9</v>
      </c>
    </row>
    <row r="1065" spans="1:5" x14ac:dyDescent="0.2">
      <c r="A1065" t="s">
        <v>8219</v>
      </c>
      <c r="B1065">
        <v>59</v>
      </c>
      <c r="D1065" t="s">
        <v>8221</v>
      </c>
      <c r="E1065">
        <v>9</v>
      </c>
    </row>
    <row r="1066" spans="1:5" x14ac:dyDescent="0.2">
      <c r="A1066" t="s">
        <v>8219</v>
      </c>
      <c r="B1066">
        <v>60</v>
      </c>
      <c r="D1066" t="s">
        <v>8221</v>
      </c>
      <c r="E1066">
        <v>9</v>
      </c>
    </row>
    <row r="1067" spans="1:5" x14ac:dyDescent="0.2">
      <c r="A1067" t="s">
        <v>8219</v>
      </c>
      <c r="B1067">
        <v>60</v>
      </c>
      <c r="D1067" t="s">
        <v>8221</v>
      </c>
      <c r="E1067">
        <v>9</v>
      </c>
    </row>
    <row r="1068" spans="1:5" x14ac:dyDescent="0.2">
      <c r="A1068" t="s">
        <v>8219</v>
      </c>
      <c r="B1068">
        <v>60</v>
      </c>
      <c r="D1068" t="s">
        <v>8221</v>
      </c>
      <c r="E1068">
        <v>9</v>
      </c>
    </row>
    <row r="1069" spans="1:5" x14ac:dyDescent="0.2">
      <c r="A1069" t="s">
        <v>8219</v>
      </c>
      <c r="B1069">
        <v>60</v>
      </c>
      <c r="D1069" t="s">
        <v>8221</v>
      </c>
      <c r="E1069">
        <v>9</v>
      </c>
    </row>
    <row r="1070" spans="1:5" x14ac:dyDescent="0.2">
      <c r="A1070" t="s">
        <v>8219</v>
      </c>
      <c r="B1070">
        <v>60</v>
      </c>
      <c r="D1070" t="s">
        <v>8221</v>
      </c>
      <c r="E1070">
        <v>9</v>
      </c>
    </row>
    <row r="1071" spans="1:5" x14ac:dyDescent="0.2">
      <c r="A1071" t="s">
        <v>8219</v>
      </c>
      <c r="B1071">
        <v>60</v>
      </c>
      <c r="D1071" t="s">
        <v>8221</v>
      </c>
      <c r="E1071">
        <v>9</v>
      </c>
    </row>
    <row r="1072" spans="1:5" x14ac:dyDescent="0.2">
      <c r="A1072" t="s">
        <v>8219</v>
      </c>
      <c r="B1072">
        <v>60</v>
      </c>
      <c r="D1072" t="s">
        <v>8221</v>
      </c>
      <c r="E1072">
        <v>9</v>
      </c>
    </row>
    <row r="1073" spans="1:5" x14ac:dyDescent="0.2">
      <c r="A1073" t="s">
        <v>8219</v>
      </c>
      <c r="B1073">
        <v>60</v>
      </c>
      <c r="D1073" t="s">
        <v>8221</v>
      </c>
      <c r="E1073">
        <v>9</v>
      </c>
    </row>
    <row r="1074" spans="1:5" x14ac:dyDescent="0.2">
      <c r="A1074" t="s">
        <v>8219</v>
      </c>
      <c r="B1074">
        <v>60</v>
      </c>
      <c r="D1074" t="s">
        <v>8221</v>
      </c>
      <c r="E1074">
        <v>9</v>
      </c>
    </row>
    <row r="1075" spans="1:5" x14ac:dyDescent="0.2">
      <c r="A1075" t="s">
        <v>8219</v>
      </c>
      <c r="B1075">
        <v>60</v>
      </c>
      <c r="D1075" t="s">
        <v>8221</v>
      </c>
      <c r="E1075">
        <v>9</v>
      </c>
    </row>
    <row r="1076" spans="1:5" x14ac:dyDescent="0.2">
      <c r="A1076" t="s">
        <v>8219</v>
      </c>
      <c r="B1076">
        <v>60</v>
      </c>
      <c r="D1076" t="s">
        <v>8221</v>
      </c>
      <c r="E1076">
        <v>9</v>
      </c>
    </row>
    <row r="1077" spans="1:5" x14ac:dyDescent="0.2">
      <c r="A1077" t="s">
        <v>8219</v>
      </c>
      <c r="B1077">
        <v>60</v>
      </c>
      <c r="D1077" t="s">
        <v>8221</v>
      </c>
      <c r="E1077">
        <v>9</v>
      </c>
    </row>
    <row r="1078" spans="1:5" x14ac:dyDescent="0.2">
      <c r="A1078" t="s">
        <v>8219</v>
      </c>
      <c r="B1078">
        <v>61</v>
      </c>
      <c r="D1078" t="s">
        <v>8221</v>
      </c>
      <c r="E1078">
        <v>9</v>
      </c>
    </row>
    <row r="1079" spans="1:5" x14ac:dyDescent="0.2">
      <c r="A1079" t="s">
        <v>8219</v>
      </c>
      <c r="B1079">
        <v>61</v>
      </c>
      <c r="D1079" t="s">
        <v>8221</v>
      </c>
      <c r="E1079">
        <v>9</v>
      </c>
    </row>
    <row r="1080" spans="1:5" x14ac:dyDescent="0.2">
      <c r="A1080" t="s">
        <v>8219</v>
      </c>
      <c r="B1080">
        <v>61</v>
      </c>
      <c r="D1080" t="s">
        <v>8221</v>
      </c>
      <c r="E1080">
        <v>9</v>
      </c>
    </row>
    <row r="1081" spans="1:5" x14ac:dyDescent="0.2">
      <c r="A1081" t="s">
        <v>8219</v>
      </c>
      <c r="B1081">
        <v>61</v>
      </c>
      <c r="D1081" t="s">
        <v>8221</v>
      </c>
      <c r="E1081">
        <v>9</v>
      </c>
    </row>
    <row r="1082" spans="1:5" x14ac:dyDescent="0.2">
      <c r="A1082" t="s">
        <v>8219</v>
      </c>
      <c r="B1082">
        <v>61</v>
      </c>
      <c r="D1082" t="s">
        <v>8221</v>
      </c>
      <c r="E1082">
        <v>9</v>
      </c>
    </row>
    <row r="1083" spans="1:5" x14ac:dyDescent="0.2">
      <c r="A1083" t="s">
        <v>8219</v>
      </c>
      <c r="B1083">
        <v>61</v>
      </c>
      <c r="D1083" t="s">
        <v>8221</v>
      </c>
      <c r="E1083">
        <v>10</v>
      </c>
    </row>
    <row r="1084" spans="1:5" x14ac:dyDescent="0.2">
      <c r="A1084" t="s">
        <v>8219</v>
      </c>
      <c r="B1084">
        <v>61</v>
      </c>
      <c r="D1084" t="s">
        <v>8221</v>
      </c>
      <c r="E1084">
        <v>10</v>
      </c>
    </row>
    <row r="1085" spans="1:5" x14ac:dyDescent="0.2">
      <c r="A1085" t="s">
        <v>8219</v>
      </c>
      <c r="B1085">
        <v>61</v>
      </c>
      <c r="D1085" t="s">
        <v>8221</v>
      </c>
      <c r="E1085">
        <v>10</v>
      </c>
    </row>
    <row r="1086" spans="1:5" x14ac:dyDescent="0.2">
      <c r="A1086" t="s">
        <v>8219</v>
      </c>
      <c r="B1086">
        <v>61</v>
      </c>
      <c r="D1086" t="s">
        <v>8221</v>
      </c>
      <c r="E1086">
        <v>10</v>
      </c>
    </row>
    <row r="1087" spans="1:5" x14ac:dyDescent="0.2">
      <c r="A1087" t="s">
        <v>8219</v>
      </c>
      <c r="B1087">
        <v>61</v>
      </c>
      <c r="D1087" t="s">
        <v>8221</v>
      </c>
      <c r="E1087">
        <v>10</v>
      </c>
    </row>
    <row r="1088" spans="1:5" x14ac:dyDescent="0.2">
      <c r="A1088" t="s">
        <v>8219</v>
      </c>
      <c r="B1088">
        <v>61</v>
      </c>
      <c r="D1088" t="s">
        <v>8221</v>
      </c>
      <c r="E1088">
        <v>10</v>
      </c>
    </row>
    <row r="1089" spans="1:5" x14ac:dyDescent="0.2">
      <c r="A1089" t="s">
        <v>8219</v>
      </c>
      <c r="B1089">
        <v>61</v>
      </c>
      <c r="D1089" t="s">
        <v>8221</v>
      </c>
      <c r="E1089">
        <v>10</v>
      </c>
    </row>
    <row r="1090" spans="1:5" x14ac:dyDescent="0.2">
      <c r="A1090" t="s">
        <v>8219</v>
      </c>
      <c r="B1090">
        <v>61</v>
      </c>
      <c r="D1090" t="s">
        <v>8221</v>
      </c>
      <c r="E1090">
        <v>10</v>
      </c>
    </row>
    <row r="1091" spans="1:5" x14ac:dyDescent="0.2">
      <c r="A1091" t="s">
        <v>8219</v>
      </c>
      <c r="B1091">
        <v>61</v>
      </c>
      <c r="D1091" t="s">
        <v>8221</v>
      </c>
      <c r="E1091">
        <v>10</v>
      </c>
    </row>
    <row r="1092" spans="1:5" x14ac:dyDescent="0.2">
      <c r="A1092" t="s">
        <v>8219</v>
      </c>
      <c r="B1092">
        <v>62</v>
      </c>
      <c r="D1092" t="s">
        <v>8221</v>
      </c>
      <c r="E1092">
        <v>10</v>
      </c>
    </row>
    <row r="1093" spans="1:5" x14ac:dyDescent="0.2">
      <c r="A1093" t="s">
        <v>8219</v>
      </c>
      <c r="B1093">
        <v>62</v>
      </c>
      <c r="D1093" t="s">
        <v>8221</v>
      </c>
      <c r="E1093">
        <v>10</v>
      </c>
    </row>
    <row r="1094" spans="1:5" x14ac:dyDescent="0.2">
      <c r="A1094" t="s">
        <v>8219</v>
      </c>
      <c r="B1094">
        <v>62</v>
      </c>
      <c r="D1094" t="s">
        <v>8221</v>
      </c>
      <c r="E1094">
        <v>10</v>
      </c>
    </row>
    <row r="1095" spans="1:5" x14ac:dyDescent="0.2">
      <c r="A1095" t="s">
        <v>8219</v>
      </c>
      <c r="B1095">
        <v>62</v>
      </c>
      <c r="D1095" t="s">
        <v>8221</v>
      </c>
      <c r="E1095">
        <v>10</v>
      </c>
    </row>
    <row r="1096" spans="1:5" x14ac:dyDescent="0.2">
      <c r="A1096" t="s">
        <v>8219</v>
      </c>
      <c r="B1096">
        <v>62</v>
      </c>
      <c r="D1096" t="s">
        <v>8221</v>
      </c>
      <c r="E1096">
        <v>10</v>
      </c>
    </row>
    <row r="1097" spans="1:5" x14ac:dyDescent="0.2">
      <c r="A1097" t="s">
        <v>8219</v>
      </c>
      <c r="B1097">
        <v>62</v>
      </c>
      <c r="D1097" t="s">
        <v>8221</v>
      </c>
      <c r="E1097">
        <v>10</v>
      </c>
    </row>
    <row r="1098" spans="1:5" x14ac:dyDescent="0.2">
      <c r="A1098" t="s">
        <v>8219</v>
      </c>
      <c r="B1098">
        <v>62</v>
      </c>
      <c r="D1098" t="s">
        <v>8221</v>
      </c>
      <c r="E1098">
        <v>10</v>
      </c>
    </row>
    <row r="1099" spans="1:5" x14ac:dyDescent="0.2">
      <c r="A1099" t="s">
        <v>8219</v>
      </c>
      <c r="B1099">
        <v>62</v>
      </c>
      <c r="D1099" t="s">
        <v>8221</v>
      </c>
      <c r="E1099">
        <v>10</v>
      </c>
    </row>
    <row r="1100" spans="1:5" x14ac:dyDescent="0.2">
      <c r="A1100" t="s">
        <v>8219</v>
      </c>
      <c r="B1100">
        <v>62</v>
      </c>
      <c r="D1100" t="s">
        <v>8221</v>
      </c>
      <c r="E1100">
        <v>10</v>
      </c>
    </row>
    <row r="1101" spans="1:5" x14ac:dyDescent="0.2">
      <c r="A1101" t="s">
        <v>8219</v>
      </c>
      <c r="B1101">
        <v>62</v>
      </c>
      <c r="D1101" t="s">
        <v>8221</v>
      </c>
      <c r="E1101">
        <v>10</v>
      </c>
    </row>
    <row r="1102" spans="1:5" x14ac:dyDescent="0.2">
      <c r="A1102" t="s">
        <v>8219</v>
      </c>
      <c r="B1102">
        <v>62</v>
      </c>
      <c r="D1102" t="s">
        <v>8221</v>
      </c>
      <c r="E1102">
        <v>10</v>
      </c>
    </row>
    <row r="1103" spans="1:5" x14ac:dyDescent="0.2">
      <c r="A1103" t="s">
        <v>8219</v>
      </c>
      <c r="B1103">
        <v>62</v>
      </c>
      <c r="D1103" t="s">
        <v>8221</v>
      </c>
      <c r="E1103">
        <v>10</v>
      </c>
    </row>
    <row r="1104" spans="1:5" x14ac:dyDescent="0.2">
      <c r="A1104" t="s">
        <v>8219</v>
      </c>
      <c r="B1104">
        <v>62</v>
      </c>
      <c r="D1104" t="s">
        <v>8221</v>
      </c>
      <c r="E1104">
        <v>10</v>
      </c>
    </row>
    <row r="1105" spans="1:5" x14ac:dyDescent="0.2">
      <c r="A1105" t="s">
        <v>8219</v>
      </c>
      <c r="B1105">
        <v>62</v>
      </c>
      <c r="D1105" t="s">
        <v>8221</v>
      </c>
      <c r="E1105">
        <v>10</v>
      </c>
    </row>
    <row r="1106" spans="1:5" x14ac:dyDescent="0.2">
      <c r="A1106" t="s">
        <v>8219</v>
      </c>
      <c r="B1106">
        <v>62</v>
      </c>
      <c r="D1106" t="s">
        <v>8221</v>
      </c>
      <c r="E1106">
        <v>10</v>
      </c>
    </row>
    <row r="1107" spans="1:5" x14ac:dyDescent="0.2">
      <c r="A1107" t="s">
        <v>8219</v>
      </c>
      <c r="B1107">
        <v>62</v>
      </c>
      <c r="D1107" t="s">
        <v>8221</v>
      </c>
      <c r="E1107">
        <v>10</v>
      </c>
    </row>
    <row r="1108" spans="1:5" x14ac:dyDescent="0.2">
      <c r="A1108" t="s">
        <v>8219</v>
      </c>
      <c r="B1108">
        <v>62</v>
      </c>
      <c r="D1108" t="s">
        <v>8221</v>
      </c>
      <c r="E1108">
        <v>10</v>
      </c>
    </row>
    <row r="1109" spans="1:5" x14ac:dyDescent="0.2">
      <c r="A1109" t="s">
        <v>8219</v>
      </c>
      <c r="B1109">
        <v>62</v>
      </c>
      <c r="D1109" t="s">
        <v>8221</v>
      </c>
      <c r="E1109">
        <v>10</v>
      </c>
    </row>
    <row r="1110" spans="1:5" x14ac:dyDescent="0.2">
      <c r="A1110" t="s">
        <v>8219</v>
      </c>
      <c r="B1110">
        <v>63</v>
      </c>
      <c r="D1110" t="s">
        <v>8221</v>
      </c>
      <c r="E1110">
        <v>11</v>
      </c>
    </row>
    <row r="1111" spans="1:5" x14ac:dyDescent="0.2">
      <c r="A1111" t="s">
        <v>8219</v>
      </c>
      <c r="B1111">
        <v>63</v>
      </c>
      <c r="D1111" t="s">
        <v>8221</v>
      </c>
      <c r="E1111">
        <v>11</v>
      </c>
    </row>
    <row r="1112" spans="1:5" x14ac:dyDescent="0.2">
      <c r="A1112" t="s">
        <v>8219</v>
      </c>
      <c r="B1112">
        <v>63</v>
      </c>
      <c r="D1112" t="s">
        <v>8221</v>
      </c>
      <c r="E1112">
        <v>11</v>
      </c>
    </row>
    <row r="1113" spans="1:5" x14ac:dyDescent="0.2">
      <c r="A1113" t="s">
        <v>8219</v>
      </c>
      <c r="B1113">
        <v>63</v>
      </c>
      <c r="D1113" t="s">
        <v>8221</v>
      </c>
      <c r="E1113">
        <v>11</v>
      </c>
    </row>
    <row r="1114" spans="1:5" x14ac:dyDescent="0.2">
      <c r="A1114" t="s">
        <v>8219</v>
      </c>
      <c r="B1114">
        <v>63</v>
      </c>
      <c r="D1114" t="s">
        <v>8221</v>
      </c>
      <c r="E1114">
        <v>11</v>
      </c>
    </row>
    <row r="1115" spans="1:5" x14ac:dyDescent="0.2">
      <c r="A1115" t="s">
        <v>8219</v>
      </c>
      <c r="B1115">
        <v>63</v>
      </c>
      <c r="D1115" t="s">
        <v>8221</v>
      </c>
      <c r="E1115">
        <v>11</v>
      </c>
    </row>
    <row r="1116" spans="1:5" x14ac:dyDescent="0.2">
      <c r="A1116" t="s">
        <v>8219</v>
      </c>
      <c r="B1116">
        <v>63</v>
      </c>
      <c r="D1116" t="s">
        <v>8221</v>
      </c>
      <c r="E1116">
        <v>11</v>
      </c>
    </row>
    <row r="1117" spans="1:5" x14ac:dyDescent="0.2">
      <c r="A1117" t="s">
        <v>8219</v>
      </c>
      <c r="B1117">
        <v>63</v>
      </c>
      <c r="D1117" t="s">
        <v>8221</v>
      </c>
      <c r="E1117">
        <v>11</v>
      </c>
    </row>
    <row r="1118" spans="1:5" x14ac:dyDescent="0.2">
      <c r="A1118" t="s">
        <v>8219</v>
      </c>
      <c r="B1118">
        <v>63</v>
      </c>
      <c r="D1118" t="s">
        <v>8221</v>
      </c>
      <c r="E1118">
        <v>11</v>
      </c>
    </row>
    <row r="1119" spans="1:5" x14ac:dyDescent="0.2">
      <c r="A1119" t="s">
        <v>8219</v>
      </c>
      <c r="B1119">
        <v>63</v>
      </c>
      <c r="D1119" t="s">
        <v>8221</v>
      </c>
      <c r="E1119">
        <v>11</v>
      </c>
    </row>
    <row r="1120" spans="1:5" x14ac:dyDescent="0.2">
      <c r="A1120" t="s">
        <v>8219</v>
      </c>
      <c r="B1120">
        <v>63</v>
      </c>
      <c r="D1120" t="s">
        <v>8221</v>
      </c>
      <c r="E1120">
        <v>11</v>
      </c>
    </row>
    <row r="1121" spans="1:5" x14ac:dyDescent="0.2">
      <c r="A1121" t="s">
        <v>8219</v>
      </c>
      <c r="B1121">
        <v>63</v>
      </c>
      <c r="D1121" t="s">
        <v>8221</v>
      </c>
      <c r="E1121">
        <v>11</v>
      </c>
    </row>
    <row r="1122" spans="1:5" x14ac:dyDescent="0.2">
      <c r="A1122" t="s">
        <v>8219</v>
      </c>
      <c r="B1122">
        <v>64</v>
      </c>
      <c r="D1122" t="s">
        <v>8221</v>
      </c>
      <c r="E1122">
        <v>11</v>
      </c>
    </row>
    <row r="1123" spans="1:5" x14ac:dyDescent="0.2">
      <c r="A1123" t="s">
        <v>8219</v>
      </c>
      <c r="B1123">
        <v>64</v>
      </c>
      <c r="D1123" t="s">
        <v>8221</v>
      </c>
      <c r="E1123">
        <v>11</v>
      </c>
    </row>
    <row r="1124" spans="1:5" x14ac:dyDescent="0.2">
      <c r="A1124" t="s">
        <v>8219</v>
      </c>
      <c r="B1124">
        <v>64</v>
      </c>
      <c r="D1124" t="s">
        <v>8221</v>
      </c>
      <c r="E1124">
        <v>11</v>
      </c>
    </row>
    <row r="1125" spans="1:5" x14ac:dyDescent="0.2">
      <c r="A1125" t="s">
        <v>8219</v>
      </c>
      <c r="B1125">
        <v>64</v>
      </c>
      <c r="D1125" t="s">
        <v>8221</v>
      </c>
      <c r="E1125">
        <v>11</v>
      </c>
    </row>
    <row r="1126" spans="1:5" x14ac:dyDescent="0.2">
      <c r="A1126" t="s">
        <v>8219</v>
      </c>
      <c r="B1126">
        <v>64</v>
      </c>
      <c r="D1126" t="s">
        <v>8221</v>
      </c>
      <c r="E1126">
        <v>11</v>
      </c>
    </row>
    <row r="1127" spans="1:5" x14ac:dyDescent="0.2">
      <c r="A1127" t="s">
        <v>8219</v>
      </c>
      <c r="B1127">
        <v>64</v>
      </c>
      <c r="D1127" t="s">
        <v>8221</v>
      </c>
      <c r="E1127">
        <v>11</v>
      </c>
    </row>
    <row r="1128" spans="1:5" x14ac:dyDescent="0.2">
      <c r="A1128" t="s">
        <v>8219</v>
      </c>
      <c r="B1128">
        <v>64</v>
      </c>
      <c r="D1128" t="s">
        <v>8221</v>
      </c>
      <c r="E1128">
        <v>11</v>
      </c>
    </row>
    <row r="1129" spans="1:5" x14ac:dyDescent="0.2">
      <c r="A1129" t="s">
        <v>8219</v>
      </c>
      <c r="B1129">
        <v>64</v>
      </c>
      <c r="D1129" t="s">
        <v>8221</v>
      </c>
      <c r="E1129">
        <v>11</v>
      </c>
    </row>
    <row r="1130" spans="1:5" x14ac:dyDescent="0.2">
      <c r="A1130" t="s">
        <v>8219</v>
      </c>
      <c r="B1130">
        <v>64</v>
      </c>
      <c r="D1130" t="s">
        <v>8221</v>
      </c>
      <c r="E1130">
        <v>12</v>
      </c>
    </row>
    <row r="1131" spans="1:5" x14ac:dyDescent="0.2">
      <c r="A1131" t="s">
        <v>8219</v>
      </c>
      <c r="B1131">
        <v>64</v>
      </c>
      <c r="D1131" t="s">
        <v>8221</v>
      </c>
      <c r="E1131">
        <v>12</v>
      </c>
    </row>
    <row r="1132" spans="1:5" x14ac:dyDescent="0.2">
      <c r="A1132" t="s">
        <v>8219</v>
      </c>
      <c r="B1132">
        <v>64</v>
      </c>
      <c r="D1132" t="s">
        <v>8221</v>
      </c>
      <c r="E1132">
        <v>12</v>
      </c>
    </row>
    <row r="1133" spans="1:5" x14ac:dyDescent="0.2">
      <c r="A1133" t="s">
        <v>8219</v>
      </c>
      <c r="B1133">
        <v>64</v>
      </c>
      <c r="D1133" t="s">
        <v>8221</v>
      </c>
      <c r="E1133">
        <v>12</v>
      </c>
    </row>
    <row r="1134" spans="1:5" x14ac:dyDescent="0.2">
      <c r="A1134" t="s">
        <v>8219</v>
      </c>
      <c r="B1134">
        <v>65</v>
      </c>
      <c r="D1134" t="s">
        <v>8221</v>
      </c>
      <c r="E1134">
        <v>12</v>
      </c>
    </row>
    <row r="1135" spans="1:5" x14ac:dyDescent="0.2">
      <c r="A1135" t="s">
        <v>8219</v>
      </c>
      <c r="B1135">
        <v>65</v>
      </c>
      <c r="D1135" t="s">
        <v>8221</v>
      </c>
      <c r="E1135">
        <v>12</v>
      </c>
    </row>
    <row r="1136" spans="1:5" x14ac:dyDescent="0.2">
      <c r="A1136" t="s">
        <v>8219</v>
      </c>
      <c r="B1136">
        <v>65</v>
      </c>
      <c r="D1136" t="s">
        <v>8221</v>
      </c>
      <c r="E1136">
        <v>12</v>
      </c>
    </row>
    <row r="1137" spans="1:5" x14ac:dyDescent="0.2">
      <c r="A1137" t="s">
        <v>8219</v>
      </c>
      <c r="B1137">
        <v>65</v>
      </c>
      <c r="D1137" t="s">
        <v>8221</v>
      </c>
      <c r="E1137">
        <v>12</v>
      </c>
    </row>
    <row r="1138" spans="1:5" x14ac:dyDescent="0.2">
      <c r="A1138" t="s">
        <v>8219</v>
      </c>
      <c r="B1138">
        <v>65</v>
      </c>
      <c r="D1138" t="s">
        <v>8221</v>
      </c>
      <c r="E1138">
        <v>12</v>
      </c>
    </row>
    <row r="1139" spans="1:5" x14ac:dyDescent="0.2">
      <c r="A1139" t="s">
        <v>8219</v>
      </c>
      <c r="B1139">
        <v>65</v>
      </c>
      <c r="D1139" t="s">
        <v>8221</v>
      </c>
      <c r="E1139">
        <v>12</v>
      </c>
    </row>
    <row r="1140" spans="1:5" x14ac:dyDescent="0.2">
      <c r="A1140" t="s">
        <v>8219</v>
      </c>
      <c r="B1140">
        <v>65</v>
      </c>
      <c r="D1140" t="s">
        <v>8221</v>
      </c>
      <c r="E1140">
        <v>12</v>
      </c>
    </row>
    <row r="1141" spans="1:5" x14ac:dyDescent="0.2">
      <c r="A1141" t="s">
        <v>8219</v>
      </c>
      <c r="B1141">
        <v>65</v>
      </c>
      <c r="D1141" t="s">
        <v>8221</v>
      </c>
      <c r="E1141">
        <v>12</v>
      </c>
    </row>
    <row r="1142" spans="1:5" x14ac:dyDescent="0.2">
      <c r="A1142" t="s">
        <v>8219</v>
      </c>
      <c r="B1142">
        <v>65</v>
      </c>
      <c r="D1142" t="s">
        <v>8221</v>
      </c>
      <c r="E1142">
        <v>12</v>
      </c>
    </row>
    <row r="1143" spans="1:5" x14ac:dyDescent="0.2">
      <c r="A1143" t="s">
        <v>8219</v>
      </c>
      <c r="B1143">
        <v>65</v>
      </c>
      <c r="D1143" t="s">
        <v>8221</v>
      </c>
      <c r="E1143">
        <v>12</v>
      </c>
    </row>
    <row r="1144" spans="1:5" x14ac:dyDescent="0.2">
      <c r="A1144" t="s">
        <v>8219</v>
      </c>
      <c r="B1144">
        <v>65</v>
      </c>
      <c r="D1144" t="s">
        <v>8221</v>
      </c>
      <c r="E1144">
        <v>12</v>
      </c>
    </row>
    <row r="1145" spans="1:5" x14ac:dyDescent="0.2">
      <c r="A1145" t="s">
        <v>8219</v>
      </c>
      <c r="B1145">
        <v>65</v>
      </c>
      <c r="D1145" t="s">
        <v>8221</v>
      </c>
      <c r="E1145">
        <v>12</v>
      </c>
    </row>
    <row r="1146" spans="1:5" x14ac:dyDescent="0.2">
      <c r="A1146" t="s">
        <v>8219</v>
      </c>
      <c r="B1146">
        <v>66</v>
      </c>
      <c r="D1146" t="s">
        <v>8221</v>
      </c>
      <c r="E1146">
        <v>12</v>
      </c>
    </row>
    <row r="1147" spans="1:5" x14ac:dyDescent="0.2">
      <c r="A1147" t="s">
        <v>8219</v>
      </c>
      <c r="B1147">
        <v>66</v>
      </c>
      <c r="D1147" t="s">
        <v>8221</v>
      </c>
      <c r="E1147">
        <v>12</v>
      </c>
    </row>
    <row r="1148" spans="1:5" x14ac:dyDescent="0.2">
      <c r="A1148" t="s">
        <v>8219</v>
      </c>
      <c r="B1148">
        <v>66</v>
      </c>
      <c r="D1148" t="s">
        <v>8221</v>
      </c>
      <c r="E1148">
        <v>12</v>
      </c>
    </row>
    <row r="1149" spans="1:5" x14ac:dyDescent="0.2">
      <c r="A1149" t="s">
        <v>8219</v>
      </c>
      <c r="B1149">
        <v>66</v>
      </c>
      <c r="D1149" t="s">
        <v>8221</v>
      </c>
      <c r="E1149">
        <v>12</v>
      </c>
    </row>
    <row r="1150" spans="1:5" x14ac:dyDescent="0.2">
      <c r="A1150" t="s">
        <v>8219</v>
      </c>
      <c r="B1150">
        <v>66</v>
      </c>
      <c r="D1150" t="s">
        <v>8221</v>
      </c>
      <c r="E1150">
        <v>12</v>
      </c>
    </row>
    <row r="1151" spans="1:5" x14ac:dyDescent="0.2">
      <c r="A1151" t="s">
        <v>8219</v>
      </c>
      <c r="B1151">
        <v>66</v>
      </c>
      <c r="D1151" t="s">
        <v>8221</v>
      </c>
      <c r="E1151">
        <v>12</v>
      </c>
    </row>
    <row r="1152" spans="1:5" x14ac:dyDescent="0.2">
      <c r="A1152" t="s">
        <v>8219</v>
      </c>
      <c r="B1152">
        <v>66</v>
      </c>
      <c r="D1152" t="s">
        <v>8221</v>
      </c>
      <c r="E1152">
        <v>12</v>
      </c>
    </row>
    <row r="1153" spans="1:5" x14ac:dyDescent="0.2">
      <c r="A1153" t="s">
        <v>8219</v>
      </c>
      <c r="B1153">
        <v>66</v>
      </c>
      <c r="D1153" t="s">
        <v>8221</v>
      </c>
      <c r="E1153">
        <v>12</v>
      </c>
    </row>
    <row r="1154" spans="1:5" x14ac:dyDescent="0.2">
      <c r="A1154" t="s">
        <v>8219</v>
      </c>
      <c r="B1154">
        <v>67</v>
      </c>
      <c r="D1154" t="s">
        <v>8221</v>
      </c>
      <c r="E1154">
        <v>12</v>
      </c>
    </row>
    <row r="1155" spans="1:5" x14ac:dyDescent="0.2">
      <c r="A1155" t="s">
        <v>8219</v>
      </c>
      <c r="B1155">
        <v>67</v>
      </c>
      <c r="D1155" t="s">
        <v>8221</v>
      </c>
      <c r="E1155">
        <v>12</v>
      </c>
    </row>
    <row r="1156" spans="1:5" x14ac:dyDescent="0.2">
      <c r="A1156" t="s">
        <v>8219</v>
      </c>
      <c r="B1156">
        <v>67</v>
      </c>
      <c r="D1156" t="s">
        <v>8221</v>
      </c>
      <c r="E1156">
        <v>12</v>
      </c>
    </row>
    <row r="1157" spans="1:5" x14ac:dyDescent="0.2">
      <c r="A1157" t="s">
        <v>8219</v>
      </c>
      <c r="B1157">
        <v>67</v>
      </c>
      <c r="D1157" t="s">
        <v>8221</v>
      </c>
      <c r="E1157">
        <v>12</v>
      </c>
    </row>
    <row r="1158" spans="1:5" x14ac:dyDescent="0.2">
      <c r="A1158" t="s">
        <v>8219</v>
      </c>
      <c r="B1158">
        <v>67</v>
      </c>
      <c r="D1158" t="s">
        <v>8221</v>
      </c>
      <c r="E1158">
        <v>12</v>
      </c>
    </row>
    <row r="1159" spans="1:5" x14ac:dyDescent="0.2">
      <c r="A1159" t="s">
        <v>8219</v>
      </c>
      <c r="B1159">
        <v>67</v>
      </c>
      <c r="D1159" t="s">
        <v>8221</v>
      </c>
      <c r="E1159">
        <v>12</v>
      </c>
    </row>
    <row r="1160" spans="1:5" x14ac:dyDescent="0.2">
      <c r="A1160" t="s">
        <v>8219</v>
      </c>
      <c r="B1160">
        <v>67</v>
      </c>
      <c r="D1160" t="s">
        <v>8221</v>
      </c>
      <c r="E1160">
        <v>12</v>
      </c>
    </row>
    <row r="1161" spans="1:5" x14ac:dyDescent="0.2">
      <c r="A1161" t="s">
        <v>8219</v>
      </c>
      <c r="B1161">
        <v>67</v>
      </c>
      <c r="D1161" t="s">
        <v>8221</v>
      </c>
      <c r="E1161">
        <v>13</v>
      </c>
    </row>
    <row r="1162" spans="1:5" x14ac:dyDescent="0.2">
      <c r="A1162" t="s">
        <v>8219</v>
      </c>
      <c r="B1162">
        <v>67</v>
      </c>
      <c r="D1162" t="s">
        <v>8221</v>
      </c>
      <c r="E1162">
        <v>13</v>
      </c>
    </row>
    <row r="1163" spans="1:5" x14ac:dyDescent="0.2">
      <c r="A1163" t="s">
        <v>8219</v>
      </c>
      <c r="B1163">
        <v>68</v>
      </c>
      <c r="D1163" t="s">
        <v>8221</v>
      </c>
      <c r="E1163">
        <v>13</v>
      </c>
    </row>
    <row r="1164" spans="1:5" x14ac:dyDescent="0.2">
      <c r="A1164" t="s">
        <v>8219</v>
      </c>
      <c r="B1164">
        <v>68</v>
      </c>
      <c r="D1164" t="s">
        <v>8221</v>
      </c>
      <c r="E1164">
        <v>13</v>
      </c>
    </row>
    <row r="1165" spans="1:5" x14ac:dyDescent="0.2">
      <c r="A1165" t="s">
        <v>8219</v>
      </c>
      <c r="B1165">
        <v>68</v>
      </c>
      <c r="D1165" t="s">
        <v>8221</v>
      </c>
      <c r="E1165">
        <v>13</v>
      </c>
    </row>
    <row r="1166" spans="1:5" x14ac:dyDescent="0.2">
      <c r="A1166" t="s">
        <v>8219</v>
      </c>
      <c r="B1166">
        <v>68</v>
      </c>
      <c r="D1166" t="s">
        <v>8221</v>
      </c>
      <c r="E1166">
        <v>13</v>
      </c>
    </row>
    <row r="1167" spans="1:5" x14ac:dyDescent="0.2">
      <c r="A1167" t="s">
        <v>8219</v>
      </c>
      <c r="B1167">
        <v>68</v>
      </c>
      <c r="D1167" t="s">
        <v>8221</v>
      </c>
      <c r="E1167">
        <v>13</v>
      </c>
    </row>
    <row r="1168" spans="1:5" x14ac:dyDescent="0.2">
      <c r="A1168" t="s">
        <v>8219</v>
      </c>
      <c r="B1168">
        <v>68</v>
      </c>
      <c r="D1168" t="s">
        <v>8221</v>
      </c>
      <c r="E1168">
        <v>13</v>
      </c>
    </row>
    <row r="1169" spans="1:5" x14ac:dyDescent="0.2">
      <c r="A1169" t="s">
        <v>8219</v>
      </c>
      <c r="B1169">
        <v>68</v>
      </c>
      <c r="D1169" t="s">
        <v>8221</v>
      </c>
      <c r="E1169">
        <v>13</v>
      </c>
    </row>
    <row r="1170" spans="1:5" x14ac:dyDescent="0.2">
      <c r="A1170" t="s">
        <v>8219</v>
      </c>
      <c r="B1170">
        <v>69</v>
      </c>
      <c r="D1170" t="s">
        <v>8221</v>
      </c>
      <c r="E1170">
        <v>13</v>
      </c>
    </row>
    <row r="1171" spans="1:5" x14ac:dyDescent="0.2">
      <c r="A1171" t="s">
        <v>8219</v>
      </c>
      <c r="B1171">
        <v>69</v>
      </c>
      <c r="D1171" t="s">
        <v>8221</v>
      </c>
      <c r="E1171">
        <v>13</v>
      </c>
    </row>
    <row r="1172" spans="1:5" x14ac:dyDescent="0.2">
      <c r="A1172" t="s">
        <v>8219</v>
      </c>
      <c r="B1172">
        <v>69</v>
      </c>
      <c r="D1172" t="s">
        <v>8221</v>
      </c>
      <c r="E1172">
        <v>13</v>
      </c>
    </row>
    <row r="1173" spans="1:5" x14ac:dyDescent="0.2">
      <c r="A1173" t="s">
        <v>8219</v>
      </c>
      <c r="B1173">
        <v>69</v>
      </c>
      <c r="D1173" t="s">
        <v>8221</v>
      </c>
      <c r="E1173">
        <v>13</v>
      </c>
    </row>
    <row r="1174" spans="1:5" x14ac:dyDescent="0.2">
      <c r="A1174" t="s">
        <v>8219</v>
      </c>
      <c r="B1174">
        <v>69</v>
      </c>
      <c r="D1174" t="s">
        <v>8221</v>
      </c>
      <c r="E1174">
        <v>13</v>
      </c>
    </row>
    <row r="1175" spans="1:5" x14ac:dyDescent="0.2">
      <c r="A1175" t="s">
        <v>8219</v>
      </c>
      <c r="B1175">
        <v>69</v>
      </c>
      <c r="D1175" t="s">
        <v>8221</v>
      </c>
      <c r="E1175">
        <v>13</v>
      </c>
    </row>
    <row r="1176" spans="1:5" x14ac:dyDescent="0.2">
      <c r="A1176" t="s">
        <v>8219</v>
      </c>
      <c r="B1176">
        <v>69</v>
      </c>
      <c r="D1176" t="s">
        <v>8221</v>
      </c>
      <c r="E1176">
        <v>13</v>
      </c>
    </row>
    <row r="1177" spans="1:5" x14ac:dyDescent="0.2">
      <c r="A1177" t="s">
        <v>8219</v>
      </c>
      <c r="B1177">
        <v>69</v>
      </c>
      <c r="D1177" t="s">
        <v>8221</v>
      </c>
      <c r="E1177">
        <v>13</v>
      </c>
    </row>
    <row r="1178" spans="1:5" x14ac:dyDescent="0.2">
      <c r="A1178" t="s">
        <v>8219</v>
      </c>
      <c r="B1178">
        <v>69</v>
      </c>
      <c r="D1178" t="s">
        <v>8221</v>
      </c>
      <c r="E1178">
        <v>13</v>
      </c>
    </row>
    <row r="1179" spans="1:5" x14ac:dyDescent="0.2">
      <c r="A1179" t="s">
        <v>8219</v>
      </c>
      <c r="B1179">
        <v>69</v>
      </c>
      <c r="D1179" t="s">
        <v>8221</v>
      </c>
      <c r="E1179">
        <v>13</v>
      </c>
    </row>
    <row r="1180" spans="1:5" x14ac:dyDescent="0.2">
      <c r="A1180" t="s">
        <v>8219</v>
      </c>
      <c r="B1180">
        <v>69</v>
      </c>
      <c r="D1180" t="s">
        <v>8221</v>
      </c>
      <c r="E1180">
        <v>13</v>
      </c>
    </row>
    <row r="1181" spans="1:5" x14ac:dyDescent="0.2">
      <c r="A1181" t="s">
        <v>8219</v>
      </c>
      <c r="B1181">
        <v>69</v>
      </c>
      <c r="D1181" t="s">
        <v>8221</v>
      </c>
      <c r="E1181">
        <v>13</v>
      </c>
    </row>
    <row r="1182" spans="1:5" x14ac:dyDescent="0.2">
      <c r="A1182" t="s">
        <v>8219</v>
      </c>
      <c r="B1182">
        <v>69</v>
      </c>
      <c r="D1182" t="s">
        <v>8221</v>
      </c>
      <c r="E1182">
        <v>13</v>
      </c>
    </row>
    <row r="1183" spans="1:5" x14ac:dyDescent="0.2">
      <c r="A1183" t="s">
        <v>8219</v>
      </c>
      <c r="B1183">
        <v>69</v>
      </c>
      <c r="D1183" t="s">
        <v>8221</v>
      </c>
      <c r="E1183">
        <v>14</v>
      </c>
    </row>
    <row r="1184" spans="1:5" x14ac:dyDescent="0.2">
      <c r="A1184" t="s">
        <v>8219</v>
      </c>
      <c r="B1184">
        <v>70</v>
      </c>
      <c r="D1184" t="s">
        <v>8221</v>
      </c>
      <c r="E1184">
        <v>14</v>
      </c>
    </row>
    <row r="1185" spans="1:5" x14ac:dyDescent="0.2">
      <c r="A1185" t="s">
        <v>8219</v>
      </c>
      <c r="B1185">
        <v>70</v>
      </c>
      <c r="D1185" t="s">
        <v>8221</v>
      </c>
      <c r="E1185">
        <v>14</v>
      </c>
    </row>
    <row r="1186" spans="1:5" x14ac:dyDescent="0.2">
      <c r="A1186" t="s">
        <v>8219</v>
      </c>
      <c r="B1186">
        <v>70</v>
      </c>
      <c r="D1186" t="s">
        <v>8221</v>
      </c>
      <c r="E1186">
        <v>14</v>
      </c>
    </row>
    <row r="1187" spans="1:5" x14ac:dyDescent="0.2">
      <c r="A1187" t="s">
        <v>8219</v>
      </c>
      <c r="B1187">
        <v>70</v>
      </c>
      <c r="D1187" t="s">
        <v>8221</v>
      </c>
      <c r="E1187">
        <v>14</v>
      </c>
    </row>
    <row r="1188" spans="1:5" x14ac:dyDescent="0.2">
      <c r="A1188" t="s">
        <v>8219</v>
      </c>
      <c r="B1188">
        <v>70</v>
      </c>
      <c r="D1188" t="s">
        <v>8221</v>
      </c>
      <c r="E1188">
        <v>14</v>
      </c>
    </row>
    <row r="1189" spans="1:5" x14ac:dyDescent="0.2">
      <c r="A1189" t="s">
        <v>8219</v>
      </c>
      <c r="B1189">
        <v>70</v>
      </c>
      <c r="D1189" t="s">
        <v>8221</v>
      </c>
      <c r="E1189">
        <v>14</v>
      </c>
    </row>
    <row r="1190" spans="1:5" x14ac:dyDescent="0.2">
      <c r="A1190" t="s">
        <v>8219</v>
      </c>
      <c r="B1190">
        <v>70</v>
      </c>
      <c r="D1190" t="s">
        <v>8221</v>
      </c>
      <c r="E1190">
        <v>14</v>
      </c>
    </row>
    <row r="1191" spans="1:5" x14ac:dyDescent="0.2">
      <c r="A1191" t="s">
        <v>8219</v>
      </c>
      <c r="B1191">
        <v>70</v>
      </c>
      <c r="D1191" t="s">
        <v>8221</v>
      </c>
      <c r="E1191">
        <v>14</v>
      </c>
    </row>
    <row r="1192" spans="1:5" x14ac:dyDescent="0.2">
      <c r="A1192" t="s">
        <v>8219</v>
      </c>
      <c r="B1192">
        <v>70</v>
      </c>
      <c r="D1192" t="s">
        <v>8221</v>
      </c>
      <c r="E1192">
        <v>14</v>
      </c>
    </row>
    <row r="1193" spans="1:5" x14ac:dyDescent="0.2">
      <c r="A1193" t="s">
        <v>8219</v>
      </c>
      <c r="B1193">
        <v>70</v>
      </c>
      <c r="D1193" t="s">
        <v>8221</v>
      </c>
      <c r="E1193">
        <v>14</v>
      </c>
    </row>
    <row r="1194" spans="1:5" x14ac:dyDescent="0.2">
      <c r="A1194" t="s">
        <v>8219</v>
      </c>
      <c r="B1194">
        <v>70</v>
      </c>
      <c r="D1194" t="s">
        <v>8221</v>
      </c>
      <c r="E1194">
        <v>14</v>
      </c>
    </row>
    <row r="1195" spans="1:5" x14ac:dyDescent="0.2">
      <c r="A1195" t="s">
        <v>8219</v>
      </c>
      <c r="B1195">
        <v>70</v>
      </c>
      <c r="D1195" t="s">
        <v>8221</v>
      </c>
      <c r="E1195">
        <v>14</v>
      </c>
    </row>
    <row r="1196" spans="1:5" x14ac:dyDescent="0.2">
      <c r="A1196" t="s">
        <v>8219</v>
      </c>
      <c r="B1196">
        <v>70</v>
      </c>
      <c r="D1196" t="s">
        <v>8221</v>
      </c>
      <c r="E1196">
        <v>14</v>
      </c>
    </row>
    <row r="1197" spans="1:5" x14ac:dyDescent="0.2">
      <c r="A1197" t="s">
        <v>8219</v>
      </c>
      <c r="B1197">
        <v>70</v>
      </c>
      <c r="D1197" t="s">
        <v>8221</v>
      </c>
      <c r="E1197">
        <v>14</v>
      </c>
    </row>
    <row r="1198" spans="1:5" x14ac:dyDescent="0.2">
      <c r="A1198" t="s">
        <v>8219</v>
      </c>
      <c r="B1198">
        <v>70</v>
      </c>
      <c r="D1198" t="s">
        <v>8221</v>
      </c>
      <c r="E1198">
        <v>14</v>
      </c>
    </row>
    <row r="1199" spans="1:5" x14ac:dyDescent="0.2">
      <c r="A1199" t="s">
        <v>8219</v>
      </c>
      <c r="B1199">
        <v>70</v>
      </c>
      <c r="D1199" t="s">
        <v>8221</v>
      </c>
      <c r="E1199">
        <v>14</v>
      </c>
    </row>
    <row r="1200" spans="1:5" x14ac:dyDescent="0.2">
      <c r="A1200" t="s">
        <v>8219</v>
      </c>
      <c r="B1200">
        <v>70</v>
      </c>
      <c r="D1200" t="s">
        <v>8221</v>
      </c>
      <c r="E1200">
        <v>14</v>
      </c>
    </row>
    <row r="1201" spans="1:5" x14ac:dyDescent="0.2">
      <c r="A1201" t="s">
        <v>8219</v>
      </c>
      <c r="B1201">
        <v>71</v>
      </c>
      <c r="D1201" t="s">
        <v>8221</v>
      </c>
      <c r="E1201">
        <v>14</v>
      </c>
    </row>
    <row r="1202" spans="1:5" x14ac:dyDescent="0.2">
      <c r="A1202" t="s">
        <v>8219</v>
      </c>
      <c r="B1202">
        <v>71</v>
      </c>
      <c r="D1202" t="s">
        <v>8221</v>
      </c>
      <c r="E1202">
        <v>14</v>
      </c>
    </row>
    <row r="1203" spans="1:5" x14ac:dyDescent="0.2">
      <c r="A1203" t="s">
        <v>8219</v>
      </c>
      <c r="B1203">
        <v>71</v>
      </c>
      <c r="D1203" t="s">
        <v>8221</v>
      </c>
      <c r="E1203">
        <v>14</v>
      </c>
    </row>
    <row r="1204" spans="1:5" x14ac:dyDescent="0.2">
      <c r="A1204" t="s">
        <v>8219</v>
      </c>
      <c r="B1204">
        <v>71</v>
      </c>
      <c r="D1204" t="s">
        <v>8221</v>
      </c>
      <c r="E1204">
        <v>15</v>
      </c>
    </row>
    <row r="1205" spans="1:5" x14ac:dyDescent="0.2">
      <c r="A1205" t="s">
        <v>8219</v>
      </c>
      <c r="B1205">
        <v>71</v>
      </c>
      <c r="D1205" t="s">
        <v>8221</v>
      </c>
      <c r="E1205">
        <v>15</v>
      </c>
    </row>
    <row r="1206" spans="1:5" x14ac:dyDescent="0.2">
      <c r="A1206" t="s">
        <v>8219</v>
      </c>
      <c r="B1206">
        <v>71</v>
      </c>
      <c r="D1206" t="s">
        <v>8221</v>
      </c>
      <c r="E1206">
        <v>15</v>
      </c>
    </row>
    <row r="1207" spans="1:5" x14ac:dyDescent="0.2">
      <c r="A1207" t="s">
        <v>8219</v>
      </c>
      <c r="B1207">
        <v>71</v>
      </c>
      <c r="D1207" t="s">
        <v>8221</v>
      </c>
      <c r="E1207">
        <v>15</v>
      </c>
    </row>
    <row r="1208" spans="1:5" x14ac:dyDescent="0.2">
      <c r="A1208" t="s">
        <v>8219</v>
      </c>
      <c r="B1208">
        <v>71</v>
      </c>
      <c r="D1208" t="s">
        <v>8221</v>
      </c>
      <c r="E1208">
        <v>15</v>
      </c>
    </row>
    <row r="1209" spans="1:5" x14ac:dyDescent="0.2">
      <c r="A1209" t="s">
        <v>8219</v>
      </c>
      <c r="B1209">
        <v>71</v>
      </c>
      <c r="D1209" t="s">
        <v>8221</v>
      </c>
      <c r="E1209">
        <v>15</v>
      </c>
    </row>
    <row r="1210" spans="1:5" x14ac:dyDescent="0.2">
      <c r="A1210" t="s">
        <v>8219</v>
      </c>
      <c r="B1210">
        <v>71</v>
      </c>
      <c r="D1210" t="s">
        <v>8221</v>
      </c>
      <c r="E1210">
        <v>15</v>
      </c>
    </row>
    <row r="1211" spans="1:5" x14ac:dyDescent="0.2">
      <c r="A1211" t="s">
        <v>8219</v>
      </c>
      <c r="B1211">
        <v>71</v>
      </c>
      <c r="D1211" t="s">
        <v>8221</v>
      </c>
      <c r="E1211">
        <v>15</v>
      </c>
    </row>
    <row r="1212" spans="1:5" x14ac:dyDescent="0.2">
      <c r="A1212" t="s">
        <v>8219</v>
      </c>
      <c r="B1212">
        <v>71</v>
      </c>
      <c r="D1212" t="s">
        <v>8221</v>
      </c>
      <c r="E1212">
        <v>15</v>
      </c>
    </row>
    <row r="1213" spans="1:5" x14ac:dyDescent="0.2">
      <c r="A1213" t="s">
        <v>8219</v>
      </c>
      <c r="B1213">
        <v>71</v>
      </c>
      <c r="D1213" t="s">
        <v>8221</v>
      </c>
      <c r="E1213">
        <v>15</v>
      </c>
    </row>
    <row r="1214" spans="1:5" x14ac:dyDescent="0.2">
      <c r="A1214" t="s">
        <v>8219</v>
      </c>
      <c r="B1214">
        <v>71</v>
      </c>
      <c r="D1214" t="s">
        <v>8221</v>
      </c>
      <c r="E1214">
        <v>15</v>
      </c>
    </row>
    <row r="1215" spans="1:5" x14ac:dyDescent="0.2">
      <c r="A1215" t="s">
        <v>8219</v>
      </c>
      <c r="B1215">
        <v>71</v>
      </c>
      <c r="D1215" t="s">
        <v>8221</v>
      </c>
      <c r="E1215">
        <v>15</v>
      </c>
    </row>
    <row r="1216" spans="1:5" x14ac:dyDescent="0.2">
      <c r="A1216" t="s">
        <v>8219</v>
      </c>
      <c r="B1216">
        <v>71</v>
      </c>
      <c r="D1216" t="s">
        <v>8221</v>
      </c>
      <c r="E1216">
        <v>15</v>
      </c>
    </row>
    <row r="1217" spans="1:5" x14ac:dyDescent="0.2">
      <c r="A1217" t="s">
        <v>8219</v>
      </c>
      <c r="B1217">
        <v>72</v>
      </c>
      <c r="D1217" t="s">
        <v>8221</v>
      </c>
      <c r="E1217">
        <v>16</v>
      </c>
    </row>
    <row r="1218" spans="1:5" x14ac:dyDescent="0.2">
      <c r="A1218" t="s">
        <v>8219</v>
      </c>
      <c r="B1218">
        <v>72</v>
      </c>
      <c r="D1218" t="s">
        <v>8221</v>
      </c>
      <c r="E1218">
        <v>16</v>
      </c>
    </row>
    <row r="1219" spans="1:5" x14ac:dyDescent="0.2">
      <c r="A1219" t="s">
        <v>8219</v>
      </c>
      <c r="B1219">
        <v>72</v>
      </c>
      <c r="D1219" t="s">
        <v>8221</v>
      </c>
      <c r="E1219">
        <v>16</v>
      </c>
    </row>
    <row r="1220" spans="1:5" x14ac:dyDescent="0.2">
      <c r="A1220" t="s">
        <v>8219</v>
      </c>
      <c r="B1220">
        <v>72</v>
      </c>
      <c r="D1220" t="s">
        <v>8221</v>
      </c>
      <c r="E1220">
        <v>16</v>
      </c>
    </row>
    <row r="1221" spans="1:5" x14ac:dyDescent="0.2">
      <c r="A1221" t="s">
        <v>8219</v>
      </c>
      <c r="B1221">
        <v>72</v>
      </c>
      <c r="D1221" t="s">
        <v>8221</v>
      </c>
      <c r="E1221">
        <v>16</v>
      </c>
    </row>
    <row r="1222" spans="1:5" x14ac:dyDescent="0.2">
      <c r="A1222" t="s">
        <v>8219</v>
      </c>
      <c r="B1222">
        <v>72</v>
      </c>
      <c r="D1222" t="s">
        <v>8221</v>
      </c>
      <c r="E1222">
        <v>16</v>
      </c>
    </row>
    <row r="1223" spans="1:5" x14ac:dyDescent="0.2">
      <c r="A1223" t="s">
        <v>8219</v>
      </c>
      <c r="B1223">
        <v>72</v>
      </c>
      <c r="D1223" t="s">
        <v>8221</v>
      </c>
      <c r="E1223">
        <v>16</v>
      </c>
    </row>
    <row r="1224" spans="1:5" x14ac:dyDescent="0.2">
      <c r="A1224" t="s">
        <v>8219</v>
      </c>
      <c r="B1224">
        <v>72</v>
      </c>
      <c r="D1224" t="s">
        <v>8221</v>
      </c>
      <c r="E1224">
        <v>16</v>
      </c>
    </row>
    <row r="1225" spans="1:5" x14ac:dyDescent="0.2">
      <c r="A1225" t="s">
        <v>8219</v>
      </c>
      <c r="B1225">
        <v>72</v>
      </c>
      <c r="D1225" t="s">
        <v>8221</v>
      </c>
      <c r="E1225">
        <v>16</v>
      </c>
    </row>
    <row r="1226" spans="1:5" x14ac:dyDescent="0.2">
      <c r="A1226" t="s">
        <v>8219</v>
      </c>
      <c r="B1226">
        <v>72</v>
      </c>
      <c r="D1226" t="s">
        <v>8221</v>
      </c>
      <c r="E1226">
        <v>16</v>
      </c>
    </row>
    <row r="1227" spans="1:5" x14ac:dyDescent="0.2">
      <c r="A1227" t="s">
        <v>8219</v>
      </c>
      <c r="B1227">
        <v>72</v>
      </c>
      <c r="D1227" t="s">
        <v>8221</v>
      </c>
      <c r="E1227">
        <v>16</v>
      </c>
    </row>
    <row r="1228" spans="1:5" x14ac:dyDescent="0.2">
      <c r="A1228" t="s">
        <v>8219</v>
      </c>
      <c r="B1228">
        <v>72</v>
      </c>
      <c r="D1228" t="s">
        <v>8221</v>
      </c>
      <c r="E1228">
        <v>16</v>
      </c>
    </row>
    <row r="1229" spans="1:5" x14ac:dyDescent="0.2">
      <c r="A1229" t="s">
        <v>8219</v>
      </c>
      <c r="B1229">
        <v>72</v>
      </c>
      <c r="D1229" t="s">
        <v>8221</v>
      </c>
      <c r="E1229">
        <v>16</v>
      </c>
    </row>
    <row r="1230" spans="1:5" x14ac:dyDescent="0.2">
      <c r="A1230" t="s">
        <v>8219</v>
      </c>
      <c r="B1230">
        <v>73</v>
      </c>
      <c r="D1230" t="s">
        <v>8221</v>
      </c>
      <c r="E1230">
        <v>16</v>
      </c>
    </row>
    <row r="1231" spans="1:5" x14ac:dyDescent="0.2">
      <c r="A1231" t="s">
        <v>8219</v>
      </c>
      <c r="B1231">
        <v>73</v>
      </c>
      <c r="D1231" t="s">
        <v>8221</v>
      </c>
      <c r="E1231">
        <v>16</v>
      </c>
    </row>
    <row r="1232" spans="1:5" x14ac:dyDescent="0.2">
      <c r="A1232" t="s">
        <v>8219</v>
      </c>
      <c r="B1232">
        <v>73</v>
      </c>
      <c r="D1232" t="s">
        <v>8221</v>
      </c>
      <c r="E1232">
        <v>16</v>
      </c>
    </row>
    <row r="1233" spans="1:5" x14ac:dyDescent="0.2">
      <c r="A1233" t="s">
        <v>8219</v>
      </c>
      <c r="B1233">
        <v>73</v>
      </c>
      <c r="D1233" t="s">
        <v>8221</v>
      </c>
      <c r="E1233">
        <v>17</v>
      </c>
    </row>
    <row r="1234" spans="1:5" x14ac:dyDescent="0.2">
      <c r="A1234" t="s">
        <v>8219</v>
      </c>
      <c r="B1234">
        <v>73</v>
      </c>
      <c r="D1234" t="s">
        <v>8221</v>
      </c>
      <c r="E1234">
        <v>17</v>
      </c>
    </row>
    <row r="1235" spans="1:5" x14ac:dyDescent="0.2">
      <c r="A1235" t="s">
        <v>8219</v>
      </c>
      <c r="B1235">
        <v>73</v>
      </c>
      <c r="D1235" t="s">
        <v>8221</v>
      </c>
      <c r="E1235">
        <v>17</v>
      </c>
    </row>
    <row r="1236" spans="1:5" x14ac:dyDescent="0.2">
      <c r="A1236" t="s">
        <v>8219</v>
      </c>
      <c r="B1236">
        <v>73</v>
      </c>
      <c r="D1236" t="s">
        <v>8221</v>
      </c>
      <c r="E1236">
        <v>17</v>
      </c>
    </row>
    <row r="1237" spans="1:5" x14ac:dyDescent="0.2">
      <c r="A1237" t="s">
        <v>8219</v>
      </c>
      <c r="B1237">
        <v>73</v>
      </c>
      <c r="D1237" t="s">
        <v>8221</v>
      </c>
      <c r="E1237">
        <v>17</v>
      </c>
    </row>
    <row r="1238" spans="1:5" x14ac:dyDescent="0.2">
      <c r="A1238" t="s">
        <v>8219</v>
      </c>
      <c r="B1238">
        <v>73</v>
      </c>
      <c r="D1238" t="s">
        <v>8221</v>
      </c>
      <c r="E1238">
        <v>17</v>
      </c>
    </row>
    <row r="1239" spans="1:5" x14ac:dyDescent="0.2">
      <c r="A1239" t="s">
        <v>8219</v>
      </c>
      <c r="B1239">
        <v>73</v>
      </c>
      <c r="D1239" t="s">
        <v>8221</v>
      </c>
      <c r="E1239">
        <v>17</v>
      </c>
    </row>
    <row r="1240" spans="1:5" x14ac:dyDescent="0.2">
      <c r="A1240" t="s">
        <v>8219</v>
      </c>
      <c r="B1240">
        <v>73</v>
      </c>
      <c r="D1240" t="s">
        <v>8221</v>
      </c>
      <c r="E1240">
        <v>17</v>
      </c>
    </row>
    <row r="1241" spans="1:5" x14ac:dyDescent="0.2">
      <c r="A1241" t="s">
        <v>8219</v>
      </c>
      <c r="B1241">
        <v>73</v>
      </c>
      <c r="D1241" t="s">
        <v>8221</v>
      </c>
      <c r="E1241">
        <v>17</v>
      </c>
    </row>
    <row r="1242" spans="1:5" x14ac:dyDescent="0.2">
      <c r="A1242" t="s">
        <v>8219</v>
      </c>
      <c r="B1242">
        <v>74</v>
      </c>
      <c r="D1242" t="s">
        <v>8221</v>
      </c>
      <c r="E1242">
        <v>17</v>
      </c>
    </row>
    <row r="1243" spans="1:5" x14ac:dyDescent="0.2">
      <c r="A1243" t="s">
        <v>8219</v>
      </c>
      <c r="B1243">
        <v>74</v>
      </c>
      <c r="D1243" t="s">
        <v>8221</v>
      </c>
      <c r="E1243">
        <v>17</v>
      </c>
    </row>
    <row r="1244" spans="1:5" x14ac:dyDescent="0.2">
      <c r="A1244" t="s">
        <v>8219</v>
      </c>
      <c r="B1244">
        <v>74</v>
      </c>
      <c r="D1244" t="s">
        <v>8221</v>
      </c>
      <c r="E1244">
        <v>17</v>
      </c>
    </row>
    <row r="1245" spans="1:5" x14ac:dyDescent="0.2">
      <c r="A1245" t="s">
        <v>8219</v>
      </c>
      <c r="B1245">
        <v>74</v>
      </c>
      <c r="D1245" t="s">
        <v>8221</v>
      </c>
      <c r="E1245">
        <v>17</v>
      </c>
    </row>
    <row r="1246" spans="1:5" x14ac:dyDescent="0.2">
      <c r="A1246" t="s">
        <v>8219</v>
      </c>
      <c r="B1246">
        <v>74</v>
      </c>
      <c r="D1246" t="s">
        <v>8221</v>
      </c>
      <c r="E1246">
        <v>17</v>
      </c>
    </row>
    <row r="1247" spans="1:5" x14ac:dyDescent="0.2">
      <c r="A1247" t="s">
        <v>8219</v>
      </c>
      <c r="B1247">
        <v>74</v>
      </c>
      <c r="D1247" t="s">
        <v>8221</v>
      </c>
      <c r="E1247">
        <v>17</v>
      </c>
    </row>
    <row r="1248" spans="1:5" x14ac:dyDescent="0.2">
      <c r="A1248" t="s">
        <v>8219</v>
      </c>
      <c r="B1248">
        <v>74</v>
      </c>
      <c r="D1248" t="s">
        <v>8221</v>
      </c>
      <c r="E1248">
        <v>17</v>
      </c>
    </row>
    <row r="1249" spans="1:5" x14ac:dyDescent="0.2">
      <c r="A1249" t="s">
        <v>8219</v>
      </c>
      <c r="B1249">
        <v>74</v>
      </c>
      <c r="D1249" t="s">
        <v>8221</v>
      </c>
      <c r="E1249">
        <v>18</v>
      </c>
    </row>
    <row r="1250" spans="1:5" x14ac:dyDescent="0.2">
      <c r="A1250" t="s">
        <v>8219</v>
      </c>
      <c r="B1250">
        <v>74</v>
      </c>
      <c r="D1250" t="s">
        <v>8221</v>
      </c>
      <c r="E1250">
        <v>18</v>
      </c>
    </row>
    <row r="1251" spans="1:5" x14ac:dyDescent="0.2">
      <c r="A1251" t="s">
        <v>8219</v>
      </c>
      <c r="B1251">
        <v>74</v>
      </c>
      <c r="D1251" t="s">
        <v>8221</v>
      </c>
      <c r="E1251">
        <v>18</v>
      </c>
    </row>
    <row r="1252" spans="1:5" x14ac:dyDescent="0.2">
      <c r="A1252" t="s">
        <v>8219</v>
      </c>
      <c r="B1252">
        <v>74</v>
      </c>
      <c r="D1252" t="s">
        <v>8221</v>
      </c>
      <c r="E1252">
        <v>18</v>
      </c>
    </row>
    <row r="1253" spans="1:5" x14ac:dyDescent="0.2">
      <c r="A1253" t="s">
        <v>8219</v>
      </c>
      <c r="B1253">
        <v>74</v>
      </c>
      <c r="D1253" t="s">
        <v>8221</v>
      </c>
      <c r="E1253">
        <v>18</v>
      </c>
    </row>
    <row r="1254" spans="1:5" x14ac:dyDescent="0.2">
      <c r="A1254" t="s">
        <v>8219</v>
      </c>
      <c r="B1254">
        <v>74</v>
      </c>
      <c r="D1254" t="s">
        <v>8221</v>
      </c>
      <c r="E1254">
        <v>18</v>
      </c>
    </row>
    <row r="1255" spans="1:5" x14ac:dyDescent="0.2">
      <c r="A1255" t="s">
        <v>8219</v>
      </c>
      <c r="B1255">
        <v>75</v>
      </c>
      <c r="D1255" t="s">
        <v>8221</v>
      </c>
      <c r="E1255">
        <v>18</v>
      </c>
    </row>
    <row r="1256" spans="1:5" x14ac:dyDescent="0.2">
      <c r="A1256" t="s">
        <v>8219</v>
      </c>
      <c r="B1256">
        <v>75</v>
      </c>
      <c r="D1256" t="s">
        <v>8221</v>
      </c>
      <c r="E1256">
        <v>18</v>
      </c>
    </row>
    <row r="1257" spans="1:5" x14ac:dyDescent="0.2">
      <c r="A1257" t="s">
        <v>8219</v>
      </c>
      <c r="B1257">
        <v>75</v>
      </c>
      <c r="D1257" t="s">
        <v>8221</v>
      </c>
      <c r="E1257">
        <v>19</v>
      </c>
    </row>
    <row r="1258" spans="1:5" x14ac:dyDescent="0.2">
      <c r="A1258" t="s">
        <v>8219</v>
      </c>
      <c r="B1258">
        <v>75</v>
      </c>
      <c r="D1258" t="s">
        <v>8221</v>
      </c>
      <c r="E1258">
        <v>19</v>
      </c>
    </row>
    <row r="1259" spans="1:5" x14ac:dyDescent="0.2">
      <c r="A1259" t="s">
        <v>8219</v>
      </c>
      <c r="B1259">
        <v>75</v>
      </c>
      <c r="D1259" t="s">
        <v>8221</v>
      </c>
      <c r="E1259">
        <v>19</v>
      </c>
    </row>
    <row r="1260" spans="1:5" x14ac:dyDescent="0.2">
      <c r="A1260" t="s">
        <v>8219</v>
      </c>
      <c r="B1260">
        <v>75</v>
      </c>
      <c r="D1260" t="s">
        <v>8221</v>
      </c>
      <c r="E1260">
        <v>19</v>
      </c>
    </row>
    <row r="1261" spans="1:5" x14ac:dyDescent="0.2">
      <c r="A1261" t="s">
        <v>8219</v>
      </c>
      <c r="B1261">
        <v>75</v>
      </c>
      <c r="D1261" t="s">
        <v>8221</v>
      </c>
      <c r="E1261">
        <v>19</v>
      </c>
    </row>
    <row r="1262" spans="1:5" x14ac:dyDescent="0.2">
      <c r="A1262" t="s">
        <v>8219</v>
      </c>
      <c r="B1262">
        <v>75</v>
      </c>
      <c r="D1262" t="s">
        <v>8221</v>
      </c>
      <c r="E1262">
        <v>19</v>
      </c>
    </row>
    <row r="1263" spans="1:5" x14ac:dyDescent="0.2">
      <c r="A1263" t="s">
        <v>8219</v>
      </c>
      <c r="B1263">
        <v>75</v>
      </c>
      <c r="D1263" t="s">
        <v>8221</v>
      </c>
      <c r="E1263">
        <v>19</v>
      </c>
    </row>
    <row r="1264" spans="1:5" x14ac:dyDescent="0.2">
      <c r="A1264" t="s">
        <v>8219</v>
      </c>
      <c r="B1264">
        <v>75</v>
      </c>
      <c r="D1264" t="s">
        <v>8221</v>
      </c>
      <c r="E1264">
        <v>19</v>
      </c>
    </row>
    <row r="1265" spans="1:5" x14ac:dyDescent="0.2">
      <c r="A1265" t="s">
        <v>8219</v>
      </c>
      <c r="B1265">
        <v>75</v>
      </c>
      <c r="D1265" t="s">
        <v>8221</v>
      </c>
      <c r="E1265">
        <v>19</v>
      </c>
    </row>
    <row r="1266" spans="1:5" x14ac:dyDescent="0.2">
      <c r="A1266" t="s">
        <v>8219</v>
      </c>
      <c r="B1266">
        <v>75</v>
      </c>
      <c r="D1266" t="s">
        <v>8221</v>
      </c>
      <c r="E1266">
        <v>19</v>
      </c>
    </row>
    <row r="1267" spans="1:5" x14ac:dyDescent="0.2">
      <c r="A1267" t="s">
        <v>8219</v>
      </c>
      <c r="B1267">
        <v>76</v>
      </c>
      <c r="D1267" t="s">
        <v>8221</v>
      </c>
      <c r="E1267">
        <v>19</v>
      </c>
    </row>
    <row r="1268" spans="1:5" x14ac:dyDescent="0.2">
      <c r="A1268" t="s">
        <v>8219</v>
      </c>
      <c r="B1268">
        <v>76</v>
      </c>
      <c r="D1268" t="s">
        <v>8221</v>
      </c>
      <c r="E1268">
        <v>20</v>
      </c>
    </row>
    <row r="1269" spans="1:5" x14ac:dyDescent="0.2">
      <c r="A1269" t="s">
        <v>8219</v>
      </c>
      <c r="B1269">
        <v>76</v>
      </c>
      <c r="D1269" t="s">
        <v>8221</v>
      </c>
      <c r="E1269">
        <v>20</v>
      </c>
    </row>
    <row r="1270" spans="1:5" x14ac:dyDescent="0.2">
      <c r="A1270" t="s">
        <v>8219</v>
      </c>
      <c r="B1270">
        <v>76</v>
      </c>
      <c r="D1270" t="s">
        <v>8221</v>
      </c>
      <c r="E1270">
        <v>20</v>
      </c>
    </row>
    <row r="1271" spans="1:5" x14ac:dyDescent="0.2">
      <c r="A1271" t="s">
        <v>8219</v>
      </c>
      <c r="B1271">
        <v>76</v>
      </c>
      <c r="D1271" t="s">
        <v>8221</v>
      </c>
      <c r="E1271">
        <v>20</v>
      </c>
    </row>
    <row r="1272" spans="1:5" x14ac:dyDescent="0.2">
      <c r="A1272" t="s">
        <v>8219</v>
      </c>
      <c r="B1272">
        <v>76</v>
      </c>
      <c r="D1272" t="s">
        <v>8221</v>
      </c>
      <c r="E1272">
        <v>20</v>
      </c>
    </row>
    <row r="1273" spans="1:5" x14ac:dyDescent="0.2">
      <c r="A1273" t="s">
        <v>8219</v>
      </c>
      <c r="B1273">
        <v>76</v>
      </c>
      <c r="D1273" t="s">
        <v>8221</v>
      </c>
      <c r="E1273">
        <v>20</v>
      </c>
    </row>
    <row r="1274" spans="1:5" x14ac:dyDescent="0.2">
      <c r="A1274" t="s">
        <v>8219</v>
      </c>
      <c r="B1274">
        <v>76</v>
      </c>
      <c r="D1274" t="s">
        <v>8221</v>
      </c>
      <c r="E1274">
        <v>20</v>
      </c>
    </row>
    <row r="1275" spans="1:5" x14ac:dyDescent="0.2">
      <c r="A1275" t="s">
        <v>8219</v>
      </c>
      <c r="B1275">
        <v>76</v>
      </c>
      <c r="D1275" t="s">
        <v>8221</v>
      </c>
      <c r="E1275">
        <v>20</v>
      </c>
    </row>
    <row r="1276" spans="1:5" x14ac:dyDescent="0.2">
      <c r="A1276" t="s">
        <v>8219</v>
      </c>
      <c r="B1276">
        <v>76</v>
      </c>
      <c r="D1276" t="s">
        <v>8221</v>
      </c>
      <c r="E1276">
        <v>21</v>
      </c>
    </row>
    <row r="1277" spans="1:5" x14ac:dyDescent="0.2">
      <c r="A1277" t="s">
        <v>8219</v>
      </c>
      <c r="B1277">
        <v>77</v>
      </c>
      <c r="D1277" t="s">
        <v>8221</v>
      </c>
      <c r="E1277">
        <v>21</v>
      </c>
    </row>
    <row r="1278" spans="1:5" x14ac:dyDescent="0.2">
      <c r="A1278" t="s">
        <v>8219</v>
      </c>
      <c r="B1278">
        <v>77</v>
      </c>
      <c r="D1278" t="s">
        <v>8221</v>
      </c>
      <c r="E1278">
        <v>21</v>
      </c>
    </row>
    <row r="1279" spans="1:5" x14ac:dyDescent="0.2">
      <c r="A1279" t="s">
        <v>8219</v>
      </c>
      <c r="B1279">
        <v>77</v>
      </c>
      <c r="D1279" t="s">
        <v>8221</v>
      </c>
      <c r="E1279">
        <v>21</v>
      </c>
    </row>
    <row r="1280" spans="1:5" x14ac:dyDescent="0.2">
      <c r="A1280" t="s">
        <v>8219</v>
      </c>
      <c r="B1280">
        <v>77</v>
      </c>
      <c r="D1280" t="s">
        <v>8221</v>
      </c>
      <c r="E1280">
        <v>21</v>
      </c>
    </row>
    <row r="1281" spans="1:5" x14ac:dyDescent="0.2">
      <c r="A1281" t="s">
        <v>8219</v>
      </c>
      <c r="B1281">
        <v>77</v>
      </c>
      <c r="D1281" t="s">
        <v>8221</v>
      </c>
      <c r="E1281">
        <v>21</v>
      </c>
    </row>
    <row r="1282" spans="1:5" x14ac:dyDescent="0.2">
      <c r="A1282" t="s">
        <v>8219</v>
      </c>
      <c r="B1282">
        <v>77</v>
      </c>
      <c r="D1282" t="s">
        <v>8221</v>
      </c>
      <c r="E1282">
        <v>21</v>
      </c>
    </row>
    <row r="1283" spans="1:5" x14ac:dyDescent="0.2">
      <c r="A1283" t="s">
        <v>8219</v>
      </c>
      <c r="B1283">
        <v>77</v>
      </c>
      <c r="D1283" t="s">
        <v>8221</v>
      </c>
      <c r="E1283">
        <v>21</v>
      </c>
    </row>
    <row r="1284" spans="1:5" x14ac:dyDescent="0.2">
      <c r="A1284" t="s">
        <v>8219</v>
      </c>
      <c r="B1284">
        <v>77</v>
      </c>
      <c r="D1284" t="s">
        <v>8221</v>
      </c>
      <c r="E1284">
        <v>21</v>
      </c>
    </row>
    <row r="1285" spans="1:5" x14ac:dyDescent="0.2">
      <c r="A1285" t="s">
        <v>8219</v>
      </c>
      <c r="B1285">
        <v>78</v>
      </c>
      <c r="D1285" t="s">
        <v>8221</v>
      </c>
      <c r="E1285">
        <v>22</v>
      </c>
    </row>
    <row r="1286" spans="1:5" x14ac:dyDescent="0.2">
      <c r="A1286" t="s">
        <v>8219</v>
      </c>
      <c r="B1286">
        <v>78</v>
      </c>
      <c r="D1286" t="s">
        <v>8221</v>
      </c>
      <c r="E1286">
        <v>22</v>
      </c>
    </row>
    <row r="1287" spans="1:5" x14ac:dyDescent="0.2">
      <c r="A1287" t="s">
        <v>8219</v>
      </c>
      <c r="B1287">
        <v>78</v>
      </c>
      <c r="D1287" t="s">
        <v>8221</v>
      </c>
      <c r="E1287">
        <v>22</v>
      </c>
    </row>
    <row r="1288" spans="1:5" x14ac:dyDescent="0.2">
      <c r="A1288" t="s">
        <v>8219</v>
      </c>
      <c r="B1288">
        <v>78</v>
      </c>
      <c r="D1288" t="s">
        <v>8221</v>
      </c>
      <c r="E1288">
        <v>22</v>
      </c>
    </row>
    <row r="1289" spans="1:5" x14ac:dyDescent="0.2">
      <c r="A1289" t="s">
        <v>8219</v>
      </c>
      <c r="B1289">
        <v>78</v>
      </c>
      <c r="D1289" t="s">
        <v>8221</v>
      </c>
      <c r="E1289">
        <v>22</v>
      </c>
    </row>
    <row r="1290" spans="1:5" x14ac:dyDescent="0.2">
      <c r="A1290" t="s">
        <v>8219</v>
      </c>
      <c r="B1290">
        <v>78</v>
      </c>
      <c r="D1290" t="s">
        <v>8221</v>
      </c>
      <c r="E1290">
        <v>22</v>
      </c>
    </row>
    <row r="1291" spans="1:5" x14ac:dyDescent="0.2">
      <c r="A1291" t="s">
        <v>8219</v>
      </c>
      <c r="B1291">
        <v>78</v>
      </c>
      <c r="D1291" t="s">
        <v>8221</v>
      </c>
      <c r="E1291">
        <v>22</v>
      </c>
    </row>
    <row r="1292" spans="1:5" x14ac:dyDescent="0.2">
      <c r="A1292" t="s">
        <v>8219</v>
      </c>
      <c r="B1292">
        <v>78</v>
      </c>
      <c r="D1292" t="s">
        <v>8221</v>
      </c>
      <c r="E1292">
        <v>23</v>
      </c>
    </row>
    <row r="1293" spans="1:5" x14ac:dyDescent="0.2">
      <c r="A1293" t="s">
        <v>8219</v>
      </c>
      <c r="B1293">
        <v>78</v>
      </c>
      <c r="D1293" t="s">
        <v>8221</v>
      </c>
      <c r="E1293">
        <v>23</v>
      </c>
    </row>
    <row r="1294" spans="1:5" x14ac:dyDescent="0.2">
      <c r="A1294" t="s">
        <v>8219</v>
      </c>
      <c r="B1294">
        <v>78</v>
      </c>
      <c r="D1294" t="s">
        <v>8221</v>
      </c>
      <c r="E1294">
        <v>23</v>
      </c>
    </row>
    <row r="1295" spans="1:5" x14ac:dyDescent="0.2">
      <c r="A1295" t="s">
        <v>8219</v>
      </c>
      <c r="B1295">
        <v>78</v>
      </c>
      <c r="D1295" t="s">
        <v>8221</v>
      </c>
      <c r="E1295">
        <v>23</v>
      </c>
    </row>
    <row r="1296" spans="1:5" x14ac:dyDescent="0.2">
      <c r="A1296" t="s">
        <v>8219</v>
      </c>
      <c r="B1296">
        <v>78</v>
      </c>
      <c r="D1296" t="s">
        <v>8221</v>
      </c>
      <c r="E1296">
        <v>23</v>
      </c>
    </row>
    <row r="1297" spans="1:5" x14ac:dyDescent="0.2">
      <c r="A1297" t="s">
        <v>8219</v>
      </c>
      <c r="B1297">
        <v>78</v>
      </c>
      <c r="D1297" t="s">
        <v>8221</v>
      </c>
      <c r="E1297">
        <v>23</v>
      </c>
    </row>
    <row r="1298" spans="1:5" x14ac:dyDescent="0.2">
      <c r="A1298" t="s">
        <v>8219</v>
      </c>
      <c r="B1298">
        <v>79</v>
      </c>
      <c r="D1298" t="s">
        <v>8221</v>
      </c>
      <c r="E1298">
        <v>23</v>
      </c>
    </row>
    <row r="1299" spans="1:5" x14ac:dyDescent="0.2">
      <c r="A1299" t="s">
        <v>8219</v>
      </c>
      <c r="B1299">
        <v>79</v>
      </c>
      <c r="D1299" t="s">
        <v>8221</v>
      </c>
      <c r="E1299">
        <v>24</v>
      </c>
    </row>
    <row r="1300" spans="1:5" x14ac:dyDescent="0.2">
      <c r="A1300" t="s">
        <v>8219</v>
      </c>
      <c r="B1300">
        <v>79</v>
      </c>
      <c r="D1300" t="s">
        <v>8221</v>
      </c>
      <c r="E1300">
        <v>24</v>
      </c>
    </row>
    <row r="1301" spans="1:5" x14ac:dyDescent="0.2">
      <c r="A1301" t="s">
        <v>8219</v>
      </c>
      <c r="B1301">
        <v>79</v>
      </c>
      <c r="D1301" t="s">
        <v>8221</v>
      </c>
      <c r="E1301">
        <v>24</v>
      </c>
    </row>
    <row r="1302" spans="1:5" x14ac:dyDescent="0.2">
      <c r="A1302" t="s">
        <v>8219</v>
      </c>
      <c r="B1302">
        <v>79</v>
      </c>
      <c r="D1302" t="s">
        <v>8221</v>
      </c>
      <c r="E1302">
        <v>24</v>
      </c>
    </row>
    <row r="1303" spans="1:5" x14ac:dyDescent="0.2">
      <c r="A1303" t="s">
        <v>8219</v>
      </c>
      <c r="B1303">
        <v>79</v>
      </c>
      <c r="D1303" t="s">
        <v>8221</v>
      </c>
      <c r="E1303">
        <v>24</v>
      </c>
    </row>
    <row r="1304" spans="1:5" x14ac:dyDescent="0.2">
      <c r="A1304" t="s">
        <v>8219</v>
      </c>
      <c r="B1304">
        <v>79</v>
      </c>
      <c r="D1304" t="s">
        <v>8221</v>
      </c>
      <c r="E1304">
        <v>24</v>
      </c>
    </row>
    <row r="1305" spans="1:5" x14ac:dyDescent="0.2">
      <c r="A1305" t="s">
        <v>8219</v>
      </c>
      <c r="B1305">
        <v>79</v>
      </c>
      <c r="D1305" t="s">
        <v>8221</v>
      </c>
      <c r="E1305">
        <v>24</v>
      </c>
    </row>
    <row r="1306" spans="1:5" x14ac:dyDescent="0.2">
      <c r="A1306" t="s">
        <v>8219</v>
      </c>
      <c r="B1306">
        <v>79</v>
      </c>
      <c r="D1306" t="s">
        <v>8221</v>
      </c>
      <c r="E1306">
        <v>24</v>
      </c>
    </row>
    <row r="1307" spans="1:5" x14ac:dyDescent="0.2">
      <c r="A1307" t="s">
        <v>8219</v>
      </c>
      <c r="B1307">
        <v>79</v>
      </c>
      <c r="D1307" t="s">
        <v>8221</v>
      </c>
      <c r="E1307">
        <v>24</v>
      </c>
    </row>
    <row r="1308" spans="1:5" x14ac:dyDescent="0.2">
      <c r="A1308" t="s">
        <v>8219</v>
      </c>
      <c r="B1308">
        <v>79</v>
      </c>
      <c r="D1308" t="s">
        <v>8221</v>
      </c>
      <c r="E1308">
        <v>24</v>
      </c>
    </row>
    <row r="1309" spans="1:5" x14ac:dyDescent="0.2">
      <c r="A1309" t="s">
        <v>8219</v>
      </c>
      <c r="B1309">
        <v>80</v>
      </c>
      <c r="D1309" t="s">
        <v>8221</v>
      </c>
      <c r="E1309">
        <v>24</v>
      </c>
    </row>
    <row r="1310" spans="1:5" x14ac:dyDescent="0.2">
      <c r="A1310" t="s">
        <v>8219</v>
      </c>
      <c r="B1310">
        <v>80</v>
      </c>
      <c r="D1310" t="s">
        <v>8221</v>
      </c>
      <c r="E1310">
        <v>24</v>
      </c>
    </row>
    <row r="1311" spans="1:5" x14ac:dyDescent="0.2">
      <c r="A1311" t="s">
        <v>8219</v>
      </c>
      <c r="B1311">
        <v>80</v>
      </c>
      <c r="D1311" t="s">
        <v>8221</v>
      </c>
      <c r="E1311">
        <v>24</v>
      </c>
    </row>
    <row r="1312" spans="1:5" x14ac:dyDescent="0.2">
      <c r="A1312" t="s">
        <v>8219</v>
      </c>
      <c r="B1312">
        <v>80</v>
      </c>
      <c r="D1312" t="s">
        <v>8221</v>
      </c>
      <c r="E1312">
        <v>25</v>
      </c>
    </row>
    <row r="1313" spans="1:5" x14ac:dyDescent="0.2">
      <c r="A1313" t="s">
        <v>8219</v>
      </c>
      <c r="B1313">
        <v>80</v>
      </c>
      <c r="D1313" t="s">
        <v>8221</v>
      </c>
      <c r="E1313">
        <v>25</v>
      </c>
    </row>
    <row r="1314" spans="1:5" x14ac:dyDescent="0.2">
      <c r="A1314" t="s">
        <v>8219</v>
      </c>
      <c r="B1314">
        <v>80</v>
      </c>
      <c r="D1314" t="s">
        <v>8221</v>
      </c>
      <c r="E1314">
        <v>25</v>
      </c>
    </row>
    <row r="1315" spans="1:5" x14ac:dyDescent="0.2">
      <c r="A1315" t="s">
        <v>8219</v>
      </c>
      <c r="B1315">
        <v>80</v>
      </c>
      <c r="D1315" t="s">
        <v>8221</v>
      </c>
      <c r="E1315">
        <v>25</v>
      </c>
    </row>
    <row r="1316" spans="1:5" x14ac:dyDescent="0.2">
      <c r="A1316" t="s">
        <v>8219</v>
      </c>
      <c r="B1316">
        <v>80</v>
      </c>
      <c r="D1316" t="s">
        <v>8221</v>
      </c>
      <c r="E1316">
        <v>25</v>
      </c>
    </row>
    <row r="1317" spans="1:5" x14ac:dyDescent="0.2">
      <c r="A1317" t="s">
        <v>8219</v>
      </c>
      <c r="B1317">
        <v>81</v>
      </c>
      <c r="D1317" t="s">
        <v>8221</v>
      </c>
      <c r="E1317">
        <v>25</v>
      </c>
    </row>
    <row r="1318" spans="1:5" x14ac:dyDescent="0.2">
      <c r="A1318" t="s">
        <v>8219</v>
      </c>
      <c r="B1318">
        <v>81</v>
      </c>
      <c r="D1318" t="s">
        <v>8221</v>
      </c>
      <c r="E1318">
        <v>25</v>
      </c>
    </row>
    <row r="1319" spans="1:5" x14ac:dyDescent="0.2">
      <c r="A1319" t="s">
        <v>8219</v>
      </c>
      <c r="B1319">
        <v>81</v>
      </c>
      <c r="D1319" t="s">
        <v>8221</v>
      </c>
      <c r="E1319">
        <v>26</v>
      </c>
    </row>
    <row r="1320" spans="1:5" x14ac:dyDescent="0.2">
      <c r="A1320" t="s">
        <v>8219</v>
      </c>
      <c r="B1320">
        <v>81</v>
      </c>
      <c r="D1320" t="s">
        <v>8221</v>
      </c>
      <c r="E1320">
        <v>26</v>
      </c>
    </row>
    <row r="1321" spans="1:5" x14ac:dyDescent="0.2">
      <c r="A1321" t="s">
        <v>8219</v>
      </c>
      <c r="B1321">
        <v>81</v>
      </c>
      <c r="D1321" t="s">
        <v>8221</v>
      </c>
      <c r="E1321">
        <v>26</v>
      </c>
    </row>
    <row r="1322" spans="1:5" x14ac:dyDescent="0.2">
      <c r="A1322" t="s">
        <v>8219</v>
      </c>
      <c r="B1322">
        <v>81</v>
      </c>
      <c r="D1322" t="s">
        <v>8221</v>
      </c>
      <c r="E1322">
        <v>26</v>
      </c>
    </row>
    <row r="1323" spans="1:5" x14ac:dyDescent="0.2">
      <c r="A1323" t="s">
        <v>8219</v>
      </c>
      <c r="B1323">
        <v>81</v>
      </c>
      <c r="D1323" t="s">
        <v>8221</v>
      </c>
      <c r="E1323">
        <v>26</v>
      </c>
    </row>
    <row r="1324" spans="1:5" x14ac:dyDescent="0.2">
      <c r="A1324" t="s">
        <v>8219</v>
      </c>
      <c r="B1324">
        <v>81</v>
      </c>
      <c r="D1324" t="s">
        <v>8221</v>
      </c>
      <c r="E1324">
        <v>26</v>
      </c>
    </row>
    <row r="1325" spans="1:5" x14ac:dyDescent="0.2">
      <c r="A1325" t="s">
        <v>8219</v>
      </c>
      <c r="B1325">
        <v>81</v>
      </c>
      <c r="D1325" t="s">
        <v>8221</v>
      </c>
      <c r="E1325">
        <v>27</v>
      </c>
    </row>
    <row r="1326" spans="1:5" x14ac:dyDescent="0.2">
      <c r="A1326" t="s">
        <v>8219</v>
      </c>
      <c r="B1326">
        <v>81</v>
      </c>
      <c r="D1326" t="s">
        <v>8221</v>
      </c>
      <c r="E1326">
        <v>27</v>
      </c>
    </row>
    <row r="1327" spans="1:5" x14ac:dyDescent="0.2">
      <c r="A1327" t="s">
        <v>8219</v>
      </c>
      <c r="B1327">
        <v>82</v>
      </c>
      <c r="D1327" t="s">
        <v>8221</v>
      </c>
      <c r="E1327">
        <v>27</v>
      </c>
    </row>
    <row r="1328" spans="1:5" x14ac:dyDescent="0.2">
      <c r="A1328" t="s">
        <v>8219</v>
      </c>
      <c r="B1328">
        <v>82</v>
      </c>
      <c r="D1328" t="s">
        <v>8221</v>
      </c>
      <c r="E1328">
        <v>27</v>
      </c>
    </row>
    <row r="1329" spans="1:5" x14ac:dyDescent="0.2">
      <c r="A1329" t="s">
        <v>8219</v>
      </c>
      <c r="B1329">
        <v>82</v>
      </c>
      <c r="D1329" t="s">
        <v>8221</v>
      </c>
      <c r="E1329">
        <v>27</v>
      </c>
    </row>
    <row r="1330" spans="1:5" x14ac:dyDescent="0.2">
      <c r="A1330" t="s">
        <v>8219</v>
      </c>
      <c r="B1330">
        <v>82</v>
      </c>
      <c r="D1330" t="s">
        <v>8221</v>
      </c>
      <c r="E1330">
        <v>27</v>
      </c>
    </row>
    <row r="1331" spans="1:5" x14ac:dyDescent="0.2">
      <c r="A1331" t="s">
        <v>8219</v>
      </c>
      <c r="B1331">
        <v>82</v>
      </c>
      <c r="D1331" t="s">
        <v>8221</v>
      </c>
      <c r="E1331">
        <v>27</v>
      </c>
    </row>
    <row r="1332" spans="1:5" x14ac:dyDescent="0.2">
      <c r="A1332" t="s">
        <v>8219</v>
      </c>
      <c r="B1332">
        <v>82</v>
      </c>
      <c r="D1332" t="s">
        <v>8221</v>
      </c>
      <c r="E1332">
        <v>28</v>
      </c>
    </row>
    <row r="1333" spans="1:5" x14ac:dyDescent="0.2">
      <c r="A1333" t="s">
        <v>8219</v>
      </c>
      <c r="B1333">
        <v>82</v>
      </c>
      <c r="D1333" t="s">
        <v>8221</v>
      </c>
      <c r="E1333">
        <v>28</v>
      </c>
    </row>
    <row r="1334" spans="1:5" x14ac:dyDescent="0.2">
      <c r="A1334" t="s">
        <v>8219</v>
      </c>
      <c r="B1334">
        <v>82</v>
      </c>
      <c r="D1334" t="s">
        <v>8221</v>
      </c>
      <c r="E1334">
        <v>28</v>
      </c>
    </row>
    <row r="1335" spans="1:5" x14ac:dyDescent="0.2">
      <c r="A1335" t="s">
        <v>8219</v>
      </c>
      <c r="B1335">
        <v>82</v>
      </c>
      <c r="D1335" t="s">
        <v>8221</v>
      </c>
      <c r="E1335">
        <v>28</v>
      </c>
    </row>
    <row r="1336" spans="1:5" x14ac:dyDescent="0.2">
      <c r="A1336" t="s">
        <v>8219</v>
      </c>
      <c r="B1336">
        <v>83</v>
      </c>
      <c r="D1336" t="s">
        <v>8221</v>
      </c>
      <c r="E1336">
        <v>28</v>
      </c>
    </row>
    <row r="1337" spans="1:5" x14ac:dyDescent="0.2">
      <c r="A1337" t="s">
        <v>8219</v>
      </c>
      <c r="B1337">
        <v>83</v>
      </c>
      <c r="D1337" t="s">
        <v>8221</v>
      </c>
      <c r="E1337">
        <v>28</v>
      </c>
    </row>
    <row r="1338" spans="1:5" x14ac:dyDescent="0.2">
      <c r="A1338" t="s">
        <v>8219</v>
      </c>
      <c r="B1338">
        <v>83</v>
      </c>
      <c r="D1338" t="s">
        <v>8221</v>
      </c>
      <c r="E1338">
        <v>28</v>
      </c>
    </row>
    <row r="1339" spans="1:5" x14ac:dyDescent="0.2">
      <c r="A1339" t="s">
        <v>8219</v>
      </c>
      <c r="B1339">
        <v>83</v>
      </c>
      <c r="D1339" t="s">
        <v>8221</v>
      </c>
      <c r="E1339">
        <v>28</v>
      </c>
    </row>
    <row r="1340" spans="1:5" x14ac:dyDescent="0.2">
      <c r="A1340" t="s">
        <v>8219</v>
      </c>
      <c r="B1340">
        <v>83</v>
      </c>
      <c r="D1340" t="s">
        <v>8221</v>
      </c>
      <c r="E1340">
        <v>29</v>
      </c>
    </row>
    <row r="1341" spans="1:5" x14ac:dyDescent="0.2">
      <c r="A1341" t="s">
        <v>8219</v>
      </c>
      <c r="B1341">
        <v>83</v>
      </c>
      <c r="D1341" t="s">
        <v>8221</v>
      </c>
      <c r="E1341">
        <v>29</v>
      </c>
    </row>
    <row r="1342" spans="1:5" x14ac:dyDescent="0.2">
      <c r="A1342" t="s">
        <v>8219</v>
      </c>
      <c r="B1342">
        <v>83</v>
      </c>
      <c r="D1342" t="s">
        <v>8221</v>
      </c>
      <c r="E1342">
        <v>29</v>
      </c>
    </row>
    <row r="1343" spans="1:5" x14ac:dyDescent="0.2">
      <c r="A1343" t="s">
        <v>8219</v>
      </c>
      <c r="B1343">
        <v>83</v>
      </c>
      <c r="D1343" t="s">
        <v>8221</v>
      </c>
      <c r="E1343">
        <v>29</v>
      </c>
    </row>
    <row r="1344" spans="1:5" x14ac:dyDescent="0.2">
      <c r="A1344" t="s">
        <v>8219</v>
      </c>
      <c r="B1344">
        <v>84</v>
      </c>
      <c r="D1344" t="s">
        <v>8221</v>
      </c>
      <c r="E1344">
        <v>29</v>
      </c>
    </row>
    <row r="1345" spans="1:5" x14ac:dyDescent="0.2">
      <c r="A1345" t="s">
        <v>8219</v>
      </c>
      <c r="B1345">
        <v>84</v>
      </c>
      <c r="D1345" t="s">
        <v>8221</v>
      </c>
      <c r="E1345">
        <v>29</v>
      </c>
    </row>
    <row r="1346" spans="1:5" x14ac:dyDescent="0.2">
      <c r="A1346" t="s">
        <v>8219</v>
      </c>
      <c r="B1346">
        <v>84</v>
      </c>
      <c r="D1346" t="s">
        <v>8221</v>
      </c>
      <c r="E1346">
        <v>29</v>
      </c>
    </row>
    <row r="1347" spans="1:5" x14ac:dyDescent="0.2">
      <c r="A1347" t="s">
        <v>8219</v>
      </c>
      <c r="B1347">
        <v>84</v>
      </c>
      <c r="D1347" t="s">
        <v>8221</v>
      </c>
      <c r="E1347">
        <v>29</v>
      </c>
    </row>
    <row r="1348" spans="1:5" x14ac:dyDescent="0.2">
      <c r="A1348" t="s">
        <v>8219</v>
      </c>
      <c r="B1348">
        <v>84</v>
      </c>
      <c r="D1348" t="s">
        <v>8221</v>
      </c>
      <c r="E1348">
        <v>29</v>
      </c>
    </row>
    <row r="1349" spans="1:5" x14ac:dyDescent="0.2">
      <c r="A1349" t="s">
        <v>8219</v>
      </c>
      <c r="B1349">
        <v>84</v>
      </c>
      <c r="D1349" t="s">
        <v>8221</v>
      </c>
      <c r="E1349">
        <v>30</v>
      </c>
    </row>
    <row r="1350" spans="1:5" x14ac:dyDescent="0.2">
      <c r="A1350" t="s">
        <v>8219</v>
      </c>
      <c r="B1350">
        <v>85</v>
      </c>
      <c r="D1350" t="s">
        <v>8221</v>
      </c>
      <c r="E1350">
        <v>30</v>
      </c>
    </row>
    <row r="1351" spans="1:5" x14ac:dyDescent="0.2">
      <c r="A1351" t="s">
        <v>8219</v>
      </c>
      <c r="B1351">
        <v>85</v>
      </c>
      <c r="D1351" t="s">
        <v>8221</v>
      </c>
      <c r="E1351">
        <v>30</v>
      </c>
    </row>
    <row r="1352" spans="1:5" x14ac:dyDescent="0.2">
      <c r="A1352" t="s">
        <v>8219</v>
      </c>
      <c r="B1352">
        <v>85</v>
      </c>
      <c r="D1352" t="s">
        <v>8221</v>
      </c>
      <c r="E1352">
        <v>30</v>
      </c>
    </row>
    <row r="1353" spans="1:5" x14ac:dyDescent="0.2">
      <c r="A1353" t="s">
        <v>8219</v>
      </c>
      <c r="B1353">
        <v>85</v>
      </c>
      <c r="D1353" t="s">
        <v>8221</v>
      </c>
      <c r="E1353">
        <v>30</v>
      </c>
    </row>
    <row r="1354" spans="1:5" x14ac:dyDescent="0.2">
      <c r="A1354" t="s">
        <v>8219</v>
      </c>
      <c r="B1354">
        <v>86</v>
      </c>
      <c r="D1354" t="s">
        <v>8221</v>
      </c>
      <c r="E1354">
        <v>30</v>
      </c>
    </row>
    <row r="1355" spans="1:5" x14ac:dyDescent="0.2">
      <c r="A1355" t="s">
        <v>8219</v>
      </c>
      <c r="B1355">
        <v>86</v>
      </c>
      <c r="D1355" t="s">
        <v>8221</v>
      </c>
      <c r="E1355">
        <v>30</v>
      </c>
    </row>
    <row r="1356" spans="1:5" x14ac:dyDescent="0.2">
      <c r="A1356" t="s">
        <v>8219</v>
      </c>
      <c r="B1356">
        <v>86</v>
      </c>
      <c r="D1356" t="s">
        <v>8221</v>
      </c>
      <c r="E1356">
        <v>31</v>
      </c>
    </row>
    <row r="1357" spans="1:5" x14ac:dyDescent="0.2">
      <c r="A1357" t="s">
        <v>8219</v>
      </c>
      <c r="B1357">
        <v>86</v>
      </c>
      <c r="D1357" t="s">
        <v>8221</v>
      </c>
      <c r="E1357">
        <v>31</v>
      </c>
    </row>
    <row r="1358" spans="1:5" x14ac:dyDescent="0.2">
      <c r="A1358" t="s">
        <v>8219</v>
      </c>
      <c r="B1358">
        <v>86</v>
      </c>
      <c r="D1358" t="s">
        <v>8221</v>
      </c>
      <c r="E1358">
        <v>31</v>
      </c>
    </row>
    <row r="1359" spans="1:5" x14ac:dyDescent="0.2">
      <c r="A1359" t="s">
        <v>8219</v>
      </c>
      <c r="B1359">
        <v>86</v>
      </c>
      <c r="D1359" t="s">
        <v>8221</v>
      </c>
      <c r="E1359">
        <v>31</v>
      </c>
    </row>
    <row r="1360" spans="1:5" x14ac:dyDescent="0.2">
      <c r="A1360" t="s">
        <v>8219</v>
      </c>
      <c r="B1360">
        <v>87</v>
      </c>
      <c r="D1360" t="s">
        <v>8221</v>
      </c>
      <c r="E1360">
        <v>31</v>
      </c>
    </row>
    <row r="1361" spans="1:5" x14ac:dyDescent="0.2">
      <c r="A1361" t="s">
        <v>8219</v>
      </c>
      <c r="B1361">
        <v>87</v>
      </c>
      <c r="D1361" t="s">
        <v>8221</v>
      </c>
      <c r="E1361">
        <v>31</v>
      </c>
    </row>
    <row r="1362" spans="1:5" x14ac:dyDescent="0.2">
      <c r="A1362" t="s">
        <v>8219</v>
      </c>
      <c r="B1362">
        <v>87</v>
      </c>
      <c r="D1362" t="s">
        <v>8221</v>
      </c>
      <c r="E1362">
        <v>31</v>
      </c>
    </row>
    <row r="1363" spans="1:5" x14ac:dyDescent="0.2">
      <c r="A1363" t="s">
        <v>8219</v>
      </c>
      <c r="B1363">
        <v>87</v>
      </c>
      <c r="D1363" t="s">
        <v>8221</v>
      </c>
      <c r="E1363">
        <v>32</v>
      </c>
    </row>
    <row r="1364" spans="1:5" x14ac:dyDescent="0.2">
      <c r="A1364" t="s">
        <v>8219</v>
      </c>
      <c r="B1364">
        <v>87</v>
      </c>
      <c r="D1364" t="s">
        <v>8221</v>
      </c>
      <c r="E1364">
        <v>32</v>
      </c>
    </row>
    <row r="1365" spans="1:5" x14ac:dyDescent="0.2">
      <c r="A1365" t="s">
        <v>8219</v>
      </c>
      <c r="B1365">
        <v>87</v>
      </c>
      <c r="D1365" t="s">
        <v>8221</v>
      </c>
      <c r="E1365">
        <v>32</v>
      </c>
    </row>
    <row r="1366" spans="1:5" x14ac:dyDescent="0.2">
      <c r="A1366" t="s">
        <v>8219</v>
      </c>
      <c r="B1366">
        <v>87</v>
      </c>
      <c r="D1366" t="s">
        <v>8221</v>
      </c>
      <c r="E1366">
        <v>33</v>
      </c>
    </row>
    <row r="1367" spans="1:5" x14ac:dyDescent="0.2">
      <c r="A1367" t="s">
        <v>8219</v>
      </c>
      <c r="B1367">
        <v>87</v>
      </c>
      <c r="D1367" t="s">
        <v>8221</v>
      </c>
      <c r="E1367">
        <v>33</v>
      </c>
    </row>
    <row r="1368" spans="1:5" x14ac:dyDescent="0.2">
      <c r="A1368" t="s">
        <v>8219</v>
      </c>
      <c r="B1368">
        <v>87</v>
      </c>
      <c r="D1368" t="s">
        <v>8221</v>
      </c>
      <c r="E1368">
        <v>33</v>
      </c>
    </row>
    <row r="1369" spans="1:5" x14ac:dyDescent="0.2">
      <c r="A1369" t="s">
        <v>8219</v>
      </c>
      <c r="B1369">
        <v>88</v>
      </c>
      <c r="D1369" t="s">
        <v>8221</v>
      </c>
      <c r="E1369">
        <v>33</v>
      </c>
    </row>
    <row r="1370" spans="1:5" x14ac:dyDescent="0.2">
      <c r="A1370" t="s">
        <v>8219</v>
      </c>
      <c r="B1370">
        <v>88</v>
      </c>
      <c r="D1370" t="s">
        <v>8221</v>
      </c>
      <c r="E1370">
        <v>33</v>
      </c>
    </row>
    <row r="1371" spans="1:5" x14ac:dyDescent="0.2">
      <c r="A1371" t="s">
        <v>8219</v>
      </c>
      <c r="B1371">
        <v>88</v>
      </c>
      <c r="D1371" t="s">
        <v>8221</v>
      </c>
      <c r="E1371">
        <v>33</v>
      </c>
    </row>
    <row r="1372" spans="1:5" x14ac:dyDescent="0.2">
      <c r="A1372" t="s">
        <v>8219</v>
      </c>
      <c r="B1372">
        <v>88</v>
      </c>
      <c r="D1372" t="s">
        <v>8221</v>
      </c>
      <c r="E1372">
        <v>33</v>
      </c>
    </row>
    <row r="1373" spans="1:5" x14ac:dyDescent="0.2">
      <c r="A1373" t="s">
        <v>8219</v>
      </c>
      <c r="B1373">
        <v>88</v>
      </c>
      <c r="D1373" t="s">
        <v>8221</v>
      </c>
      <c r="E1373">
        <v>34</v>
      </c>
    </row>
    <row r="1374" spans="1:5" x14ac:dyDescent="0.2">
      <c r="A1374" t="s">
        <v>8219</v>
      </c>
      <c r="B1374">
        <v>88</v>
      </c>
      <c r="D1374" t="s">
        <v>8221</v>
      </c>
      <c r="E1374">
        <v>34</v>
      </c>
    </row>
    <row r="1375" spans="1:5" x14ac:dyDescent="0.2">
      <c r="A1375" t="s">
        <v>8219</v>
      </c>
      <c r="B1375">
        <v>89</v>
      </c>
      <c r="D1375" t="s">
        <v>8221</v>
      </c>
      <c r="E1375">
        <v>34</v>
      </c>
    </row>
    <row r="1376" spans="1:5" x14ac:dyDescent="0.2">
      <c r="A1376" t="s">
        <v>8219</v>
      </c>
      <c r="B1376">
        <v>89</v>
      </c>
      <c r="D1376" t="s">
        <v>8221</v>
      </c>
      <c r="E1376">
        <v>34</v>
      </c>
    </row>
    <row r="1377" spans="1:5" x14ac:dyDescent="0.2">
      <c r="A1377" t="s">
        <v>8219</v>
      </c>
      <c r="B1377">
        <v>89</v>
      </c>
      <c r="D1377" t="s">
        <v>8221</v>
      </c>
      <c r="E1377">
        <v>34</v>
      </c>
    </row>
    <row r="1378" spans="1:5" x14ac:dyDescent="0.2">
      <c r="A1378" t="s">
        <v>8219</v>
      </c>
      <c r="B1378">
        <v>89</v>
      </c>
      <c r="D1378" t="s">
        <v>8221</v>
      </c>
      <c r="E1378">
        <v>35</v>
      </c>
    </row>
    <row r="1379" spans="1:5" x14ac:dyDescent="0.2">
      <c r="A1379" t="s">
        <v>8219</v>
      </c>
      <c r="B1379">
        <v>89</v>
      </c>
      <c r="D1379" t="s">
        <v>8221</v>
      </c>
      <c r="E1379">
        <v>36</v>
      </c>
    </row>
    <row r="1380" spans="1:5" x14ac:dyDescent="0.2">
      <c r="A1380" t="s">
        <v>8219</v>
      </c>
      <c r="B1380">
        <v>89</v>
      </c>
      <c r="D1380" t="s">
        <v>8221</v>
      </c>
      <c r="E1380">
        <v>36</v>
      </c>
    </row>
    <row r="1381" spans="1:5" x14ac:dyDescent="0.2">
      <c r="A1381" t="s">
        <v>8219</v>
      </c>
      <c r="B1381">
        <v>89</v>
      </c>
      <c r="D1381" t="s">
        <v>8221</v>
      </c>
      <c r="E1381">
        <v>36</v>
      </c>
    </row>
    <row r="1382" spans="1:5" x14ac:dyDescent="0.2">
      <c r="A1382" t="s">
        <v>8219</v>
      </c>
      <c r="B1382">
        <v>89</v>
      </c>
      <c r="D1382" t="s">
        <v>8221</v>
      </c>
      <c r="E1382">
        <v>36</v>
      </c>
    </row>
    <row r="1383" spans="1:5" x14ac:dyDescent="0.2">
      <c r="A1383" t="s">
        <v>8219</v>
      </c>
      <c r="B1383">
        <v>89</v>
      </c>
      <c r="D1383" t="s">
        <v>8221</v>
      </c>
      <c r="E1383">
        <v>36</v>
      </c>
    </row>
    <row r="1384" spans="1:5" x14ac:dyDescent="0.2">
      <c r="A1384" t="s">
        <v>8219</v>
      </c>
      <c r="B1384">
        <v>89</v>
      </c>
      <c r="D1384" t="s">
        <v>8221</v>
      </c>
      <c r="E1384">
        <v>37</v>
      </c>
    </row>
    <row r="1385" spans="1:5" x14ac:dyDescent="0.2">
      <c r="A1385" t="s">
        <v>8219</v>
      </c>
      <c r="B1385">
        <v>89</v>
      </c>
      <c r="D1385" t="s">
        <v>8221</v>
      </c>
      <c r="E1385">
        <v>37</v>
      </c>
    </row>
    <row r="1386" spans="1:5" x14ac:dyDescent="0.2">
      <c r="A1386" t="s">
        <v>8219</v>
      </c>
      <c r="B1386">
        <v>90</v>
      </c>
      <c r="D1386" t="s">
        <v>8221</v>
      </c>
      <c r="E1386">
        <v>37</v>
      </c>
    </row>
    <row r="1387" spans="1:5" x14ac:dyDescent="0.2">
      <c r="A1387" t="s">
        <v>8219</v>
      </c>
      <c r="B1387">
        <v>90</v>
      </c>
      <c r="D1387" t="s">
        <v>8221</v>
      </c>
      <c r="E1387">
        <v>37</v>
      </c>
    </row>
    <row r="1388" spans="1:5" x14ac:dyDescent="0.2">
      <c r="A1388" t="s">
        <v>8219</v>
      </c>
      <c r="B1388">
        <v>90</v>
      </c>
      <c r="D1388" t="s">
        <v>8221</v>
      </c>
      <c r="E1388">
        <v>37</v>
      </c>
    </row>
    <row r="1389" spans="1:5" x14ac:dyDescent="0.2">
      <c r="A1389" t="s">
        <v>8219</v>
      </c>
      <c r="B1389">
        <v>90</v>
      </c>
      <c r="D1389" t="s">
        <v>8221</v>
      </c>
      <c r="E1389">
        <v>37</v>
      </c>
    </row>
    <row r="1390" spans="1:5" x14ac:dyDescent="0.2">
      <c r="A1390" t="s">
        <v>8219</v>
      </c>
      <c r="B1390">
        <v>90</v>
      </c>
      <c r="D1390" t="s">
        <v>8221</v>
      </c>
      <c r="E1390">
        <v>37</v>
      </c>
    </row>
    <row r="1391" spans="1:5" x14ac:dyDescent="0.2">
      <c r="A1391" t="s">
        <v>8219</v>
      </c>
      <c r="B1391">
        <v>90</v>
      </c>
      <c r="D1391" t="s">
        <v>8221</v>
      </c>
      <c r="E1391">
        <v>37</v>
      </c>
    </row>
    <row r="1392" spans="1:5" x14ac:dyDescent="0.2">
      <c r="A1392" t="s">
        <v>8219</v>
      </c>
      <c r="B1392">
        <v>90</v>
      </c>
      <c r="D1392" t="s">
        <v>8221</v>
      </c>
      <c r="E1392">
        <v>38</v>
      </c>
    </row>
    <row r="1393" spans="1:5" x14ac:dyDescent="0.2">
      <c r="A1393" t="s">
        <v>8219</v>
      </c>
      <c r="B1393">
        <v>90</v>
      </c>
      <c r="D1393" t="s">
        <v>8221</v>
      </c>
      <c r="E1393">
        <v>38</v>
      </c>
    </row>
    <row r="1394" spans="1:5" x14ac:dyDescent="0.2">
      <c r="A1394" t="s">
        <v>8219</v>
      </c>
      <c r="B1394">
        <v>90</v>
      </c>
      <c r="D1394" t="s">
        <v>8221</v>
      </c>
      <c r="E1394">
        <v>38</v>
      </c>
    </row>
    <row r="1395" spans="1:5" x14ac:dyDescent="0.2">
      <c r="A1395" t="s">
        <v>8219</v>
      </c>
      <c r="B1395">
        <v>91</v>
      </c>
      <c r="D1395" t="s">
        <v>8221</v>
      </c>
      <c r="E1395">
        <v>38</v>
      </c>
    </row>
    <row r="1396" spans="1:5" x14ac:dyDescent="0.2">
      <c r="A1396" t="s">
        <v>8219</v>
      </c>
      <c r="B1396">
        <v>91</v>
      </c>
      <c r="D1396" t="s">
        <v>8221</v>
      </c>
      <c r="E1396">
        <v>38</v>
      </c>
    </row>
    <row r="1397" spans="1:5" x14ac:dyDescent="0.2">
      <c r="A1397" t="s">
        <v>8219</v>
      </c>
      <c r="B1397">
        <v>91</v>
      </c>
      <c r="D1397" t="s">
        <v>8221</v>
      </c>
      <c r="E1397">
        <v>39</v>
      </c>
    </row>
    <row r="1398" spans="1:5" x14ac:dyDescent="0.2">
      <c r="A1398" t="s">
        <v>8219</v>
      </c>
      <c r="B1398">
        <v>91</v>
      </c>
      <c r="D1398" t="s">
        <v>8221</v>
      </c>
      <c r="E1398">
        <v>39</v>
      </c>
    </row>
    <row r="1399" spans="1:5" x14ac:dyDescent="0.2">
      <c r="A1399" t="s">
        <v>8219</v>
      </c>
      <c r="B1399">
        <v>91</v>
      </c>
      <c r="D1399" t="s">
        <v>8221</v>
      </c>
      <c r="E1399">
        <v>39</v>
      </c>
    </row>
    <row r="1400" spans="1:5" x14ac:dyDescent="0.2">
      <c r="A1400" t="s">
        <v>8219</v>
      </c>
      <c r="B1400">
        <v>92</v>
      </c>
      <c r="D1400" t="s">
        <v>8221</v>
      </c>
      <c r="E1400">
        <v>39</v>
      </c>
    </row>
    <row r="1401" spans="1:5" x14ac:dyDescent="0.2">
      <c r="A1401" t="s">
        <v>8219</v>
      </c>
      <c r="B1401">
        <v>92</v>
      </c>
      <c r="D1401" t="s">
        <v>8221</v>
      </c>
      <c r="E1401">
        <v>39</v>
      </c>
    </row>
    <row r="1402" spans="1:5" x14ac:dyDescent="0.2">
      <c r="A1402" t="s">
        <v>8219</v>
      </c>
      <c r="B1402">
        <v>92</v>
      </c>
      <c r="D1402" t="s">
        <v>8221</v>
      </c>
      <c r="E1402">
        <v>39</v>
      </c>
    </row>
    <row r="1403" spans="1:5" x14ac:dyDescent="0.2">
      <c r="A1403" t="s">
        <v>8219</v>
      </c>
      <c r="B1403">
        <v>93</v>
      </c>
      <c r="D1403" t="s">
        <v>8221</v>
      </c>
      <c r="E1403">
        <v>40</v>
      </c>
    </row>
    <row r="1404" spans="1:5" x14ac:dyDescent="0.2">
      <c r="A1404" t="s">
        <v>8219</v>
      </c>
      <c r="B1404">
        <v>93</v>
      </c>
      <c r="D1404" t="s">
        <v>8221</v>
      </c>
      <c r="E1404">
        <v>40</v>
      </c>
    </row>
    <row r="1405" spans="1:5" x14ac:dyDescent="0.2">
      <c r="A1405" t="s">
        <v>8219</v>
      </c>
      <c r="B1405">
        <v>93</v>
      </c>
      <c r="D1405" t="s">
        <v>8221</v>
      </c>
      <c r="E1405">
        <v>40</v>
      </c>
    </row>
    <row r="1406" spans="1:5" x14ac:dyDescent="0.2">
      <c r="A1406" t="s">
        <v>8219</v>
      </c>
      <c r="B1406">
        <v>93</v>
      </c>
      <c r="D1406" t="s">
        <v>8221</v>
      </c>
      <c r="E1406">
        <v>41</v>
      </c>
    </row>
    <row r="1407" spans="1:5" x14ac:dyDescent="0.2">
      <c r="A1407" t="s">
        <v>8219</v>
      </c>
      <c r="B1407">
        <v>93</v>
      </c>
      <c r="D1407" t="s">
        <v>8221</v>
      </c>
      <c r="E1407">
        <v>41</v>
      </c>
    </row>
    <row r="1408" spans="1:5" x14ac:dyDescent="0.2">
      <c r="A1408" t="s">
        <v>8219</v>
      </c>
      <c r="B1408">
        <v>93</v>
      </c>
      <c r="D1408" t="s">
        <v>8221</v>
      </c>
      <c r="E1408">
        <v>41</v>
      </c>
    </row>
    <row r="1409" spans="1:5" x14ac:dyDescent="0.2">
      <c r="A1409" t="s">
        <v>8219</v>
      </c>
      <c r="B1409">
        <v>94</v>
      </c>
      <c r="D1409" t="s">
        <v>8221</v>
      </c>
      <c r="E1409">
        <v>42</v>
      </c>
    </row>
    <row r="1410" spans="1:5" x14ac:dyDescent="0.2">
      <c r="A1410" t="s">
        <v>8219</v>
      </c>
      <c r="B1410">
        <v>94</v>
      </c>
      <c r="D1410" t="s">
        <v>8221</v>
      </c>
      <c r="E1410">
        <v>42</v>
      </c>
    </row>
    <row r="1411" spans="1:5" x14ac:dyDescent="0.2">
      <c r="A1411" t="s">
        <v>8219</v>
      </c>
      <c r="B1411">
        <v>94</v>
      </c>
      <c r="D1411" t="s">
        <v>8221</v>
      </c>
      <c r="E1411">
        <v>43</v>
      </c>
    </row>
    <row r="1412" spans="1:5" x14ac:dyDescent="0.2">
      <c r="A1412" t="s">
        <v>8219</v>
      </c>
      <c r="B1412">
        <v>94</v>
      </c>
      <c r="D1412" t="s">
        <v>8221</v>
      </c>
      <c r="E1412">
        <v>44</v>
      </c>
    </row>
    <row r="1413" spans="1:5" x14ac:dyDescent="0.2">
      <c r="A1413" t="s">
        <v>8219</v>
      </c>
      <c r="B1413">
        <v>94</v>
      </c>
      <c r="D1413" t="s">
        <v>8221</v>
      </c>
      <c r="E1413">
        <v>45</v>
      </c>
    </row>
    <row r="1414" spans="1:5" x14ac:dyDescent="0.2">
      <c r="A1414" t="s">
        <v>8219</v>
      </c>
      <c r="B1414">
        <v>94</v>
      </c>
      <c r="D1414" t="s">
        <v>8221</v>
      </c>
      <c r="E1414">
        <v>45</v>
      </c>
    </row>
    <row r="1415" spans="1:5" x14ac:dyDescent="0.2">
      <c r="A1415" t="s">
        <v>8219</v>
      </c>
      <c r="B1415">
        <v>94</v>
      </c>
      <c r="D1415" t="s">
        <v>8221</v>
      </c>
      <c r="E1415">
        <v>45</v>
      </c>
    </row>
    <row r="1416" spans="1:5" x14ac:dyDescent="0.2">
      <c r="A1416" t="s">
        <v>8219</v>
      </c>
      <c r="B1416">
        <v>94</v>
      </c>
      <c r="D1416" t="s">
        <v>8221</v>
      </c>
      <c r="E1416">
        <v>46</v>
      </c>
    </row>
    <row r="1417" spans="1:5" x14ac:dyDescent="0.2">
      <c r="A1417" t="s">
        <v>8219</v>
      </c>
      <c r="B1417">
        <v>95</v>
      </c>
      <c r="D1417" t="s">
        <v>8221</v>
      </c>
      <c r="E1417">
        <v>47</v>
      </c>
    </row>
    <row r="1418" spans="1:5" x14ac:dyDescent="0.2">
      <c r="A1418" t="s">
        <v>8219</v>
      </c>
      <c r="B1418">
        <v>95</v>
      </c>
      <c r="D1418" t="s">
        <v>8221</v>
      </c>
      <c r="E1418">
        <v>47</v>
      </c>
    </row>
    <row r="1419" spans="1:5" x14ac:dyDescent="0.2">
      <c r="A1419" t="s">
        <v>8219</v>
      </c>
      <c r="B1419">
        <v>95</v>
      </c>
      <c r="D1419" t="s">
        <v>8221</v>
      </c>
      <c r="E1419">
        <v>48</v>
      </c>
    </row>
    <row r="1420" spans="1:5" x14ac:dyDescent="0.2">
      <c r="A1420" t="s">
        <v>8219</v>
      </c>
      <c r="B1420">
        <v>95</v>
      </c>
      <c r="D1420" t="s">
        <v>8221</v>
      </c>
      <c r="E1420">
        <v>48</v>
      </c>
    </row>
    <row r="1421" spans="1:5" x14ac:dyDescent="0.2">
      <c r="A1421" t="s">
        <v>8219</v>
      </c>
      <c r="B1421">
        <v>95</v>
      </c>
      <c r="D1421" t="s">
        <v>8221</v>
      </c>
      <c r="E1421">
        <v>49</v>
      </c>
    </row>
    <row r="1422" spans="1:5" x14ac:dyDescent="0.2">
      <c r="A1422" t="s">
        <v>8219</v>
      </c>
      <c r="B1422">
        <v>95</v>
      </c>
      <c r="D1422" t="s">
        <v>8221</v>
      </c>
      <c r="E1422">
        <v>49</v>
      </c>
    </row>
    <row r="1423" spans="1:5" x14ac:dyDescent="0.2">
      <c r="A1423" t="s">
        <v>8219</v>
      </c>
      <c r="B1423">
        <v>95</v>
      </c>
      <c r="D1423" t="s">
        <v>8221</v>
      </c>
      <c r="E1423">
        <v>49</v>
      </c>
    </row>
    <row r="1424" spans="1:5" x14ac:dyDescent="0.2">
      <c r="A1424" t="s">
        <v>8219</v>
      </c>
      <c r="B1424">
        <v>96</v>
      </c>
      <c r="D1424" t="s">
        <v>8221</v>
      </c>
      <c r="E1424">
        <v>50</v>
      </c>
    </row>
    <row r="1425" spans="1:5" x14ac:dyDescent="0.2">
      <c r="A1425" t="s">
        <v>8219</v>
      </c>
      <c r="B1425">
        <v>96</v>
      </c>
      <c r="D1425" t="s">
        <v>8221</v>
      </c>
      <c r="E1425">
        <v>50</v>
      </c>
    </row>
    <row r="1426" spans="1:5" x14ac:dyDescent="0.2">
      <c r="A1426" t="s">
        <v>8219</v>
      </c>
      <c r="B1426">
        <v>96</v>
      </c>
      <c r="D1426" t="s">
        <v>8221</v>
      </c>
      <c r="E1426">
        <v>52</v>
      </c>
    </row>
    <row r="1427" spans="1:5" x14ac:dyDescent="0.2">
      <c r="A1427" t="s">
        <v>8219</v>
      </c>
      <c r="B1427">
        <v>96</v>
      </c>
      <c r="D1427" t="s">
        <v>8221</v>
      </c>
      <c r="E1427">
        <v>52</v>
      </c>
    </row>
    <row r="1428" spans="1:5" x14ac:dyDescent="0.2">
      <c r="A1428" t="s">
        <v>8219</v>
      </c>
      <c r="B1428">
        <v>96</v>
      </c>
      <c r="D1428" t="s">
        <v>8221</v>
      </c>
      <c r="E1428">
        <v>52</v>
      </c>
    </row>
    <row r="1429" spans="1:5" x14ac:dyDescent="0.2">
      <c r="A1429" t="s">
        <v>8219</v>
      </c>
      <c r="B1429">
        <v>96</v>
      </c>
      <c r="D1429" t="s">
        <v>8221</v>
      </c>
      <c r="E1429">
        <v>53</v>
      </c>
    </row>
    <row r="1430" spans="1:5" x14ac:dyDescent="0.2">
      <c r="A1430" t="s">
        <v>8219</v>
      </c>
      <c r="B1430">
        <v>96</v>
      </c>
      <c r="D1430" t="s">
        <v>8221</v>
      </c>
      <c r="E1430">
        <v>53</v>
      </c>
    </row>
    <row r="1431" spans="1:5" x14ac:dyDescent="0.2">
      <c r="A1431" t="s">
        <v>8219</v>
      </c>
      <c r="B1431">
        <v>96</v>
      </c>
      <c r="D1431" t="s">
        <v>8221</v>
      </c>
      <c r="E1431">
        <v>55</v>
      </c>
    </row>
    <row r="1432" spans="1:5" x14ac:dyDescent="0.2">
      <c r="A1432" t="s">
        <v>8219</v>
      </c>
      <c r="B1432">
        <v>96</v>
      </c>
      <c r="D1432" t="s">
        <v>8221</v>
      </c>
      <c r="E1432">
        <v>55</v>
      </c>
    </row>
    <row r="1433" spans="1:5" x14ac:dyDescent="0.2">
      <c r="A1433" t="s">
        <v>8219</v>
      </c>
      <c r="B1433">
        <v>96</v>
      </c>
      <c r="D1433" t="s">
        <v>8221</v>
      </c>
      <c r="E1433">
        <v>56</v>
      </c>
    </row>
    <row r="1434" spans="1:5" x14ac:dyDescent="0.2">
      <c r="A1434" t="s">
        <v>8219</v>
      </c>
      <c r="B1434">
        <v>97</v>
      </c>
      <c r="D1434" t="s">
        <v>8221</v>
      </c>
      <c r="E1434">
        <v>57</v>
      </c>
    </row>
    <row r="1435" spans="1:5" x14ac:dyDescent="0.2">
      <c r="A1435" t="s">
        <v>8219</v>
      </c>
      <c r="B1435">
        <v>97</v>
      </c>
      <c r="D1435" t="s">
        <v>8221</v>
      </c>
      <c r="E1435">
        <v>57</v>
      </c>
    </row>
    <row r="1436" spans="1:5" x14ac:dyDescent="0.2">
      <c r="A1436" t="s">
        <v>8219</v>
      </c>
      <c r="B1436">
        <v>97</v>
      </c>
      <c r="D1436" t="s">
        <v>8221</v>
      </c>
      <c r="E1436">
        <v>59</v>
      </c>
    </row>
    <row r="1437" spans="1:5" x14ac:dyDescent="0.2">
      <c r="A1437" t="s">
        <v>8219</v>
      </c>
      <c r="B1437">
        <v>97</v>
      </c>
      <c r="D1437" t="s">
        <v>8221</v>
      </c>
      <c r="E1437">
        <v>60</v>
      </c>
    </row>
    <row r="1438" spans="1:5" x14ac:dyDescent="0.2">
      <c r="A1438" t="s">
        <v>8219</v>
      </c>
      <c r="B1438">
        <v>97</v>
      </c>
      <c r="D1438" t="s">
        <v>8221</v>
      </c>
      <c r="E1438">
        <v>60</v>
      </c>
    </row>
    <row r="1439" spans="1:5" x14ac:dyDescent="0.2">
      <c r="A1439" t="s">
        <v>8219</v>
      </c>
      <c r="B1439">
        <v>97</v>
      </c>
      <c r="D1439" t="s">
        <v>8221</v>
      </c>
      <c r="E1439">
        <v>66</v>
      </c>
    </row>
    <row r="1440" spans="1:5" x14ac:dyDescent="0.2">
      <c r="A1440" t="s">
        <v>8219</v>
      </c>
      <c r="B1440">
        <v>97</v>
      </c>
      <c r="D1440" t="s">
        <v>8221</v>
      </c>
      <c r="E1440">
        <v>67</v>
      </c>
    </row>
    <row r="1441" spans="1:5" x14ac:dyDescent="0.2">
      <c r="A1441" t="s">
        <v>8219</v>
      </c>
      <c r="B1441">
        <v>98</v>
      </c>
      <c r="D1441" t="s">
        <v>8221</v>
      </c>
      <c r="E1441">
        <v>68</v>
      </c>
    </row>
    <row r="1442" spans="1:5" x14ac:dyDescent="0.2">
      <c r="A1442" t="s">
        <v>8219</v>
      </c>
      <c r="B1442">
        <v>98</v>
      </c>
      <c r="D1442" t="s">
        <v>8221</v>
      </c>
      <c r="E1442">
        <v>70</v>
      </c>
    </row>
    <row r="1443" spans="1:5" x14ac:dyDescent="0.2">
      <c r="A1443" t="s">
        <v>8219</v>
      </c>
      <c r="B1443">
        <v>98</v>
      </c>
      <c r="D1443" t="s">
        <v>8221</v>
      </c>
      <c r="E1443">
        <v>70</v>
      </c>
    </row>
    <row r="1444" spans="1:5" x14ac:dyDescent="0.2">
      <c r="A1444" t="s">
        <v>8219</v>
      </c>
      <c r="B1444">
        <v>98</v>
      </c>
      <c r="D1444" t="s">
        <v>8221</v>
      </c>
      <c r="E1444">
        <v>72</v>
      </c>
    </row>
    <row r="1445" spans="1:5" x14ac:dyDescent="0.2">
      <c r="A1445" t="s">
        <v>8219</v>
      </c>
      <c r="B1445">
        <v>98</v>
      </c>
      <c r="D1445" t="s">
        <v>8221</v>
      </c>
      <c r="E1445">
        <v>72</v>
      </c>
    </row>
    <row r="1446" spans="1:5" x14ac:dyDescent="0.2">
      <c r="A1446" t="s">
        <v>8219</v>
      </c>
      <c r="B1446">
        <v>98</v>
      </c>
      <c r="D1446" t="s">
        <v>8221</v>
      </c>
      <c r="E1446">
        <v>73</v>
      </c>
    </row>
    <row r="1447" spans="1:5" x14ac:dyDescent="0.2">
      <c r="A1447" t="s">
        <v>8219</v>
      </c>
      <c r="B1447">
        <v>99</v>
      </c>
      <c r="D1447" t="s">
        <v>8221</v>
      </c>
      <c r="E1447">
        <v>75</v>
      </c>
    </row>
    <row r="1448" spans="1:5" x14ac:dyDescent="0.2">
      <c r="A1448" t="s">
        <v>8219</v>
      </c>
      <c r="B1448">
        <v>99</v>
      </c>
      <c r="D1448" t="s">
        <v>8221</v>
      </c>
      <c r="E1448">
        <v>76</v>
      </c>
    </row>
    <row r="1449" spans="1:5" x14ac:dyDescent="0.2">
      <c r="A1449" t="s">
        <v>8219</v>
      </c>
      <c r="B1449">
        <v>99</v>
      </c>
      <c r="D1449" t="s">
        <v>8221</v>
      </c>
      <c r="E1449">
        <v>76</v>
      </c>
    </row>
    <row r="1450" spans="1:5" x14ac:dyDescent="0.2">
      <c r="A1450" t="s">
        <v>8219</v>
      </c>
      <c r="B1450">
        <v>99</v>
      </c>
      <c r="D1450" t="s">
        <v>8221</v>
      </c>
      <c r="E1450">
        <v>76</v>
      </c>
    </row>
    <row r="1451" spans="1:5" x14ac:dyDescent="0.2">
      <c r="A1451" t="s">
        <v>8219</v>
      </c>
      <c r="B1451">
        <v>99</v>
      </c>
      <c r="D1451" t="s">
        <v>8221</v>
      </c>
      <c r="E1451">
        <v>79</v>
      </c>
    </row>
    <row r="1452" spans="1:5" x14ac:dyDescent="0.2">
      <c r="A1452" t="s">
        <v>8219</v>
      </c>
      <c r="B1452">
        <v>99</v>
      </c>
      <c r="D1452" t="s">
        <v>8221</v>
      </c>
      <c r="E1452">
        <v>81</v>
      </c>
    </row>
    <row r="1453" spans="1:5" x14ac:dyDescent="0.2">
      <c r="A1453" t="s">
        <v>8219</v>
      </c>
      <c r="B1453">
        <v>99</v>
      </c>
      <c r="D1453" t="s">
        <v>8221</v>
      </c>
      <c r="E1453">
        <v>81</v>
      </c>
    </row>
    <row r="1454" spans="1:5" x14ac:dyDescent="0.2">
      <c r="A1454" t="s">
        <v>8219</v>
      </c>
      <c r="B1454">
        <v>100</v>
      </c>
      <c r="D1454" t="s">
        <v>8221</v>
      </c>
      <c r="E1454">
        <v>83</v>
      </c>
    </row>
    <row r="1455" spans="1:5" x14ac:dyDescent="0.2">
      <c r="A1455" t="s">
        <v>8219</v>
      </c>
      <c r="B1455">
        <v>100</v>
      </c>
      <c r="D1455" t="s">
        <v>8221</v>
      </c>
      <c r="E1455">
        <v>84</v>
      </c>
    </row>
    <row r="1456" spans="1:5" x14ac:dyDescent="0.2">
      <c r="A1456" t="s">
        <v>8219</v>
      </c>
      <c r="B1456">
        <v>100</v>
      </c>
      <c r="D1456" t="s">
        <v>8221</v>
      </c>
      <c r="E1456">
        <v>84</v>
      </c>
    </row>
    <row r="1457" spans="1:5" x14ac:dyDescent="0.2">
      <c r="A1457" t="s">
        <v>8219</v>
      </c>
      <c r="B1457">
        <v>100</v>
      </c>
      <c r="D1457" t="s">
        <v>8221</v>
      </c>
      <c r="E1457">
        <v>84</v>
      </c>
    </row>
    <row r="1458" spans="1:5" x14ac:dyDescent="0.2">
      <c r="A1458" t="s">
        <v>8219</v>
      </c>
      <c r="B1458">
        <v>100</v>
      </c>
      <c r="D1458" t="s">
        <v>8221</v>
      </c>
      <c r="E1458">
        <v>85</v>
      </c>
    </row>
    <row r="1459" spans="1:5" x14ac:dyDescent="0.2">
      <c r="A1459" t="s">
        <v>8219</v>
      </c>
      <c r="B1459">
        <v>100</v>
      </c>
      <c r="D1459" t="s">
        <v>8221</v>
      </c>
      <c r="E1459">
        <v>86</v>
      </c>
    </row>
    <row r="1460" spans="1:5" x14ac:dyDescent="0.2">
      <c r="A1460" t="s">
        <v>8219</v>
      </c>
      <c r="B1460">
        <v>100</v>
      </c>
      <c r="D1460" t="s">
        <v>8221</v>
      </c>
      <c r="E1460">
        <v>89</v>
      </c>
    </row>
    <row r="1461" spans="1:5" x14ac:dyDescent="0.2">
      <c r="A1461" t="s">
        <v>8219</v>
      </c>
      <c r="B1461">
        <v>100</v>
      </c>
      <c r="D1461" t="s">
        <v>8221</v>
      </c>
      <c r="E1461">
        <v>90</v>
      </c>
    </row>
    <row r="1462" spans="1:5" x14ac:dyDescent="0.2">
      <c r="A1462" t="s">
        <v>8219</v>
      </c>
      <c r="B1462">
        <v>101</v>
      </c>
      <c r="D1462" t="s">
        <v>8221</v>
      </c>
      <c r="E1462">
        <v>91</v>
      </c>
    </row>
    <row r="1463" spans="1:5" x14ac:dyDescent="0.2">
      <c r="A1463" t="s">
        <v>8219</v>
      </c>
      <c r="B1463">
        <v>101</v>
      </c>
      <c r="D1463" t="s">
        <v>8221</v>
      </c>
      <c r="E1463">
        <v>92</v>
      </c>
    </row>
    <row r="1464" spans="1:5" x14ac:dyDescent="0.2">
      <c r="A1464" t="s">
        <v>8219</v>
      </c>
      <c r="B1464">
        <v>101</v>
      </c>
      <c r="D1464" t="s">
        <v>8221</v>
      </c>
      <c r="E1464">
        <v>92</v>
      </c>
    </row>
    <row r="1465" spans="1:5" x14ac:dyDescent="0.2">
      <c r="A1465" t="s">
        <v>8219</v>
      </c>
      <c r="B1465">
        <v>101</v>
      </c>
      <c r="D1465" t="s">
        <v>8221</v>
      </c>
      <c r="E1465">
        <v>93</v>
      </c>
    </row>
    <row r="1466" spans="1:5" x14ac:dyDescent="0.2">
      <c r="A1466" t="s">
        <v>8219</v>
      </c>
      <c r="B1466">
        <v>102</v>
      </c>
      <c r="D1466" t="s">
        <v>8221</v>
      </c>
      <c r="E1466">
        <v>94</v>
      </c>
    </row>
    <row r="1467" spans="1:5" x14ac:dyDescent="0.2">
      <c r="A1467" t="s">
        <v>8219</v>
      </c>
      <c r="B1467">
        <v>102</v>
      </c>
      <c r="D1467" t="s">
        <v>8221</v>
      </c>
      <c r="E1467">
        <v>94</v>
      </c>
    </row>
    <row r="1468" spans="1:5" x14ac:dyDescent="0.2">
      <c r="A1468" t="s">
        <v>8219</v>
      </c>
      <c r="B1468">
        <v>102</v>
      </c>
      <c r="D1468" t="s">
        <v>8221</v>
      </c>
      <c r="E1468">
        <v>94</v>
      </c>
    </row>
    <row r="1469" spans="1:5" x14ac:dyDescent="0.2">
      <c r="A1469" t="s">
        <v>8219</v>
      </c>
      <c r="B1469">
        <v>102</v>
      </c>
      <c r="D1469" t="s">
        <v>8221</v>
      </c>
      <c r="E1469">
        <v>95</v>
      </c>
    </row>
    <row r="1470" spans="1:5" x14ac:dyDescent="0.2">
      <c r="A1470" t="s">
        <v>8219</v>
      </c>
      <c r="B1470">
        <v>102</v>
      </c>
      <c r="D1470" t="s">
        <v>8221</v>
      </c>
      <c r="E1470">
        <v>96</v>
      </c>
    </row>
    <row r="1471" spans="1:5" x14ac:dyDescent="0.2">
      <c r="A1471" t="s">
        <v>8219</v>
      </c>
      <c r="B1471">
        <v>103</v>
      </c>
      <c r="D1471" t="s">
        <v>8221</v>
      </c>
      <c r="E1471">
        <v>96</v>
      </c>
    </row>
    <row r="1472" spans="1:5" x14ac:dyDescent="0.2">
      <c r="A1472" t="s">
        <v>8219</v>
      </c>
      <c r="B1472">
        <v>103</v>
      </c>
      <c r="D1472" t="s">
        <v>8221</v>
      </c>
      <c r="E1472">
        <v>96</v>
      </c>
    </row>
    <row r="1473" spans="1:5" x14ac:dyDescent="0.2">
      <c r="A1473" t="s">
        <v>8219</v>
      </c>
      <c r="B1473">
        <v>103</v>
      </c>
      <c r="D1473" t="s">
        <v>8221</v>
      </c>
      <c r="E1473">
        <v>96</v>
      </c>
    </row>
    <row r="1474" spans="1:5" x14ac:dyDescent="0.2">
      <c r="A1474" t="s">
        <v>8219</v>
      </c>
      <c r="B1474">
        <v>103</v>
      </c>
      <c r="D1474" t="s">
        <v>8221</v>
      </c>
      <c r="E1474">
        <v>98</v>
      </c>
    </row>
    <row r="1475" spans="1:5" x14ac:dyDescent="0.2">
      <c r="A1475" t="s">
        <v>8219</v>
      </c>
      <c r="B1475">
        <v>103</v>
      </c>
      <c r="D1475" t="s">
        <v>8221</v>
      </c>
      <c r="E1475">
        <v>99</v>
      </c>
    </row>
    <row r="1476" spans="1:5" x14ac:dyDescent="0.2">
      <c r="A1476" t="s">
        <v>8219</v>
      </c>
      <c r="B1476">
        <v>103</v>
      </c>
      <c r="D1476" t="s">
        <v>8221</v>
      </c>
      <c r="E1476">
        <v>99</v>
      </c>
    </row>
    <row r="1477" spans="1:5" x14ac:dyDescent="0.2">
      <c r="A1477" t="s">
        <v>8219</v>
      </c>
      <c r="B1477">
        <v>104</v>
      </c>
      <c r="D1477" t="s">
        <v>8221</v>
      </c>
      <c r="E1477">
        <v>100</v>
      </c>
    </row>
    <row r="1478" spans="1:5" x14ac:dyDescent="0.2">
      <c r="A1478" t="s">
        <v>8219</v>
      </c>
      <c r="B1478">
        <v>104</v>
      </c>
      <c r="D1478" t="s">
        <v>8221</v>
      </c>
      <c r="E1478">
        <v>103</v>
      </c>
    </row>
    <row r="1479" spans="1:5" x14ac:dyDescent="0.2">
      <c r="A1479" t="s">
        <v>8219</v>
      </c>
      <c r="B1479">
        <v>104</v>
      </c>
      <c r="D1479" t="s">
        <v>8221</v>
      </c>
      <c r="E1479">
        <v>105</v>
      </c>
    </row>
    <row r="1480" spans="1:5" x14ac:dyDescent="0.2">
      <c r="A1480" t="s">
        <v>8219</v>
      </c>
      <c r="B1480">
        <v>104</v>
      </c>
      <c r="D1480" t="s">
        <v>8221</v>
      </c>
      <c r="E1480">
        <v>108</v>
      </c>
    </row>
    <row r="1481" spans="1:5" x14ac:dyDescent="0.2">
      <c r="A1481" t="s">
        <v>8219</v>
      </c>
      <c r="B1481">
        <v>104</v>
      </c>
      <c r="D1481" t="s">
        <v>8221</v>
      </c>
      <c r="E1481">
        <v>110</v>
      </c>
    </row>
    <row r="1482" spans="1:5" x14ac:dyDescent="0.2">
      <c r="A1482" t="s">
        <v>8219</v>
      </c>
      <c r="B1482">
        <v>104</v>
      </c>
      <c r="D1482" t="s">
        <v>8221</v>
      </c>
      <c r="E1482">
        <v>113</v>
      </c>
    </row>
    <row r="1483" spans="1:5" x14ac:dyDescent="0.2">
      <c r="A1483" t="s">
        <v>8219</v>
      </c>
      <c r="B1483">
        <v>104</v>
      </c>
      <c r="D1483" t="s">
        <v>8221</v>
      </c>
      <c r="E1483">
        <v>114</v>
      </c>
    </row>
    <row r="1484" spans="1:5" x14ac:dyDescent="0.2">
      <c r="A1484" t="s">
        <v>8219</v>
      </c>
      <c r="B1484">
        <v>104</v>
      </c>
      <c r="D1484" t="s">
        <v>8221</v>
      </c>
      <c r="E1484">
        <v>114</v>
      </c>
    </row>
    <row r="1485" spans="1:5" x14ac:dyDescent="0.2">
      <c r="A1485" t="s">
        <v>8219</v>
      </c>
      <c r="B1485">
        <v>104</v>
      </c>
      <c r="D1485" t="s">
        <v>8221</v>
      </c>
      <c r="E1485">
        <v>117</v>
      </c>
    </row>
    <row r="1486" spans="1:5" x14ac:dyDescent="0.2">
      <c r="A1486" t="s">
        <v>8219</v>
      </c>
      <c r="B1486">
        <v>104</v>
      </c>
      <c r="D1486" t="s">
        <v>8221</v>
      </c>
      <c r="E1486">
        <v>118</v>
      </c>
    </row>
    <row r="1487" spans="1:5" x14ac:dyDescent="0.2">
      <c r="A1487" t="s">
        <v>8219</v>
      </c>
      <c r="B1487">
        <v>104</v>
      </c>
      <c r="D1487" t="s">
        <v>8221</v>
      </c>
      <c r="E1487">
        <v>121</v>
      </c>
    </row>
    <row r="1488" spans="1:5" x14ac:dyDescent="0.2">
      <c r="A1488" t="s">
        <v>8219</v>
      </c>
      <c r="B1488">
        <v>104</v>
      </c>
      <c r="D1488" t="s">
        <v>8221</v>
      </c>
      <c r="E1488">
        <v>122</v>
      </c>
    </row>
    <row r="1489" spans="1:5" x14ac:dyDescent="0.2">
      <c r="A1489" t="s">
        <v>8219</v>
      </c>
      <c r="B1489">
        <v>104</v>
      </c>
      <c r="D1489" t="s">
        <v>8221</v>
      </c>
      <c r="E1489">
        <v>123</v>
      </c>
    </row>
    <row r="1490" spans="1:5" x14ac:dyDescent="0.2">
      <c r="A1490" t="s">
        <v>8219</v>
      </c>
      <c r="B1490">
        <v>104</v>
      </c>
      <c r="D1490" t="s">
        <v>8221</v>
      </c>
      <c r="E1490">
        <v>123</v>
      </c>
    </row>
    <row r="1491" spans="1:5" x14ac:dyDescent="0.2">
      <c r="A1491" t="s">
        <v>8219</v>
      </c>
      <c r="B1491">
        <v>105</v>
      </c>
      <c r="D1491" t="s">
        <v>8221</v>
      </c>
      <c r="E1491">
        <v>124</v>
      </c>
    </row>
    <row r="1492" spans="1:5" x14ac:dyDescent="0.2">
      <c r="A1492" t="s">
        <v>8219</v>
      </c>
      <c r="B1492">
        <v>105</v>
      </c>
      <c r="D1492" t="s">
        <v>8221</v>
      </c>
      <c r="E1492">
        <v>124</v>
      </c>
    </row>
    <row r="1493" spans="1:5" x14ac:dyDescent="0.2">
      <c r="A1493" t="s">
        <v>8219</v>
      </c>
      <c r="B1493">
        <v>105</v>
      </c>
      <c r="D1493" t="s">
        <v>8221</v>
      </c>
      <c r="E1493">
        <v>125</v>
      </c>
    </row>
    <row r="1494" spans="1:5" x14ac:dyDescent="0.2">
      <c r="A1494" t="s">
        <v>8219</v>
      </c>
      <c r="B1494">
        <v>105</v>
      </c>
      <c r="D1494" t="s">
        <v>8221</v>
      </c>
      <c r="E1494">
        <v>129</v>
      </c>
    </row>
    <row r="1495" spans="1:5" x14ac:dyDescent="0.2">
      <c r="A1495" t="s">
        <v>8219</v>
      </c>
      <c r="B1495">
        <v>105</v>
      </c>
      <c r="D1495" t="s">
        <v>8221</v>
      </c>
      <c r="E1495">
        <v>135</v>
      </c>
    </row>
    <row r="1496" spans="1:5" x14ac:dyDescent="0.2">
      <c r="A1496" t="s">
        <v>8219</v>
      </c>
      <c r="B1496">
        <v>106</v>
      </c>
      <c r="D1496" t="s">
        <v>8221</v>
      </c>
      <c r="E1496">
        <v>139</v>
      </c>
    </row>
    <row r="1497" spans="1:5" x14ac:dyDescent="0.2">
      <c r="A1497" t="s">
        <v>8219</v>
      </c>
      <c r="B1497">
        <v>107</v>
      </c>
      <c r="D1497" t="s">
        <v>8221</v>
      </c>
      <c r="E1497">
        <v>140</v>
      </c>
    </row>
    <row r="1498" spans="1:5" x14ac:dyDescent="0.2">
      <c r="A1498" t="s">
        <v>8219</v>
      </c>
      <c r="B1498">
        <v>107</v>
      </c>
      <c r="D1498" t="s">
        <v>8221</v>
      </c>
      <c r="E1498">
        <v>140</v>
      </c>
    </row>
    <row r="1499" spans="1:5" x14ac:dyDescent="0.2">
      <c r="A1499" t="s">
        <v>8219</v>
      </c>
      <c r="B1499">
        <v>107</v>
      </c>
      <c r="D1499" t="s">
        <v>8221</v>
      </c>
      <c r="E1499">
        <v>140</v>
      </c>
    </row>
    <row r="1500" spans="1:5" x14ac:dyDescent="0.2">
      <c r="A1500" t="s">
        <v>8219</v>
      </c>
      <c r="B1500">
        <v>107</v>
      </c>
      <c r="D1500" t="s">
        <v>8221</v>
      </c>
      <c r="E1500">
        <v>147</v>
      </c>
    </row>
    <row r="1501" spans="1:5" x14ac:dyDescent="0.2">
      <c r="A1501" t="s">
        <v>8219</v>
      </c>
      <c r="B1501">
        <v>107</v>
      </c>
      <c r="D1501" t="s">
        <v>8221</v>
      </c>
      <c r="E1501">
        <v>147</v>
      </c>
    </row>
    <row r="1502" spans="1:5" x14ac:dyDescent="0.2">
      <c r="A1502" t="s">
        <v>8219</v>
      </c>
      <c r="B1502">
        <v>107</v>
      </c>
      <c r="D1502" t="s">
        <v>8221</v>
      </c>
      <c r="E1502">
        <v>148</v>
      </c>
    </row>
    <row r="1503" spans="1:5" x14ac:dyDescent="0.2">
      <c r="A1503" t="s">
        <v>8219</v>
      </c>
      <c r="B1503">
        <v>107</v>
      </c>
      <c r="D1503" t="s">
        <v>8221</v>
      </c>
      <c r="E1503">
        <v>152</v>
      </c>
    </row>
    <row r="1504" spans="1:5" x14ac:dyDescent="0.2">
      <c r="A1504" t="s">
        <v>8219</v>
      </c>
      <c r="B1504">
        <v>108</v>
      </c>
      <c r="D1504" t="s">
        <v>8221</v>
      </c>
      <c r="E1504">
        <v>167</v>
      </c>
    </row>
    <row r="1505" spans="1:5" x14ac:dyDescent="0.2">
      <c r="A1505" t="s">
        <v>8219</v>
      </c>
      <c r="B1505">
        <v>108</v>
      </c>
      <c r="D1505" t="s">
        <v>8221</v>
      </c>
      <c r="E1505">
        <v>170</v>
      </c>
    </row>
    <row r="1506" spans="1:5" x14ac:dyDescent="0.2">
      <c r="A1506" t="s">
        <v>8219</v>
      </c>
      <c r="B1506">
        <v>108</v>
      </c>
      <c r="D1506" t="s">
        <v>8221</v>
      </c>
      <c r="E1506">
        <v>171</v>
      </c>
    </row>
    <row r="1507" spans="1:5" x14ac:dyDescent="0.2">
      <c r="A1507" t="s">
        <v>8219</v>
      </c>
      <c r="B1507">
        <v>108</v>
      </c>
      <c r="D1507" t="s">
        <v>8221</v>
      </c>
      <c r="E1507">
        <v>171</v>
      </c>
    </row>
    <row r="1508" spans="1:5" x14ac:dyDescent="0.2">
      <c r="A1508" t="s">
        <v>8219</v>
      </c>
      <c r="B1508">
        <v>108</v>
      </c>
      <c r="D1508" t="s">
        <v>8221</v>
      </c>
      <c r="E1508">
        <v>179</v>
      </c>
    </row>
    <row r="1509" spans="1:5" x14ac:dyDescent="0.2">
      <c r="A1509" t="s">
        <v>8219</v>
      </c>
      <c r="B1509">
        <v>108</v>
      </c>
      <c r="D1509" t="s">
        <v>8221</v>
      </c>
      <c r="E1509">
        <v>185</v>
      </c>
    </row>
    <row r="1510" spans="1:5" x14ac:dyDescent="0.2">
      <c r="A1510" t="s">
        <v>8219</v>
      </c>
      <c r="B1510">
        <v>108</v>
      </c>
      <c r="D1510" t="s">
        <v>8221</v>
      </c>
      <c r="E1510">
        <v>188</v>
      </c>
    </row>
    <row r="1511" spans="1:5" x14ac:dyDescent="0.2">
      <c r="A1511" t="s">
        <v>8219</v>
      </c>
      <c r="B1511">
        <v>108</v>
      </c>
      <c r="D1511" t="s">
        <v>8221</v>
      </c>
      <c r="E1511">
        <v>196</v>
      </c>
    </row>
    <row r="1512" spans="1:5" x14ac:dyDescent="0.2">
      <c r="A1512" t="s">
        <v>8219</v>
      </c>
      <c r="B1512">
        <v>108</v>
      </c>
      <c r="D1512" t="s">
        <v>8221</v>
      </c>
      <c r="E1512">
        <v>196</v>
      </c>
    </row>
    <row r="1513" spans="1:5" x14ac:dyDescent="0.2">
      <c r="A1513" t="s">
        <v>8219</v>
      </c>
      <c r="B1513">
        <v>108</v>
      </c>
      <c r="D1513" t="s">
        <v>8221</v>
      </c>
      <c r="E1513">
        <v>197</v>
      </c>
    </row>
    <row r="1514" spans="1:5" x14ac:dyDescent="0.2">
      <c r="A1514" t="s">
        <v>8219</v>
      </c>
      <c r="B1514">
        <v>108</v>
      </c>
      <c r="D1514" t="s">
        <v>8221</v>
      </c>
      <c r="E1514">
        <v>201</v>
      </c>
    </row>
    <row r="1515" spans="1:5" x14ac:dyDescent="0.2">
      <c r="A1515" t="s">
        <v>8219</v>
      </c>
      <c r="B1515">
        <v>109</v>
      </c>
      <c r="D1515" t="s">
        <v>8221</v>
      </c>
      <c r="E1515">
        <v>202</v>
      </c>
    </row>
    <row r="1516" spans="1:5" x14ac:dyDescent="0.2">
      <c r="A1516" t="s">
        <v>8219</v>
      </c>
      <c r="B1516">
        <v>109</v>
      </c>
      <c r="D1516" t="s">
        <v>8221</v>
      </c>
      <c r="E1516">
        <v>215</v>
      </c>
    </row>
    <row r="1517" spans="1:5" x14ac:dyDescent="0.2">
      <c r="A1517" t="s">
        <v>8219</v>
      </c>
      <c r="B1517">
        <v>109</v>
      </c>
      <c r="D1517" t="s">
        <v>8221</v>
      </c>
      <c r="E1517">
        <v>229</v>
      </c>
    </row>
    <row r="1518" spans="1:5" x14ac:dyDescent="0.2">
      <c r="A1518" t="s">
        <v>8219</v>
      </c>
      <c r="B1518">
        <v>110</v>
      </c>
      <c r="D1518" t="s">
        <v>8221</v>
      </c>
      <c r="E1518">
        <v>236</v>
      </c>
    </row>
    <row r="1519" spans="1:5" x14ac:dyDescent="0.2">
      <c r="A1519" t="s">
        <v>8219</v>
      </c>
      <c r="B1519">
        <v>110</v>
      </c>
      <c r="D1519" t="s">
        <v>8221</v>
      </c>
      <c r="E1519">
        <v>285</v>
      </c>
    </row>
    <row r="1520" spans="1:5" x14ac:dyDescent="0.2">
      <c r="A1520" t="s">
        <v>8219</v>
      </c>
      <c r="B1520">
        <v>110</v>
      </c>
      <c r="D1520" t="s">
        <v>8221</v>
      </c>
      <c r="E1520">
        <v>296</v>
      </c>
    </row>
    <row r="1521" spans="1:5" x14ac:dyDescent="0.2">
      <c r="A1521" t="s">
        <v>8219</v>
      </c>
      <c r="B1521">
        <v>110</v>
      </c>
      <c r="D1521" t="s">
        <v>8221</v>
      </c>
      <c r="E1521">
        <v>310</v>
      </c>
    </row>
    <row r="1522" spans="1:5" x14ac:dyDescent="0.2">
      <c r="A1522" t="s">
        <v>8219</v>
      </c>
      <c r="B1522">
        <v>111</v>
      </c>
      <c r="D1522" t="s">
        <v>8221</v>
      </c>
      <c r="E1522">
        <v>311</v>
      </c>
    </row>
    <row r="1523" spans="1:5" x14ac:dyDescent="0.2">
      <c r="A1523" t="s">
        <v>8219</v>
      </c>
      <c r="B1523">
        <v>111</v>
      </c>
      <c r="D1523" t="s">
        <v>8221</v>
      </c>
      <c r="E1523">
        <v>312</v>
      </c>
    </row>
    <row r="1524" spans="1:5" x14ac:dyDescent="0.2">
      <c r="A1524" t="s">
        <v>8219</v>
      </c>
      <c r="B1524">
        <v>111</v>
      </c>
      <c r="D1524" t="s">
        <v>8221</v>
      </c>
      <c r="E1524">
        <v>336</v>
      </c>
    </row>
    <row r="1525" spans="1:5" x14ac:dyDescent="0.2">
      <c r="A1525" t="s">
        <v>8219</v>
      </c>
      <c r="B1525">
        <v>111</v>
      </c>
      <c r="D1525" t="s">
        <v>8221</v>
      </c>
      <c r="E1525">
        <v>338</v>
      </c>
    </row>
    <row r="1526" spans="1:5" x14ac:dyDescent="0.2">
      <c r="A1526" t="s">
        <v>8219</v>
      </c>
      <c r="B1526">
        <v>111</v>
      </c>
      <c r="D1526" t="s">
        <v>8221</v>
      </c>
      <c r="E1526">
        <v>369</v>
      </c>
    </row>
    <row r="1527" spans="1:5" x14ac:dyDescent="0.2">
      <c r="A1527" t="s">
        <v>8219</v>
      </c>
      <c r="B1527">
        <v>111</v>
      </c>
      <c r="D1527" t="s">
        <v>8221</v>
      </c>
      <c r="E1527">
        <v>456</v>
      </c>
    </row>
    <row r="1528" spans="1:5" x14ac:dyDescent="0.2">
      <c r="A1528" t="s">
        <v>8219</v>
      </c>
      <c r="B1528">
        <v>111</v>
      </c>
      <c r="D1528" t="s">
        <v>8221</v>
      </c>
      <c r="E1528">
        <v>534</v>
      </c>
    </row>
    <row r="1529" spans="1:5" x14ac:dyDescent="0.2">
      <c r="A1529" t="s">
        <v>8219</v>
      </c>
      <c r="B1529">
        <v>112</v>
      </c>
      <c r="D1529" t="s">
        <v>8221</v>
      </c>
      <c r="E1529">
        <v>890</v>
      </c>
    </row>
    <row r="1530" spans="1:5" x14ac:dyDescent="0.2">
      <c r="A1530" t="s">
        <v>8219</v>
      </c>
      <c r="B1530">
        <v>112</v>
      </c>
      <c r="D1530" t="s">
        <v>8221</v>
      </c>
      <c r="E1530">
        <v>975</v>
      </c>
    </row>
    <row r="1531" spans="1:5" x14ac:dyDescent="0.2">
      <c r="A1531" t="s">
        <v>8219</v>
      </c>
      <c r="B1531">
        <v>112</v>
      </c>
      <c r="D1531" t="s">
        <v>8221</v>
      </c>
      <c r="E1531">
        <v>1293</v>
      </c>
    </row>
    <row r="1532" spans="1:5" x14ac:dyDescent="0.2">
      <c r="A1532" t="s">
        <v>8219</v>
      </c>
      <c r="B1532">
        <v>112</v>
      </c>
    </row>
    <row r="1533" spans="1:5" x14ac:dyDescent="0.2">
      <c r="A1533" t="s">
        <v>8219</v>
      </c>
      <c r="B1533">
        <v>112</v>
      </c>
    </row>
    <row r="1534" spans="1:5" x14ac:dyDescent="0.2">
      <c r="A1534" t="s">
        <v>8219</v>
      </c>
      <c r="B1534">
        <v>113</v>
      </c>
    </row>
    <row r="1535" spans="1:5" x14ac:dyDescent="0.2">
      <c r="A1535" t="s">
        <v>8219</v>
      </c>
      <c r="B1535">
        <v>113</v>
      </c>
    </row>
    <row r="1536" spans="1:5" x14ac:dyDescent="0.2">
      <c r="A1536" t="s">
        <v>8219</v>
      </c>
      <c r="B1536">
        <v>113</v>
      </c>
    </row>
    <row r="1537" spans="1:2" x14ac:dyDescent="0.2">
      <c r="A1537" t="s">
        <v>8219</v>
      </c>
      <c r="B1537">
        <v>113</v>
      </c>
    </row>
    <row r="1538" spans="1:2" x14ac:dyDescent="0.2">
      <c r="A1538" t="s">
        <v>8219</v>
      </c>
      <c r="B1538">
        <v>113</v>
      </c>
    </row>
    <row r="1539" spans="1:2" x14ac:dyDescent="0.2">
      <c r="A1539" t="s">
        <v>8219</v>
      </c>
      <c r="B1539">
        <v>113</v>
      </c>
    </row>
    <row r="1540" spans="1:2" x14ac:dyDescent="0.2">
      <c r="A1540" t="s">
        <v>8219</v>
      </c>
      <c r="B1540">
        <v>113</v>
      </c>
    </row>
    <row r="1541" spans="1:2" x14ac:dyDescent="0.2">
      <c r="A1541" t="s">
        <v>8219</v>
      </c>
      <c r="B1541">
        <v>113</v>
      </c>
    </row>
    <row r="1542" spans="1:2" x14ac:dyDescent="0.2">
      <c r="A1542" t="s">
        <v>8219</v>
      </c>
      <c r="B1542">
        <v>114</v>
      </c>
    </row>
    <row r="1543" spans="1:2" x14ac:dyDescent="0.2">
      <c r="A1543" t="s">
        <v>8219</v>
      </c>
      <c r="B1543">
        <v>114</v>
      </c>
    </row>
    <row r="1544" spans="1:2" x14ac:dyDescent="0.2">
      <c r="A1544" t="s">
        <v>8219</v>
      </c>
      <c r="B1544">
        <v>114</v>
      </c>
    </row>
    <row r="1545" spans="1:2" x14ac:dyDescent="0.2">
      <c r="A1545" t="s">
        <v>8219</v>
      </c>
      <c r="B1545">
        <v>115</v>
      </c>
    </row>
    <row r="1546" spans="1:2" x14ac:dyDescent="0.2">
      <c r="A1546" t="s">
        <v>8219</v>
      </c>
      <c r="B1546">
        <v>115</v>
      </c>
    </row>
    <row r="1547" spans="1:2" x14ac:dyDescent="0.2">
      <c r="A1547" t="s">
        <v>8219</v>
      </c>
      <c r="B1547">
        <v>115</v>
      </c>
    </row>
    <row r="1548" spans="1:2" x14ac:dyDescent="0.2">
      <c r="A1548" t="s">
        <v>8219</v>
      </c>
      <c r="B1548">
        <v>115</v>
      </c>
    </row>
    <row r="1549" spans="1:2" x14ac:dyDescent="0.2">
      <c r="A1549" t="s">
        <v>8219</v>
      </c>
      <c r="B1549">
        <v>115</v>
      </c>
    </row>
    <row r="1550" spans="1:2" x14ac:dyDescent="0.2">
      <c r="A1550" t="s">
        <v>8219</v>
      </c>
      <c r="B1550">
        <v>115</v>
      </c>
    </row>
    <row r="1551" spans="1:2" x14ac:dyDescent="0.2">
      <c r="A1551" t="s">
        <v>8219</v>
      </c>
      <c r="B1551">
        <v>115</v>
      </c>
    </row>
    <row r="1552" spans="1:2" x14ac:dyDescent="0.2">
      <c r="A1552" t="s">
        <v>8219</v>
      </c>
      <c r="B1552">
        <v>115</v>
      </c>
    </row>
    <row r="1553" spans="1:2" x14ac:dyDescent="0.2">
      <c r="A1553" t="s">
        <v>8219</v>
      </c>
      <c r="B1553">
        <v>115</v>
      </c>
    </row>
    <row r="1554" spans="1:2" x14ac:dyDescent="0.2">
      <c r="A1554" t="s">
        <v>8219</v>
      </c>
      <c r="B1554">
        <v>115</v>
      </c>
    </row>
    <row r="1555" spans="1:2" x14ac:dyDescent="0.2">
      <c r="A1555" t="s">
        <v>8219</v>
      </c>
      <c r="B1555">
        <v>116</v>
      </c>
    </row>
    <row r="1556" spans="1:2" x14ac:dyDescent="0.2">
      <c r="A1556" t="s">
        <v>8219</v>
      </c>
      <c r="B1556">
        <v>116</v>
      </c>
    </row>
    <row r="1557" spans="1:2" x14ac:dyDescent="0.2">
      <c r="A1557" t="s">
        <v>8219</v>
      </c>
      <c r="B1557">
        <v>117</v>
      </c>
    </row>
    <row r="1558" spans="1:2" x14ac:dyDescent="0.2">
      <c r="A1558" t="s">
        <v>8219</v>
      </c>
      <c r="B1558">
        <v>117</v>
      </c>
    </row>
    <row r="1559" spans="1:2" x14ac:dyDescent="0.2">
      <c r="A1559" t="s">
        <v>8219</v>
      </c>
      <c r="B1559">
        <v>117</v>
      </c>
    </row>
    <row r="1560" spans="1:2" x14ac:dyDescent="0.2">
      <c r="A1560" t="s">
        <v>8219</v>
      </c>
      <c r="B1560">
        <v>117</v>
      </c>
    </row>
    <row r="1561" spans="1:2" x14ac:dyDescent="0.2">
      <c r="A1561" t="s">
        <v>8219</v>
      </c>
      <c r="B1561">
        <v>118</v>
      </c>
    </row>
    <row r="1562" spans="1:2" x14ac:dyDescent="0.2">
      <c r="A1562" t="s">
        <v>8219</v>
      </c>
      <c r="B1562">
        <v>118</v>
      </c>
    </row>
    <row r="1563" spans="1:2" x14ac:dyDescent="0.2">
      <c r="A1563" t="s">
        <v>8219</v>
      </c>
      <c r="B1563">
        <v>118</v>
      </c>
    </row>
    <row r="1564" spans="1:2" x14ac:dyDescent="0.2">
      <c r="A1564" t="s">
        <v>8219</v>
      </c>
      <c r="B1564">
        <v>119</v>
      </c>
    </row>
    <row r="1565" spans="1:2" x14ac:dyDescent="0.2">
      <c r="A1565" t="s">
        <v>8219</v>
      </c>
      <c r="B1565">
        <v>119</v>
      </c>
    </row>
    <row r="1566" spans="1:2" x14ac:dyDescent="0.2">
      <c r="A1566" t="s">
        <v>8219</v>
      </c>
      <c r="B1566">
        <v>119</v>
      </c>
    </row>
    <row r="1567" spans="1:2" x14ac:dyDescent="0.2">
      <c r="A1567" t="s">
        <v>8219</v>
      </c>
      <c r="B1567">
        <v>119</v>
      </c>
    </row>
    <row r="1568" spans="1:2" x14ac:dyDescent="0.2">
      <c r="A1568" t="s">
        <v>8219</v>
      </c>
      <c r="B1568">
        <v>119</v>
      </c>
    </row>
    <row r="1569" spans="1:2" x14ac:dyDescent="0.2">
      <c r="A1569" t="s">
        <v>8219</v>
      </c>
      <c r="B1569">
        <v>119</v>
      </c>
    </row>
    <row r="1570" spans="1:2" x14ac:dyDescent="0.2">
      <c r="A1570" t="s">
        <v>8219</v>
      </c>
      <c r="B1570">
        <v>120</v>
      </c>
    </row>
    <row r="1571" spans="1:2" x14ac:dyDescent="0.2">
      <c r="A1571" t="s">
        <v>8219</v>
      </c>
      <c r="B1571">
        <v>120</v>
      </c>
    </row>
    <row r="1572" spans="1:2" x14ac:dyDescent="0.2">
      <c r="A1572" t="s">
        <v>8219</v>
      </c>
      <c r="B1572">
        <v>120</v>
      </c>
    </row>
    <row r="1573" spans="1:2" x14ac:dyDescent="0.2">
      <c r="A1573" t="s">
        <v>8219</v>
      </c>
      <c r="B1573">
        <v>120</v>
      </c>
    </row>
    <row r="1574" spans="1:2" x14ac:dyDescent="0.2">
      <c r="A1574" t="s">
        <v>8219</v>
      </c>
      <c r="B1574">
        <v>120</v>
      </c>
    </row>
    <row r="1575" spans="1:2" x14ac:dyDescent="0.2">
      <c r="A1575" t="s">
        <v>8219</v>
      </c>
      <c r="B1575">
        <v>120</v>
      </c>
    </row>
    <row r="1576" spans="1:2" x14ac:dyDescent="0.2">
      <c r="A1576" t="s">
        <v>8219</v>
      </c>
      <c r="B1576">
        <v>120</v>
      </c>
    </row>
    <row r="1577" spans="1:2" x14ac:dyDescent="0.2">
      <c r="A1577" t="s">
        <v>8219</v>
      </c>
      <c r="B1577">
        <v>120</v>
      </c>
    </row>
    <row r="1578" spans="1:2" x14ac:dyDescent="0.2">
      <c r="A1578" t="s">
        <v>8219</v>
      </c>
      <c r="B1578">
        <v>120</v>
      </c>
    </row>
    <row r="1579" spans="1:2" x14ac:dyDescent="0.2">
      <c r="A1579" t="s">
        <v>8219</v>
      </c>
      <c r="B1579">
        <v>121</v>
      </c>
    </row>
    <row r="1580" spans="1:2" x14ac:dyDescent="0.2">
      <c r="A1580" t="s">
        <v>8219</v>
      </c>
      <c r="B1580">
        <v>121</v>
      </c>
    </row>
    <row r="1581" spans="1:2" x14ac:dyDescent="0.2">
      <c r="A1581" t="s">
        <v>8219</v>
      </c>
      <c r="B1581">
        <v>122</v>
      </c>
    </row>
    <row r="1582" spans="1:2" x14ac:dyDescent="0.2">
      <c r="A1582" t="s">
        <v>8219</v>
      </c>
      <c r="B1582">
        <v>122</v>
      </c>
    </row>
    <row r="1583" spans="1:2" x14ac:dyDescent="0.2">
      <c r="A1583" t="s">
        <v>8219</v>
      </c>
      <c r="B1583">
        <v>122</v>
      </c>
    </row>
    <row r="1584" spans="1:2" x14ac:dyDescent="0.2">
      <c r="A1584" t="s">
        <v>8219</v>
      </c>
      <c r="B1584">
        <v>123</v>
      </c>
    </row>
    <row r="1585" spans="1:2" x14ac:dyDescent="0.2">
      <c r="A1585" t="s">
        <v>8219</v>
      </c>
      <c r="B1585">
        <v>123</v>
      </c>
    </row>
    <row r="1586" spans="1:2" x14ac:dyDescent="0.2">
      <c r="A1586" t="s">
        <v>8219</v>
      </c>
      <c r="B1586">
        <v>123</v>
      </c>
    </row>
    <row r="1587" spans="1:2" x14ac:dyDescent="0.2">
      <c r="A1587" t="s">
        <v>8219</v>
      </c>
      <c r="B1587">
        <v>123</v>
      </c>
    </row>
    <row r="1588" spans="1:2" x14ac:dyDescent="0.2">
      <c r="A1588" t="s">
        <v>8219</v>
      </c>
      <c r="B1588">
        <v>124</v>
      </c>
    </row>
    <row r="1589" spans="1:2" x14ac:dyDescent="0.2">
      <c r="A1589" t="s">
        <v>8219</v>
      </c>
      <c r="B1589">
        <v>125</v>
      </c>
    </row>
    <row r="1590" spans="1:2" x14ac:dyDescent="0.2">
      <c r="A1590" t="s">
        <v>8219</v>
      </c>
      <c r="B1590">
        <v>125</v>
      </c>
    </row>
    <row r="1591" spans="1:2" x14ac:dyDescent="0.2">
      <c r="A1591" t="s">
        <v>8219</v>
      </c>
      <c r="B1591">
        <v>125</v>
      </c>
    </row>
    <row r="1592" spans="1:2" x14ac:dyDescent="0.2">
      <c r="A1592" t="s">
        <v>8219</v>
      </c>
      <c r="B1592">
        <v>126</v>
      </c>
    </row>
    <row r="1593" spans="1:2" x14ac:dyDescent="0.2">
      <c r="A1593" t="s">
        <v>8219</v>
      </c>
      <c r="B1593">
        <v>126</v>
      </c>
    </row>
    <row r="1594" spans="1:2" x14ac:dyDescent="0.2">
      <c r="A1594" t="s">
        <v>8219</v>
      </c>
      <c r="B1594">
        <v>126</v>
      </c>
    </row>
    <row r="1595" spans="1:2" x14ac:dyDescent="0.2">
      <c r="A1595" t="s">
        <v>8219</v>
      </c>
      <c r="B1595">
        <v>127</v>
      </c>
    </row>
    <row r="1596" spans="1:2" x14ac:dyDescent="0.2">
      <c r="A1596" t="s">
        <v>8219</v>
      </c>
      <c r="B1596">
        <v>128</v>
      </c>
    </row>
    <row r="1597" spans="1:2" x14ac:dyDescent="0.2">
      <c r="A1597" t="s">
        <v>8219</v>
      </c>
      <c r="B1597">
        <v>128</v>
      </c>
    </row>
    <row r="1598" spans="1:2" x14ac:dyDescent="0.2">
      <c r="A1598" t="s">
        <v>8219</v>
      </c>
      <c r="B1598">
        <v>128</v>
      </c>
    </row>
    <row r="1599" spans="1:2" x14ac:dyDescent="0.2">
      <c r="A1599" t="s">
        <v>8219</v>
      </c>
      <c r="B1599">
        <v>128</v>
      </c>
    </row>
    <row r="1600" spans="1:2" x14ac:dyDescent="0.2">
      <c r="A1600" t="s">
        <v>8219</v>
      </c>
      <c r="B1600">
        <v>128</v>
      </c>
    </row>
    <row r="1601" spans="1:2" x14ac:dyDescent="0.2">
      <c r="A1601" t="s">
        <v>8219</v>
      </c>
      <c r="B1601">
        <v>128</v>
      </c>
    </row>
    <row r="1602" spans="1:2" x14ac:dyDescent="0.2">
      <c r="A1602" t="s">
        <v>8219</v>
      </c>
      <c r="B1602">
        <v>128</v>
      </c>
    </row>
    <row r="1603" spans="1:2" x14ac:dyDescent="0.2">
      <c r="A1603" t="s">
        <v>8219</v>
      </c>
      <c r="B1603">
        <v>129</v>
      </c>
    </row>
    <row r="1604" spans="1:2" x14ac:dyDescent="0.2">
      <c r="A1604" t="s">
        <v>8219</v>
      </c>
      <c r="B1604">
        <v>130</v>
      </c>
    </row>
    <row r="1605" spans="1:2" x14ac:dyDescent="0.2">
      <c r="A1605" t="s">
        <v>8219</v>
      </c>
      <c r="B1605">
        <v>130</v>
      </c>
    </row>
    <row r="1606" spans="1:2" x14ac:dyDescent="0.2">
      <c r="A1606" t="s">
        <v>8219</v>
      </c>
      <c r="B1606">
        <v>130</v>
      </c>
    </row>
    <row r="1607" spans="1:2" x14ac:dyDescent="0.2">
      <c r="A1607" t="s">
        <v>8219</v>
      </c>
      <c r="B1607">
        <v>130</v>
      </c>
    </row>
    <row r="1608" spans="1:2" x14ac:dyDescent="0.2">
      <c r="A1608" t="s">
        <v>8219</v>
      </c>
      <c r="B1608">
        <v>130</v>
      </c>
    </row>
    <row r="1609" spans="1:2" x14ac:dyDescent="0.2">
      <c r="A1609" t="s">
        <v>8219</v>
      </c>
      <c r="B1609">
        <v>131</v>
      </c>
    </row>
    <row r="1610" spans="1:2" x14ac:dyDescent="0.2">
      <c r="A1610" t="s">
        <v>8219</v>
      </c>
      <c r="B1610">
        <v>131</v>
      </c>
    </row>
    <row r="1611" spans="1:2" x14ac:dyDescent="0.2">
      <c r="A1611" t="s">
        <v>8219</v>
      </c>
      <c r="B1611">
        <v>131</v>
      </c>
    </row>
    <row r="1612" spans="1:2" x14ac:dyDescent="0.2">
      <c r="A1612" t="s">
        <v>8219</v>
      </c>
      <c r="B1612">
        <v>131</v>
      </c>
    </row>
    <row r="1613" spans="1:2" x14ac:dyDescent="0.2">
      <c r="A1613" t="s">
        <v>8219</v>
      </c>
      <c r="B1613">
        <v>132</v>
      </c>
    </row>
    <row r="1614" spans="1:2" x14ac:dyDescent="0.2">
      <c r="A1614" t="s">
        <v>8219</v>
      </c>
      <c r="B1614">
        <v>132</v>
      </c>
    </row>
    <row r="1615" spans="1:2" x14ac:dyDescent="0.2">
      <c r="A1615" t="s">
        <v>8219</v>
      </c>
      <c r="B1615">
        <v>133</v>
      </c>
    </row>
    <row r="1616" spans="1:2" x14ac:dyDescent="0.2">
      <c r="A1616" t="s">
        <v>8219</v>
      </c>
      <c r="B1616">
        <v>133</v>
      </c>
    </row>
    <row r="1617" spans="1:2" x14ac:dyDescent="0.2">
      <c r="A1617" t="s">
        <v>8219</v>
      </c>
      <c r="B1617">
        <v>133</v>
      </c>
    </row>
    <row r="1618" spans="1:2" x14ac:dyDescent="0.2">
      <c r="A1618" t="s">
        <v>8219</v>
      </c>
      <c r="B1618">
        <v>133</v>
      </c>
    </row>
    <row r="1619" spans="1:2" x14ac:dyDescent="0.2">
      <c r="A1619" t="s">
        <v>8219</v>
      </c>
      <c r="B1619">
        <v>133</v>
      </c>
    </row>
    <row r="1620" spans="1:2" x14ac:dyDescent="0.2">
      <c r="A1620" t="s">
        <v>8219</v>
      </c>
      <c r="B1620">
        <v>134</v>
      </c>
    </row>
    <row r="1621" spans="1:2" x14ac:dyDescent="0.2">
      <c r="A1621" t="s">
        <v>8219</v>
      </c>
      <c r="B1621">
        <v>134</v>
      </c>
    </row>
    <row r="1622" spans="1:2" x14ac:dyDescent="0.2">
      <c r="A1622" t="s">
        <v>8219</v>
      </c>
      <c r="B1622">
        <v>134</v>
      </c>
    </row>
    <row r="1623" spans="1:2" x14ac:dyDescent="0.2">
      <c r="A1623" t="s">
        <v>8219</v>
      </c>
      <c r="B1623">
        <v>134</v>
      </c>
    </row>
    <row r="1624" spans="1:2" x14ac:dyDescent="0.2">
      <c r="A1624" t="s">
        <v>8219</v>
      </c>
      <c r="B1624">
        <v>134</v>
      </c>
    </row>
    <row r="1625" spans="1:2" x14ac:dyDescent="0.2">
      <c r="A1625" t="s">
        <v>8219</v>
      </c>
      <c r="B1625">
        <v>134</v>
      </c>
    </row>
    <row r="1626" spans="1:2" x14ac:dyDescent="0.2">
      <c r="A1626" t="s">
        <v>8219</v>
      </c>
      <c r="B1626">
        <v>135</v>
      </c>
    </row>
    <row r="1627" spans="1:2" x14ac:dyDescent="0.2">
      <c r="A1627" t="s">
        <v>8219</v>
      </c>
      <c r="B1627">
        <v>136</v>
      </c>
    </row>
    <row r="1628" spans="1:2" x14ac:dyDescent="0.2">
      <c r="A1628" t="s">
        <v>8219</v>
      </c>
      <c r="B1628">
        <v>136</v>
      </c>
    </row>
    <row r="1629" spans="1:2" x14ac:dyDescent="0.2">
      <c r="A1629" t="s">
        <v>8219</v>
      </c>
      <c r="B1629">
        <v>136</v>
      </c>
    </row>
    <row r="1630" spans="1:2" x14ac:dyDescent="0.2">
      <c r="A1630" t="s">
        <v>8219</v>
      </c>
      <c r="B1630">
        <v>137</v>
      </c>
    </row>
    <row r="1631" spans="1:2" x14ac:dyDescent="0.2">
      <c r="A1631" t="s">
        <v>8219</v>
      </c>
      <c r="B1631">
        <v>137</v>
      </c>
    </row>
    <row r="1632" spans="1:2" x14ac:dyDescent="0.2">
      <c r="A1632" t="s">
        <v>8219</v>
      </c>
      <c r="B1632">
        <v>138</v>
      </c>
    </row>
    <row r="1633" spans="1:2" x14ac:dyDescent="0.2">
      <c r="A1633" t="s">
        <v>8219</v>
      </c>
      <c r="B1633">
        <v>139</v>
      </c>
    </row>
    <row r="1634" spans="1:2" x14ac:dyDescent="0.2">
      <c r="A1634" t="s">
        <v>8219</v>
      </c>
      <c r="B1634">
        <v>139</v>
      </c>
    </row>
    <row r="1635" spans="1:2" x14ac:dyDescent="0.2">
      <c r="A1635" t="s">
        <v>8219</v>
      </c>
      <c r="B1635">
        <v>139</v>
      </c>
    </row>
    <row r="1636" spans="1:2" x14ac:dyDescent="0.2">
      <c r="A1636" t="s">
        <v>8219</v>
      </c>
      <c r="B1636">
        <v>140</v>
      </c>
    </row>
    <row r="1637" spans="1:2" x14ac:dyDescent="0.2">
      <c r="A1637" t="s">
        <v>8219</v>
      </c>
      <c r="B1637">
        <v>140</v>
      </c>
    </row>
    <row r="1638" spans="1:2" x14ac:dyDescent="0.2">
      <c r="A1638" t="s">
        <v>8219</v>
      </c>
      <c r="B1638">
        <v>140</v>
      </c>
    </row>
    <row r="1639" spans="1:2" x14ac:dyDescent="0.2">
      <c r="A1639" t="s">
        <v>8219</v>
      </c>
      <c r="B1639">
        <v>140</v>
      </c>
    </row>
    <row r="1640" spans="1:2" x14ac:dyDescent="0.2">
      <c r="A1640" t="s">
        <v>8219</v>
      </c>
      <c r="B1640">
        <v>141</v>
      </c>
    </row>
    <row r="1641" spans="1:2" x14ac:dyDescent="0.2">
      <c r="A1641" t="s">
        <v>8219</v>
      </c>
      <c r="B1641">
        <v>141</v>
      </c>
    </row>
    <row r="1642" spans="1:2" x14ac:dyDescent="0.2">
      <c r="A1642" t="s">
        <v>8219</v>
      </c>
      <c r="B1642">
        <v>141</v>
      </c>
    </row>
    <row r="1643" spans="1:2" x14ac:dyDescent="0.2">
      <c r="A1643" t="s">
        <v>8219</v>
      </c>
      <c r="B1643">
        <v>141</v>
      </c>
    </row>
    <row r="1644" spans="1:2" x14ac:dyDescent="0.2">
      <c r="A1644" t="s">
        <v>8219</v>
      </c>
      <c r="B1644">
        <v>141</v>
      </c>
    </row>
    <row r="1645" spans="1:2" x14ac:dyDescent="0.2">
      <c r="A1645" t="s">
        <v>8219</v>
      </c>
      <c r="B1645">
        <v>141</v>
      </c>
    </row>
    <row r="1646" spans="1:2" x14ac:dyDescent="0.2">
      <c r="A1646" t="s">
        <v>8219</v>
      </c>
      <c r="B1646">
        <v>142</v>
      </c>
    </row>
    <row r="1647" spans="1:2" x14ac:dyDescent="0.2">
      <c r="A1647" t="s">
        <v>8219</v>
      </c>
      <c r="B1647">
        <v>142</v>
      </c>
    </row>
    <row r="1648" spans="1:2" x14ac:dyDescent="0.2">
      <c r="A1648" t="s">
        <v>8219</v>
      </c>
      <c r="B1648">
        <v>143</v>
      </c>
    </row>
    <row r="1649" spans="1:2" x14ac:dyDescent="0.2">
      <c r="A1649" t="s">
        <v>8219</v>
      </c>
      <c r="B1649">
        <v>143</v>
      </c>
    </row>
    <row r="1650" spans="1:2" x14ac:dyDescent="0.2">
      <c r="A1650" t="s">
        <v>8219</v>
      </c>
      <c r="B1650">
        <v>144</v>
      </c>
    </row>
    <row r="1651" spans="1:2" x14ac:dyDescent="0.2">
      <c r="A1651" t="s">
        <v>8219</v>
      </c>
      <c r="B1651">
        <v>144</v>
      </c>
    </row>
    <row r="1652" spans="1:2" x14ac:dyDescent="0.2">
      <c r="A1652" t="s">
        <v>8219</v>
      </c>
      <c r="B1652">
        <v>145</v>
      </c>
    </row>
    <row r="1653" spans="1:2" x14ac:dyDescent="0.2">
      <c r="A1653" t="s">
        <v>8219</v>
      </c>
      <c r="B1653">
        <v>145</v>
      </c>
    </row>
    <row r="1654" spans="1:2" x14ac:dyDescent="0.2">
      <c r="A1654" t="s">
        <v>8219</v>
      </c>
      <c r="B1654">
        <v>145</v>
      </c>
    </row>
    <row r="1655" spans="1:2" x14ac:dyDescent="0.2">
      <c r="A1655" t="s">
        <v>8219</v>
      </c>
      <c r="B1655">
        <v>145</v>
      </c>
    </row>
    <row r="1656" spans="1:2" x14ac:dyDescent="0.2">
      <c r="A1656" t="s">
        <v>8219</v>
      </c>
      <c r="B1656">
        <v>145</v>
      </c>
    </row>
    <row r="1657" spans="1:2" x14ac:dyDescent="0.2">
      <c r="A1657" t="s">
        <v>8219</v>
      </c>
      <c r="B1657">
        <v>145</v>
      </c>
    </row>
    <row r="1658" spans="1:2" x14ac:dyDescent="0.2">
      <c r="A1658" t="s">
        <v>8219</v>
      </c>
      <c r="B1658">
        <v>146</v>
      </c>
    </row>
    <row r="1659" spans="1:2" x14ac:dyDescent="0.2">
      <c r="A1659" t="s">
        <v>8219</v>
      </c>
      <c r="B1659">
        <v>146</v>
      </c>
    </row>
    <row r="1660" spans="1:2" x14ac:dyDescent="0.2">
      <c r="A1660" t="s">
        <v>8219</v>
      </c>
      <c r="B1660">
        <v>146</v>
      </c>
    </row>
    <row r="1661" spans="1:2" x14ac:dyDescent="0.2">
      <c r="A1661" t="s">
        <v>8219</v>
      </c>
      <c r="B1661">
        <v>147</v>
      </c>
    </row>
    <row r="1662" spans="1:2" x14ac:dyDescent="0.2">
      <c r="A1662" t="s">
        <v>8219</v>
      </c>
      <c r="B1662">
        <v>147</v>
      </c>
    </row>
    <row r="1663" spans="1:2" x14ac:dyDescent="0.2">
      <c r="A1663" t="s">
        <v>8219</v>
      </c>
      <c r="B1663">
        <v>147</v>
      </c>
    </row>
    <row r="1664" spans="1:2" x14ac:dyDescent="0.2">
      <c r="A1664" t="s">
        <v>8219</v>
      </c>
      <c r="B1664">
        <v>147</v>
      </c>
    </row>
    <row r="1665" spans="1:2" x14ac:dyDescent="0.2">
      <c r="A1665" t="s">
        <v>8219</v>
      </c>
      <c r="B1665">
        <v>147</v>
      </c>
    </row>
    <row r="1666" spans="1:2" x14ac:dyDescent="0.2">
      <c r="A1666" t="s">
        <v>8219</v>
      </c>
      <c r="B1666">
        <v>147</v>
      </c>
    </row>
    <row r="1667" spans="1:2" x14ac:dyDescent="0.2">
      <c r="A1667" t="s">
        <v>8219</v>
      </c>
      <c r="B1667">
        <v>148</v>
      </c>
    </row>
    <row r="1668" spans="1:2" x14ac:dyDescent="0.2">
      <c r="A1668" t="s">
        <v>8219</v>
      </c>
      <c r="B1668">
        <v>148</v>
      </c>
    </row>
    <row r="1669" spans="1:2" x14ac:dyDescent="0.2">
      <c r="A1669" t="s">
        <v>8219</v>
      </c>
      <c r="B1669">
        <v>149</v>
      </c>
    </row>
    <row r="1670" spans="1:2" x14ac:dyDescent="0.2">
      <c r="A1670" t="s">
        <v>8219</v>
      </c>
      <c r="B1670">
        <v>149</v>
      </c>
    </row>
    <row r="1671" spans="1:2" x14ac:dyDescent="0.2">
      <c r="A1671" t="s">
        <v>8219</v>
      </c>
      <c r="B1671">
        <v>149</v>
      </c>
    </row>
    <row r="1672" spans="1:2" x14ac:dyDescent="0.2">
      <c r="A1672" t="s">
        <v>8219</v>
      </c>
      <c r="B1672">
        <v>149</v>
      </c>
    </row>
    <row r="1673" spans="1:2" x14ac:dyDescent="0.2">
      <c r="A1673" t="s">
        <v>8219</v>
      </c>
      <c r="B1673">
        <v>150</v>
      </c>
    </row>
    <row r="1674" spans="1:2" x14ac:dyDescent="0.2">
      <c r="A1674" t="s">
        <v>8219</v>
      </c>
      <c r="B1674">
        <v>150</v>
      </c>
    </row>
    <row r="1675" spans="1:2" x14ac:dyDescent="0.2">
      <c r="A1675" t="s">
        <v>8219</v>
      </c>
      <c r="B1675">
        <v>150</v>
      </c>
    </row>
    <row r="1676" spans="1:2" x14ac:dyDescent="0.2">
      <c r="A1676" t="s">
        <v>8219</v>
      </c>
      <c r="B1676">
        <v>150</v>
      </c>
    </row>
    <row r="1677" spans="1:2" x14ac:dyDescent="0.2">
      <c r="A1677" t="s">
        <v>8219</v>
      </c>
      <c r="B1677">
        <v>150</v>
      </c>
    </row>
    <row r="1678" spans="1:2" x14ac:dyDescent="0.2">
      <c r="A1678" t="s">
        <v>8219</v>
      </c>
      <c r="B1678">
        <v>151</v>
      </c>
    </row>
    <row r="1679" spans="1:2" x14ac:dyDescent="0.2">
      <c r="A1679" t="s">
        <v>8219</v>
      </c>
      <c r="B1679">
        <v>151</v>
      </c>
    </row>
    <row r="1680" spans="1:2" x14ac:dyDescent="0.2">
      <c r="A1680" t="s">
        <v>8219</v>
      </c>
      <c r="B1680">
        <v>151</v>
      </c>
    </row>
    <row r="1681" spans="1:2" x14ac:dyDescent="0.2">
      <c r="A1681" t="s">
        <v>8219</v>
      </c>
      <c r="B1681">
        <v>152</v>
      </c>
    </row>
    <row r="1682" spans="1:2" x14ac:dyDescent="0.2">
      <c r="A1682" t="s">
        <v>8219</v>
      </c>
      <c r="B1682">
        <v>153</v>
      </c>
    </row>
    <row r="1683" spans="1:2" x14ac:dyDescent="0.2">
      <c r="A1683" t="s">
        <v>8219</v>
      </c>
      <c r="B1683">
        <v>154</v>
      </c>
    </row>
    <row r="1684" spans="1:2" x14ac:dyDescent="0.2">
      <c r="A1684" t="s">
        <v>8219</v>
      </c>
      <c r="B1684">
        <v>156</v>
      </c>
    </row>
    <row r="1685" spans="1:2" x14ac:dyDescent="0.2">
      <c r="A1685" t="s">
        <v>8219</v>
      </c>
      <c r="B1685">
        <v>156</v>
      </c>
    </row>
    <row r="1686" spans="1:2" x14ac:dyDescent="0.2">
      <c r="A1686" t="s">
        <v>8219</v>
      </c>
      <c r="B1686">
        <v>157</v>
      </c>
    </row>
    <row r="1687" spans="1:2" x14ac:dyDescent="0.2">
      <c r="A1687" t="s">
        <v>8219</v>
      </c>
      <c r="B1687">
        <v>157</v>
      </c>
    </row>
    <row r="1688" spans="1:2" x14ac:dyDescent="0.2">
      <c r="A1688" t="s">
        <v>8219</v>
      </c>
      <c r="B1688">
        <v>158</v>
      </c>
    </row>
    <row r="1689" spans="1:2" x14ac:dyDescent="0.2">
      <c r="A1689" t="s">
        <v>8219</v>
      </c>
      <c r="B1689">
        <v>158</v>
      </c>
    </row>
    <row r="1690" spans="1:2" x14ac:dyDescent="0.2">
      <c r="A1690" t="s">
        <v>8219</v>
      </c>
      <c r="B1690">
        <v>158</v>
      </c>
    </row>
    <row r="1691" spans="1:2" x14ac:dyDescent="0.2">
      <c r="A1691" t="s">
        <v>8219</v>
      </c>
      <c r="B1691">
        <v>158</v>
      </c>
    </row>
    <row r="1692" spans="1:2" x14ac:dyDescent="0.2">
      <c r="A1692" t="s">
        <v>8219</v>
      </c>
      <c r="B1692">
        <v>158</v>
      </c>
    </row>
    <row r="1693" spans="1:2" x14ac:dyDescent="0.2">
      <c r="A1693" t="s">
        <v>8219</v>
      </c>
      <c r="B1693">
        <v>158</v>
      </c>
    </row>
    <row r="1694" spans="1:2" x14ac:dyDescent="0.2">
      <c r="A1694" t="s">
        <v>8219</v>
      </c>
      <c r="B1694">
        <v>159</v>
      </c>
    </row>
    <row r="1695" spans="1:2" x14ac:dyDescent="0.2">
      <c r="A1695" t="s">
        <v>8219</v>
      </c>
      <c r="B1695">
        <v>159</v>
      </c>
    </row>
    <row r="1696" spans="1:2" x14ac:dyDescent="0.2">
      <c r="A1696" t="s">
        <v>8219</v>
      </c>
      <c r="B1696">
        <v>159</v>
      </c>
    </row>
    <row r="1697" spans="1:2" x14ac:dyDescent="0.2">
      <c r="A1697" t="s">
        <v>8219</v>
      </c>
      <c r="B1697">
        <v>159</v>
      </c>
    </row>
    <row r="1698" spans="1:2" x14ac:dyDescent="0.2">
      <c r="A1698" t="s">
        <v>8219</v>
      </c>
      <c r="B1698">
        <v>159</v>
      </c>
    </row>
    <row r="1699" spans="1:2" x14ac:dyDescent="0.2">
      <c r="A1699" t="s">
        <v>8219</v>
      </c>
      <c r="B1699">
        <v>159</v>
      </c>
    </row>
    <row r="1700" spans="1:2" x14ac:dyDescent="0.2">
      <c r="A1700" t="s">
        <v>8219</v>
      </c>
      <c r="B1700">
        <v>159</v>
      </c>
    </row>
    <row r="1701" spans="1:2" x14ac:dyDescent="0.2">
      <c r="A1701" t="s">
        <v>8219</v>
      </c>
      <c r="B1701">
        <v>160</v>
      </c>
    </row>
    <row r="1702" spans="1:2" x14ac:dyDescent="0.2">
      <c r="A1702" t="s">
        <v>8219</v>
      </c>
      <c r="B1702">
        <v>160</v>
      </c>
    </row>
    <row r="1703" spans="1:2" x14ac:dyDescent="0.2">
      <c r="A1703" t="s">
        <v>8219</v>
      </c>
      <c r="B1703">
        <v>162</v>
      </c>
    </row>
    <row r="1704" spans="1:2" x14ac:dyDescent="0.2">
      <c r="A1704" t="s">
        <v>8219</v>
      </c>
      <c r="B1704">
        <v>162</v>
      </c>
    </row>
    <row r="1705" spans="1:2" x14ac:dyDescent="0.2">
      <c r="A1705" t="s">
        <v>8219</v>
      </c>
      <c r="B1705">
        <v>163</v>
      </c>
    </row>
    <row r="1706" spans="1:2" x14ac:dyDescent="0.2">
      <c r="A1706" t="s">
        <v>8219</v>
      </c>
      <c r="B1706">
        <v>163</v>
      </c>
    </row>
    <row r="1707" spans="1:2" x14ac:dyDescent="0.2">
      <c r="A1707" t="s">
        <v>8219</v>
      </c>
      <c r="B1707">
        <v>163</v>
      </c>
    </row>
    <row r="1708" spans="1:2" x14ac:dyDescent="0.2">
      <c r="A1708" t="s">
        <v>8219</v>
      </c>
      <c r="B1708">
        <v>163</v>
      </c>
    </row>
    <row r="1709" spans="1:2" x14ac:dyDescent="0.2">
      <c r="A1709" t="s">
        <v>8219</v>
      </c>
      <c r="B1709">
        <v>163</v>
      </c>
    </row>
    <row r="1710" spans="1:2" x14ac:dyDescent="0.2">
      <c r="A1710" t="s">
        <v>8219</v>
      </c>
      <c r="B1710">
        <v>165</v>
      </c>
    </row>
    <row r="1711" spans="1:2" x14ac:dyDescent="0.2">
      <c r="A1711" t="s">
        <v>8219</v>
      </c>
      <c r="B1711">
        <v>165</v>
      </c>
    </row>
    <row r="1712" spans="1:2" x14ac:dyDescent="0.2">
      <c r="A1712" t="s">
        <v>8219</v>
      </c>
      <c r="B1712">
        <v>165</v>
      </c>
    </row>
    <row r="1713" spans="1:2" x14ac:dyDescent="0.2">
      <c r="A1713" t="s">
        <v>8219</v>
      </c>
      <c r="B1713">
        <v>166</v>
      </c>
    </row>
    <row r="1714" spans="1:2" x14ac:dyDescent="0.2">
      <c r="A1714" t="s">
        <v>8219</v>
      </c>
      <c r="B1714">
        <v>167</v>
      </c>
    </row>
    <row r="1715" spans="1:2" x14ac:dyDescent="0.2">
      <c r="A1715" t="s">
        <v>8219</v>
      </c>
      <c r="B1715">
        <v>167</v>
      </c>
    </row>
    <row r="1716" spans="1:2" x14ac:dyDescent="0.2">
      <c r="A1716" t="s">
        <v>8219</v>
      </c>
      <c r="B1716">
        <v>167</v>
      </c>
    </row>
    <row r="1717" spans="1:2" x14ac:dyDescent="0.2">
      <c r="A1717" t="s">
        <v>8219</v>
      </c>
      <c r="B1717">
        <v>167</v>
      </c>
    </row>
    <row r="1718" spans="1:2" x14ac:dyDescent="0.2">
      <c r="A1718" t="s">
        <v>8219</v>
      </c>
      <c r="B1718">
        <v>167</v>
      </c>
    </row>
    <row r="1719" spans="1:2" x14ac:dyDescent="0.2">
      <c r="A1719" t="s">
        <v>8219</v>
      </c>
      <c r="B1719">
        <v>167</v>
      </c>
    </row>
    <row r="1720" spans="1:2" x14ac:dyDescent="0.2">
      <c r="A1720" t="s">
        <v>8219</v>
      </c>
      <c r="B1720">
        <v>167</v>
      </c>
    </row>
    <row r="1721" spans="1:2" x14ac:dyDescent="0.2">
      <c r="A1721" t="s">
        <v>8219</v>
      </c>
      <c r="B1721">
        <v>168</v>
      </c>
    </row>
    <row r="1722" spans="1:2" x14ac:dyDescent="0.2">
      <c r="A1722" t="s">
        <v>8219</v>
      </c>
      <c r="B1722">
        <v>168</v>
      </c>
    </row>
    <row r="1723" spans="1:2" x14ac:dyDescent="0.2">
      <c r="A1723" t="s">
        <v>8219</v>
      </c>
      <c r="B1723">
        <v>168</v>
      </c>
    </row>
    <row r="1724" spans="1:2" x14ac:dyDescent="0.2">
      <c r="A1724" t="s">
        <v>8219</v>
      </c>
      <c r="B1724">
        <v>168</v>
      </c>
    </row>
    <row r="1725" spans="1:2" x14ac:dyDescent="0.2">
      <c r="A1725" t="s">
        <v>8219</v>
      </c>
      <c r="B1725">
        <v>169</v>
      </c>
    </row>
    <row r="1726" spans="1:2" x14ac:dyDescent="0.2">
      <c r="A1726" t="s">
        <v>8219</v>
      </c>
      <c r="B1726">
        <v>169</v>
      </c>
    </row>
    <row r="1727" spans="1:2" x14ac:dyDescent="0.2">
      <c r="A1727" t="s">
        <v>8219</v>
      </c>
      <c r="B1727">
        <v>169</v>
      </c>
    </row>
    <row r="1728" spans="1:2" x14ac:dyDescent="0.2">
      <c r="A1728" t="s">
        <v>8219</v>
      </c>
      <c r="B1728">
        <v>169</v>
      </c>
    </row>
    <row r="1729" spans="1:2" x14ac:dyDescent="0.2">
      <c r="A1729" t="s">
        <v>8219</v>
      </c>
      <c r="B1729">
        <v>169</v>
      </c>
    </row>
    <row r="1730" spans="1:2" x14ac:dyDescent="0.2">
      <c r="A1730" t="s">
        <v>8219</v>
      </c>
      <c r="B1730">
        <v>170</v>
      </c>
    </row>
    <row r="1731" spans="1:2" x14ac:dyDescent="0.2">
      <c r="A1731" t="s">
        <v>8219</v>
      </c>
      <c r="B1731">
        <v>170</v>
      </c>
    </row>
    <row r="1732" spans="1:2" x14ac:dyDescent="0.2">
      <c r="A1732" t="s">
        <v>8219</v>
      </c>
      <c r="B1732">
        <v>170</v>
      </c>
    </row>
    <row r="1733" spans="1:2" x14ac:dyDescent="0.2">
      <c r="A1733" t="s">
        <v>8219</v>
      </c>
      <c r="B1733">
        <v>171</v>
      </c>
    </row>
    <row r="1734" spans="1:2" x14ac:dyDescent="0.2">
      <c r="A1734" t="s">
        <v>8219</v>
      </c>
      <c r="B1734">
        <v>172</v>
      </c>
    </row>
    <row r="1735" spans="1:2" x14ac:dyDescent="0.2">
      <c r="A1735" t="s">
        <v>8219</v>
      </c>
      <c r="B1735">
        <v>173</v>
      </c>
    </row>
    <row r="1736" spans="1:2" x14ac:dyDescent="0.2">
      <c r="A1736" t="s">
        <v>8219</v>
      </c>
      <c r="B1736">
        <v>173</v>
      </c>
    </row>
    <row r="1737" spans="1:2" x14ac:dyDescent="0.2">
      <c r="A1737" t="s">
        <v>8219</v>
      </c>
      <c r="B1737">
        <v>174</v>
      </c>
    </row>
    <row r="1738" spans="1:2" x14ac:dyDescent="0.2">
      <c r="A1738" t="s">
        <v>8219</v>
      </c>
      <c r="B1738">
        <v>174</v>
      </c>
    </row>
    <row r="1739" spans="1:2" x14ac:dyDescent="0.2">
      <c r="A1739" t="s">
        <v>8219</v>
      </c>
      <c r="B1739">
        <v>174</v>
      </c>
    </row>
    <row r="1740" spans="1:2" x14ac:dyDescent="0.2">
      <c r="A1740" t="s">
        <v>8219</v>
      </c>
      <c r="B1740">
        <v>175</v>
      </c>
    </row>
    <row r="1741" spans="1:2" x14ac:dyDescent="0.2">
      <c r="A1741" t="s">
        <v>8219</v>
      </c>
      <c r="B1741">
        <v>175</v>
      </c>
    </row>
    <row r="1742" spans="1:2" x14ac:dyDescent="0.2">
      <c r="A1742" t="s">
        <v>8219</v>
      </c>
      <c r="B1742">
        <v>176</v>
      </c>
    </row>
    <row r="1743" spans="1:2" x14ac:dyDescent="0.2">
      <c r="A1743" t="s">
        <v>8219</v>
      </c>
      <c r="B1743">
        <v>176</v>
      </c>
    </row>
    <row r="1744" spans="1:2" x14ac:dyDescent="0.2">
      <c r="A1744" t="s">
        <v>8219</v>
      </c>
      <c r="B1744">
        <v>176</v>
      </c>
    </row>
    <row r="1745" spans="1:2" x14ac:dyDescent="0.2">
      <c r="A1745" t="s">
        <v>8219</v>
      </c>
      <c r="B1745">
        <v>176</v>
      </c>
    </row>
    <row r="1746" spans="1:2" x14ac:dyDescent="0.2">
      <c r="A1746" t="s">
        <v>8219</v>
      </c>
      <c r="B1746">
        <v>177</v>
      </c>
    </row>
    <row r="1747" spans="1:2" x14ac:dyDescent="0.2">
      <c r="A1747" t="s">
        <v>8219</v>
      </c>
      <c r="B1747">
        <v>178</v>
      </c>
    </row>
    <row r="1748" spans="1:2" x14ac:dyDescent="0.2">
      <c r="A1748" t="s">
        <v>8219</v>
      </c>
      <c r="B1748">
        <v>179</v>
      </c>
    </row>
    <row r="1749" spans="1:2" x14ac:dyDescent="0.2">
      <c r="A1749" t="s">
        <v>8219</v>
      </c>
      <c r="B1749">
        <v>179</v>
      </c>
    </row>
    <row r="1750" spans="1:2" x14ac:dyDescent="0.2">
      <c r="A1750" t="s">
        <v>8219</v>
      </c>
      <c r="B1750">
        <v>179</v>
      </c>
    </row>
    <row r="1751" spans="1:2" x14ac:dyDescent="0.2">
      <c r="A1751" t="s">
        <v>8219</v>
      </c>
      <c r="B1751">
        <v>179</v>
      </c>
    </row>
    <row r="1752" spans="1:2" x14ac:dyDescent="0.2">
      <c r="A1752" t="s">
        <v>8219</v>
      </c>
      <c r="B1752">
        <v>180</v>
      </c>
    </row>
    <row r="1753" spans="1:2" x14ac:dyDescent="0.2">
      <c r="A1753" t="s">
        <v>8219</v>
      </c>
      <c r="B1753">
        <v>180</v>
      </c>
    </row>
    <row r="1754" spans="1:2" x14ac:dyDescent="0.2">
      <c r="A1754" t="s">
        <v>8219</v>
      </c>
      <c r="B1754">
        <v>181</v>
      </c>
    </row>
    <row r="1755" spans="1:2" x14ac:dyDescent="0.2">
      <c r="A1755" t="s">
        <v>8219</v>
      </c>
      <c r="B1755">
        <v>181</v>
      </c>
    </row>
    <row r="1756" spans="1:2" x14ac:dyDescent="0.2">
      <c r="A1756" t="s">
        <v>8219</v>
      </c>
      <c r="B1756">
        <v>181</v>
      </c>
    </row>
    <row r="1757" spans="1:2" x14ac:dyDescent="0.2">
      <c r="A1757" t="s">
        <v>8219</v>
      </c>
      <c r="B1757">
        <v>182</v>
      </c>
    </row>
    <row r="1758" spans="1:2" x14ac:dyDescent="0.2">
      <c r="A1758" t="s">
        <v>8219</v>
      </c>
      <c r="B1758">
        <v>182</v>
      </c>
    </row>
    <row r="1759" spans="1:2" x14ac:dyDescent="0.2">
      <c r="A1759" t="s">
        <v>8219</v>
      </c>
      <c r="B1759">
        <v>182</v>
      </c>
    </row>
    <row r="1760" spans="1:2" x14ac:dyDescent="0.2">
      <c r="A1760" t="s">
        <v>8219</v>
      </c>
      <c r="B1760">
        <v>183</v>
      </c>
    </row>
    <row r="1761" spans="1:2" x14ac:dyDescent="0.2">
      <c r="A1761" t="s">
        <v>8219</v>
      </c>
      <c r="B1761">
        <v>183</v>
      </c>
    </row>
    <row r="1762" spans="1:2" x14ac:dyDescent="0.2">
      <c r="A1762" t="s">
        <v>8219</v>
      </c>
      <c r="B1762">
        <v>183</v>
      </c>
    </row>
    <row r="1763" spans="1:2" x14ac:dyDescent="0.2">
      <c r="A1763" t="s">
        <v>8219</v>
      </c>
      <c r="B1763">
        <v>183</v>
      </c>
    </row>
    <row r="1764" spans="1:2" x14ac:dyDescent="0.2">
      <c r="A1764" t="s">
        <v>8219</v>
      </c>
      <c r="B1764">
        <v>184</v>
      </c>
    </row>
    <row r="1765" spans="1:2" x14ac:dyDescent="0.2">
      <c r="A1765" t="s">
        <v>8219</v>
      </c>
      <c r="B1765">
        <v>184</v>
      </c>
    </row>
    <row r="1766" spans="1:2" x14ac:dyDescent="0.2">
      <c r="A1766" t="s">
        <v>8219</v>
      </c>
      <c r="B1766">
        <v>184</v>
      </c>
    </row>
    <row r="1767" spans="1:2" x14ac:dyDescent="0.2">
      <c r="A1767" t="s">
        <v>8219</v>
      </c>
      <c r="B1767">
        <v>184</v>
      </c>
    </row>
    <row r="1768" spans="1:2" x14ac:dyDescent="0.2">
      <c r="A1768" t="s">
        <v>8219</v>
      </c>
      <c r="B1768">
        <v>185</v>
      </c>
    </row>
    <row r="1769" spans="1:2" x14ac:dyDescent="0.2">
      <c r="A1769" t="s">
        <v>8219</v>
      </c>
      <c r="B1769">
        <v>185</v>
      </c>
    </row>
    <row r="1770" spans="1:2" x14ac:dyDescent="0.2">
      <c r="A1770" t="s">
        <v>8219</v>
      </c>
      <c r="B1770">
        <v>186</v>
      </c>
    </row>
    <row r="1771" spans="1:2" x14ac:dyDescent="0.2">
      <c r="A1771" t="s">
        <v>8219</v>
      </c>
      <c r="B1771">
        <v>186</v>
      </c>
    </row>
    <row r="1772" spans="1:2" x14ac:dyDescent="0.2">
      <c r="A1772" t="s">
        <v>8219</v>
      </c>
      <c r="B1772">
        <v>186</v>
      </c>
    </row>
    <row r="1773" spans="1:2" x14ac:dyDescent="0.2">
      <c r="A1773" t="s">
        <v>8219</v>
      </c>
      <c r="B1773">
        <v>187</v>
      </c>
    </row>
    <row r="1774" spans="1:2" x14ac:dyDescent="0.2">
      <c r="A1774" t="s">
        <v>8219</v>
      </c>
      <c r="B1774">
        <v>188</v>
      </c>
    </row>
    <row r="1775" spans="1:2" x14ac:dyDescent="0.2">
      <c r="A1775" t="s">
        <v>8219</v>
      </c>
      <c r="B1775">
        <v>188</v>
      </c>
    </row>
    <row r="1776" spans="1:2" x14ac:dyDescent="0.2">
      <c r="A1776" t="s">
        <v>8219</v>
      </c>
      <c r="B1776">
        <v>188</v>
      </c>
    </row>
    <row r="1777" spans="1:2" x14ac:dyDescent="0.2">
      <c r="A1777" t="s">
        <v>8219</v>
      </c>
      <c r="B1777">
        <v>189</v>
      </c>
    </row>
    <row r="1778" spans="1:2" x14ac:dyDescent="0.2">
      <c r="A1778" t="s">
        <v>8219</v>
      </c>
      <c r="B1778">
        <v>189</v>
      </c>
    </row>
    <row r="1779" spans="1:2" x14ac:dyDescent="0.2">
      <c r="A1779" t="s">
        <v>8219</v>
      </c>
      <c r="B1779">
        <v>190</v>
      </c>
    </row>
    <row r="1780" spans="1:2" x14ac:dyDescent="0.2">
      <c r="A1780" t="s">
        <v>8219</v>
      </c>
      <c r="B1780">
        <v>190</v>
      </c>
    </row>
    <row r="1781" spans="1:2" x14ac:dyDescent="0.2">
      <c r="A1781" t="s">
        <v>8219</v>
      </c>
      <c r="B1781">
        <v>191</v>
      </c>
    </row>
    <row r="1782" spans="1:2" x14ac:dyDescent="0.2">
      <c r="A1782" t="s">
        <v>8219</v>
      </c>
      <c r="B1782">
        <v>191</v>
      </c>
    </row>
    <row r="1783" spans="1:2" x14ac:dyDescent="0.2">
      <c r="A1783" t="s">
        <v>8219</v>
      </c>
      <c r="B1783">
        <v>191</v>
      </c>
    </row>
    <row r="1784" spans="1:2" x14ac:dyDescent="0.2">
      <c r="A1784" t="s">
        <v>8219</v>
      </c>
      <c r="B1784">
        <v>191</v>
      </c>
    </row>
    <row r="1785" spans="1:2" x14ac:dyDescent="0.2">
      <c r="A1785" t="s">
        <v>8219</v>
      </c>
      <c r="B1785">
        <v>191</v>
      </c>
    </row>
    <row r="1786" spans="1:2" x14ac:dyDescent="0.2">
      <c r="A1786" t="s">
        <v>8219</v>
      </c>
      <c r="B1786">
        <v>193</v>
      </c>
    </row>
    <row r="1787" spans="1:2" x14ac:dyDescent="0.2">
      <c r="A1787" t="s">
        <v>8219</v>
      </c>
      <c r="B1787">
        <v>193</v>
      </c>
    </row>
    <row r="1788" spans="1:2" x14ac:dyDescent="0.2">
      <c r="A1788" t="s">
        <v>8219</v>
      </c>
      <c r="B1788">
        <v>193</v>
      </c>
    </row>
    <row r="1789" spans="1:2" x14ac:dyDescent="0.2">
      <c r="A1789" t="s">
        <v>8219</v>
      </c>
      <c r="B1789">
        <v>194</v>
      </c>
    </row>
    <row r="1790" spans="1:2" x14ac:dyDescent="0.2">
      <c r="A1790" t="s">
        <v>8219</v>
      </c>
      <c r="B1790">
        <v>194</v>
      </c>
    </row>
    <row r="1791" spans="1:2" x14ac:dyDescent="0.2">
      <c r="A1791" t="s">
        <v>8219</v>
      </c>
      <c r="B1791">
        <v>196</v>
      </c>
    </row>
    <row r="1792" spans="1:2" x14ac:dyDescent="0.2">
      <c r="A1792" t="s">
        <v>8219</v>
      </c>
      <c r="B1792">
        <v>196</v>
      </c>
    </row>
    <row r="1793" spans="1:2" x14ac:dyDescent="0.2">
      <c r="A1793" t="s">
        <v>8219</v>
      </c>
      <c r="B1793">
        <v>196</v>
      </c>
    </row>
    <row r="1794" spans="1:2" x14ac:dyDescent="0.2">
      <c r="A1794" t="s">
        <v>8219</v>
      </c>
      <c r="B1794">
        <v>197</v>
      </c>
    </row>
    <row r="1795" spans="1:2" x14ac:dyDescent="0.2">
      <c r="A1795" t="s">
        <v>8219</v>
      </c>
      <c r="B1795">
        <v>197</v>
      </c>
    </row>
    <row r="1796" spans="1:2" x14ac:dyDescent="0.2">
      <c r="A1796" t="s">
        <v>8219</v>
      </c>
      <c r="B1796">
        <v>199</v>
      </c>
    </row>
    <row r="1797" spans="1:2" x14ac:dyDescent="0.2">
      <c r="A1797" t="s">
        <v>8219</v>
      </c>
      <c r="B1797">
        <v>199</v>
      </c>
    </row>
    <row r="1798" spans="1:2" x14ac:dyDescent="0.2">
      <c r="A1798" t="s">
        <v>8219</v>
      </c>
      <c r="B1798">
        <v>199</v>
      </c>
    </row>
    <row r="1799" spans="1:2" x14ac:dyDescent="0.2">
      <c r="A1799" t="s">
        <v>8219</v>
      </c>
      <c r="B1799">
        <v>200</v>
      </c>
    </row>
    <row r="1800" spans="1:2" x14ac:dyDescent="0.2">
      <c r="A1800" t="s">
        <v>8219</v>
      </c>
      <c r="B1800">
        <v>200</v>
      </c>
    </row>
    <row r="1801" spans="1:2" x14ac:dyDescent="0.2">
      <c r="A1801" t="s">
        <v>8219</v>
      </c>
      <c r="B1801">
        <v>202</v>
      </c>
    </row>
    <row r="1802" spans="1:2" x14ac:dyDescent="0.2">
      <c r="A1802" t="s">
        <v>8219</v>
      </c>
      <c r="B1802">
        <v>202</v>
      </c>
    </row>
    <row r="1803" spans="1:2" x14ac:dyDescent="0.2">
      <c r="A1803" t="s">
        <v>8219</v>
      </c>
      <c r="B1803">
        <v>202</v>
      </c>
    </row>
    <row r="1804" spans="1:2" x14ac:dyDescent="0.2">
      <c r="A1804" t="s">
        <v>8219</v>
      </c>
      <c r="B1804">
        <v>202</v>
      </c>
    </row>
    <row r="1805" spans="1:2" x14ac:dyDescent="0.2">
      <c r="A1805" t="s">
        <v>8219</v>
      </c>
      <c r="B1805">
        <v>203</v>
      </c>
    </row>
    <row r="1806" spans="1:2" x14ac:dyDescent="0.2">
      <c r="A1806" t="s">
        <v>8219</v>
      </c>
      <c r="B1806">
        <v>204</v>
      </c>
    </row>
    <row r="1807" spans="1:2" x14ac:dyDescent="0.2">
      <c r="A1807" t="s">
        <v>8219</v>
      </c>
      <c r="B1807">
        <v>204</v>
      </c>
    </row>
    <row r="1808" spans="1:2" x14ac:dyDescent="0.2">
      <c r="A1808" t="s">
        <v>8219</v>
      </c>
      <c r="B1808">
        <v>205</v>
      </c>
    </row>
    <row r="1809" spans="1:2" x14ac:dyDescent="0.2">
      <c r="A1809" t="s">
        <v>8219</v>
      </c>
      <c r="B1809">
        <v>205</v>
      </c>
    </row>
    <row r="1810" spans="1:2" x14ac:dyDescent="0.2">
      <c r="A1810" t="s">
        <v>8219</v>
      </c>
      <c r="B1810">
        <v>205</v>
      </c>
    </row>
    <row r="1811" spans="1:2" x14ac:dyDescent="0.2">
      <c r="A1811" t="s">
        <v>8219</v>
      </c>
      <c r="B1811">
        <v>205</v>
      </c>
    </row>
    <row r="1812" spans="1:2" x14ac:dyDescent="0.2">
      <c r="A1812" t="s">
        <v>8219</v>
      </c>
      <c r="B1812">
        <v>206</v>
      </c>
    </row>
    <row r="1813" spans="1:2" x14ac:dyDescent="0.2">
      <c r="A1813" t="s">
        <v>8219</v>
      </c>
      <c r="B1813">
        <v>206</v>
      </c>
    </row>
    <row r="1814" spans="1:2" x14ac:dyDescent="0.2">
      <c r="A1814" t="s">
        <v>8219</v>
      </c>
      <c r="B1814">
        <v>206</v>
      </c>
    </row>
    <row r="1815" spans="1:2" x14ac:dyDescent="0.2">
      <c r="A1815" t="s">
        <v>8219</v>
      </c>
      <c r="B1815">
        <v>206</v>
      </c>
    </row>
    <row r="1816" spans="1:2" x14ac:dyDescent="0.2">
      <c r="A1816" t="s">
        <v>8219</v>
      </c>
      <c r="B1816">
        <v>206</v>
      </c>
    </row>
    <row r="1817" spans="1:2" x14ac:dyDescent="0.2">
      <c r="A1817" t="s">
        <v>8219</v>
      </c>
      <c r="B1817">
        <v>207</v>
      </c>
    </row>
    <row r="1818" spans="1:2" x14ac:dyDescent="0.2">
      <c r="A1818" t="s">
        <v>8219</v>
      </c>
      <c r="B1818">
        <v>207</v>
      </c>
    </row>
    <row r="1819" spans="1:2" x14ac:dyDescent="0.2">
      <c r="A1819" t="s">
        <v>8219</v>
      </c>
      <c r="B1819">
        <v>208</v>
      </c>
    </row>
    <row r="1820" spans="1:2" x14ac:dyDescent="0.2">
      <c r="A1820" t="s">
        <v>8219</v>
      </c>
      <c r="B1820">
        <v>209</v>
      </c>
    </row>
    <row r="1821" spans="1:2" x14ac:dyDescent="0.2">
      <c r="A1821" t="s">
        <v>8219</v>
      </c>
      <c r="B1821">
        <v>210</v>
      </c>
    </row>
    <row r="1822" spans="1:2" x14ac:dyDescent="0.2">
      <c r="A1822" t="s">
        <v>8219</v>
      </c>
      <c r="B1822">
        <v>211</v>
      </c>
    </row>
    <row r="1823" spans="1:2" x14ac:dyDescent="0.2">
      <c r="A1823" t="s">
        <v>8219</v>
      </c>
      <c r="B1823">
        <v>211</v>
      </c>
    </row>
    <row r="1824" spans="1:2" x14ac:dyDescent="0.2">
      <c r="A1824" t="s">
        <v>8219</v>
      </c>
      <c r="B1824">
        <v>211</v>
      </c>
    </row>
    <row r="1825" spans="1:2" x14ac:dyDescent="0.2">
      <c r="A1825" t="s">
        <v>8219</v>
      </c>
      <c r="B1825">
        <v>213</v>
      </c>
    </row>
    <row r="1826" spans="1:2" x14ac:dyDescent="0.2">
      <c r="A1826" t="s">
        <v>8219</v>
      </c>
      <c r="B1826">
        <v>213</v>
      </c>
    </row>
    <row r="1827" spans="1:2" x14ac:dyDescent="0.2">
      <c r="A1827" t="s">
        <v>8219</v>
      </c>
      <c r="B1827">
        <v>215</v>
      </c>
    </row>
    <row r="1828" spans="1:2" x14ac:dyDescent="0.2">
      <c r="A1828" t="s">
        <v>8219</v>
      </c>
      <c r="B1828">
        <v>216</v>
      </c>
    </row>
    <row r="1829" spans="1:2" x14ac:dyDescent="0.2">
      <c r="A1829" t="s">
        <v>8219</v>
      </c>
      <c r="B1829">
        <v>217</v>
      </c>
    </row>
    <row r="1830" spans="1:2" x14ac:dyDescent="0.2">
      <c r="A1830" t="s">
        <v>8219</v>
      </c>
      <c r="B1830">
        <v>217</v>
      </c>
    </row>
    <row r="1831" spans="1:2" x14ac:dyDescent="0.2">
      <c r="A1831" t="s">
        <v>8219</v>
      </c>
      <c r="B1831">
        <v>218</v>
      </c>
    </row>
    <row r="1832" spans="1:2" x14ac:dyDescent="0.2">
      <c r="A1832" t="s">
        <v>8219</v>
      </c>
      <c r="B1832">
        <v>218</v>
      </c>
    </row>
    <row r="1833" spans="1:2" x14ac:dyDescent="0.2">
      <c r="A1833" t="s">
        <v>8219</v>
      </c>
      <c r="B1833">
        <v>220</v>
      </c>
    </row>
    <row r="1834" spans="1:2" x14ac:dyDescent="0.2">
      <c r="A1834" t="s">
        <v>8219</v>
      </c>
      <c r="B1834">
        <v>221</v>
      </c>
    </row>
    <row r="1835" spans="1:2" x14ac:dyDescent="0.2">
      <c r="A1835" t="s">
        <v>8219</v>
      </c>
      <c r="B1835">
        <v>221</v>
      </c>
    </row>
    <row r="1836" spans="1:2" x14ac:dyDescent="0.2">
      <c r="A1836" t="s">
        <v>8219</v>
      </c>
      <c r="B1836">
        <v>221</v>
      </c>
    </row>
    <row r="1837" spans="1:2" x14ac:dyDescent="0.2">
      <c r="A1837" t="s">
        <v>8219</v>
      </c>
      <c r="B1837">
        <v>222</v>
      </c>
    </row>
    <row r="1838" spans="1:2" x14ac:dyDescent="0.2">
      <c r="A1838" t="s">
        <v>8219</v>
      </c>
      <c r="B1838">
        <v>222</v>
      </c>
    </row>
    <row r="1839" spans="1:2" x14ac:dyDescent="0.2">
      <c r="A1839" t="s">
        <v>8219</v>
      </c>
      <c r="B1839">
        <v>223</v>
      </c>
    </row>
    <row r="1840" spans="1:2" x14ac:dyDescent="0.2">
      <c r="A1840" t="s">
        <v>8219</v>
      </c>
      <c r="B1840">
        <v>224</v>
      </c>
    </row>
    <row r="1841" spans="1:2" x14ac:dyDescent="0.2">
      <c r="A1841" t="s">
        <v>8219</v>
      </c>
      <c r="B1841">
        <v>226</v>
      </c>
    </row>
    <row r="1842" spans="1:2" x14ac:dyDescent="0.2">
      <c r="A1842" t="s">
        <v>8219</v>
      </c>
      <c r="B1842">
        <v>226</v>
      </c>
    </row>
    <row r="1843" spans="1:2" x14ac:dyDescent="0.2">
      <c r="A1843" t="s">
        <v>8219</v>
      </c>
      <c r="B1843">
        <v>226</v>
      </c>
    </row>
    <row r="1844" spans="1:2" x14ac:dyDescent="0.2">
      <c r="A1844" t="s">
        <v>8219</v>
      </c>
      <c r="B1844">
        <v>227</v>
      </c>
    </row>
    <row r="1845" spans="1:2" x14ac:dyDescent="0.2">
      <c r="A1845" t="s">
        <v>8219</v>
      </c>
      <c r="B1845">
        <v>229</v>
      </c>
    </row>
    <row r="1846" spans="1:2" x14ac:dyDescent="0.2">
      <c r="A1846" t="s">
        <v>8219</v>
      </c>
      <c r="B1846">
        <v>229</v>
      </c>
    </row>
    <row r="1847" spans="1:2" x14ac:dyDescent="0.2">
      <c r="A1847" t="s">
        <v>8219</v>
      </c>
      <c r="B1847">
        <v>232</v>
      </c>
    </row>
    <row r="1848" spans="1:2" x14ac:dyDescent="0.2">
      <c r="A1848" t="s">
        <v>8219</v>
      </c>
      <c r="B1848">
        <v>234</v>
      </c>
    </row>
    <row r="1849" spans="1:2" x14ac:dyDescent="0.2">
      <c r="A1849" t="s">
        <v>8219</v>
      </c>
      <c r="B1849">
        <v>234</v>
      </c>
    </row>
    <row r="1850" spans="1:2" x14ac:dyDescent="0.2">
      <c r="A1850" t="s">
        <v>8219</v>
      </c>
      <c r="B1850">
        <v>235</v>
      </c>
    </row>
    <row r="1851" spans="1:2" x14ac:dyDescent="0.2">
      <c r="A1851" t="s">
        <v>8219</v>
      </c>
      <c r="B1851">
        <v>235</v>
      </c>
    </row>
    <row r="1852" spans="1:2" x14ac:dyDescent="0.2">
      <c r="A1852" t="s">
        <v>8219</v>
      </c>
      <c r="B1852">
        <v>236</v>
      </c>
    </row>
    <row r="1853" spans="1:2" x14ac:dyDescent="0.2">
      <c r="A1853" t="s">
        <v>8219</v>
      </c>
      <c r="B1853">
        <v>236</v>
      </c>
    </row>
    <row r="1854" spans="1:2" x14ac:dyDescent="0.2">
      <c r="A1854" t="s">
        <v>8219</v>
      </c>
      <c r="B1854">
        <v>236</v>
      </c>
    </row>
    <row r="1855" spans="1:2" x14ac:dyDescent="0.2">
      <c r="A1855" t="s">
        <v>8219</v>
      </c>
      <c r="B1855">
        <v>237</v>
      </c>
    </row>
    <row r="1856" spans="1:2" x14ac:dyDescent="0.2">
      <c r="A1856" t="s">
        <v>8219</v>
      </c>
      <c r="B1856">
        <v>237</v>
      </c>
    </row>
    <row r="1857" spans="1:2" x14ac:dyDescent="0.2">
      <c r="A1857" t="s">
        <v>8219</v>
      </c>
      <c r="B1857">
        <v>237</v>
      </c>
    </row>
    <row r="1858" spans="1:2" x14ac:dyDescent="0.2">
      <c r="A1858" t="s">
        <v>8219</v>
      </c>
      <c r="B1858">
        <v>238</v>
      </c>
    </row>
    <row r="1859" spans="1:2" x14ac:dyDescent="0.2">
      <c r="A1859" t="s">
        <v>8219</v>
      </c>
      <c r="B1859">
        <v>238</v>
      </c>
    </row>
    <row r="1860" spans="1:2" x14ac:dyDescent="0.2">
      <c r="A1860" t="s">
        <v>8219</v>
      </c>
      <c r="B1860">
        <v>238</v>
      </c>
    </row>
    <row r="1861" spans="1:2" x14ac:dyDescent="0.2">
      <c r="A1861" t="s">
        <v>8219</v>
      </c>
      <c r="B1861">
        <v>238</v>
      </c>
    </row>
    <row r="1862" spans="1:2" x14ac:dyDescent="0.2">
      <c r="A1862" t="s">
        <v>8219</v>
      </c>
      <c r="B1862">
        <v>240</v>
      </c>
    </row>
    <row r="1863" spans="1:2" x14ac:dyDescent="0.2">
      <c r="A1863" t="s">
        <v>8219</v>
      </c>
      <c r="B1863">
        <v>241</v>
      </c>
    </row>
    <row r="1864" spans="1:2" x14ac:dyDescent="0.2">
      <c r="A1864" t="s">
        <v>8219</v>
      </c>
      <c r="B1864">
        <v>241</v>
      </c>
    </row>
    <row r="1865" spans="1:2" x14ac:dyDescent="0.2">
      <c r="A1865" t="s">
        <v>8219</v>
      </c>
      <c r="B1865">
        <v>241</v>
      </c>
    </row>
    <row r="1866" spans="1:2" x14ac:dyDescent="0.2">
      <c r="A1866" t="s">
        <v>8219</v>
      </c>
      <c r="B1866">
        <v>242</v>
      </c>
    </row>
    <row r="1867" spans="1:2" x14ac:dyDescent="0.2">
      <c r="A1867" t="s">
        <v>8219</v>
      </c>
      <c r="B1867">
        <v>244</v>
      </c>
    </row>
    <row r="1868" spans="1:2" x14ac:dyDescent="0.2">
      <c r="A1868" t="s">
        <v>8219</v>
      </c>
      <c r="B1868">
        <v>244</v>
      </c>
    </row>
    <row r="1869" spans="1:2" x14ac:dyDescent="0.2">
      <c r="A1869" t="s">
        <v>8219</v>
      </c>
      <c r="B1869">
        <v>246</v>
      </c>
    </row>
    <row r="1870" spans="1:2" x14ac:dyDescent="0.2">
      <c r="A1870" t="s">
        <v>8219</v>
      </c>
      <c r="B1870">
        <v>246</v>
      </c>
    </row>
    <row r="1871" spans="1:2" x14ac:dyDescent="0.2">
      <c r="A1871" t="s">
        <v>8219</v>
      </c>
      <c r="B1871">
        <v>248</v>
      </c>
    </row>
    <row r="1872" spans="1:2" x14ac:dyDescent="0.2">
      <c r="A1872" t="s">
        <v>8219</v>
      </c>
      <c r="B1872">
        <v>249</v>
      </c>
    </row>
    <row r="1873" spans="1:2" x14ac:dyDescent="0.2">
      <c r="A1873" t="s">
        <v>8219</v>
      </c>
      <c r="B1873">
        <v>249</v>
      </c>
    </row>
    <row r="1874" spans="1:2" x14ac:dyDescent="0.2">
      <c r="A1874" t="s">
        <v>8219</v>
      </c>
      <c r="B1874">
        <v>251</v>
      </c>
    </row>
    <row r="1875" spans="1:2" x14ac:dyDescent="0.2">
      <c r="A1875" t="s">
        <v>8219</v>
      </c>
      <c r="B1875">
        <v>251</v>
      </c>
    </row>
    <row r="1876" spans="1:2" x14ac:dyDescent="0.2">
      <c r="A1876" t="s">
        <v>8219</v>
      </c>
      <c r="B1876">
        <v>251</v>
      </c>
    </row>
    <row r="1877" spans="1:2" x14ac:dyDescent="0.2">
      <c r="A1877" t="s">
        <v>8219</v>
      </c>
      <c r="B1877">
        <v>253</v>
      </c>
    </row>
    <row r="1878" spans="1:2" x14ac:dyDescent="0.2">
      <c r="A1878" t="s">
        <v>8219</v>
      </c>
      <c r="B1878">
        <v>253</v>
      </c>
    </row>
    <row r="1879" spans="1:2" x14ac:dyDescent="0.2">
      <c r="A1879" t="s">
        <v>8219</v>
      </c>
      <c r="B1879">
        <v>253</v>
      </c>
    </row>
    <row r="1880" spans="1:2" x14ac:dyDescent="0.2">
      <c r="A1880" t="s">
        <v>8219</v>
      </c>
      <c r="B1880">
        <v>255</v>
      </c>
    </row>
    <row r="1881" spans="1:2" x14ac:dyDescent="0.2">
      <c r="A1881" t="s">
        <v>8219</v>
      </c>
      <c r="B1881">
        <v>259</v>
      </c>
    </row>
    <row r="1882" spans="1:2" x14ac:dyDescent="0.2">
      <c r="A1882" t="s">
        <v>8219</v>
      </c>
      <c r="B1882">
        <v>263</v>
      </c>
    </row>
    <row r="1883" spans="1:2" x14ac:dyDescent="0.2">
      <c r="A1883" t="s">
        <v>8219</v>
      </c>
      <c r="B1883">
        <v>263</v>
      </c>
    </row>
    <row r="1884" spans="1:2" x14ac:dyDescent="0.2">
      <c r="A1884" t="s">
        <v>8219</v>
      </c>
      <c r="B1884">
        <v>263</v>
      </c>
    </row>
    <row r="1885" spans="1:2" x14ac:dyDescent="0.2">
      <c r="A1885" t="s">
        <v>8219</v>
      </c>
      <c r="B1885">
        <v>263</v>
      </c>
    </row>
    <row r="1886" spans="1:2" x14ac:dyDescent="0.2">
      <c r="A1886" t="s">
        <v>8219</v>
      </c>
      <c r="B1886">
        <v>263</v>
      </c>
    </row>
    <row r="1887" spans="1:2" x14ac:dyDescent="0.2">
      <c r="A1887" t="s">
        <v>8219</v>
      </c>
      <c r="B1887">
        <v>264</v>
      </c>
    </row>
    <row r="1888" spans="1:2" x14ac:dyDescent="0.2">
      <c r="A1888" t="s">
        <v>8219</v>
      </c>
      <c r="B1888">
        <v>265</v>
      </c>
    </row>
    <row r="1889" spans="1:2" x14ac:dyDescent="0.2">
      <c r="A1889" t="s">
        <v>8219</v>
      </c>
      <c r="B1889">
        <v>265</v>
      </c>
    </row>
    <row r="1890" spans="1:2" x14ac:dyDescent="0.2">
      <c r="A1890" t="s">
        <v>8219</v>
      </c>
      <c r="B1890">
        <v>266</v>
      </c>
    </row>
    <row r="1891" spans="1:2" x14ac:dyDescent="0.2">
      <c r="A1891" t="s">
        <v>8219</v>
      </c>
      <c r="B1891">
        <v>266</v>
      </c>
    </row>
    <row r="1892" spans="1:2" x14ac:dyDescent="0.2">
      <c r="A1892" t="s">
        <v>8219</v>
      </c>
      <c r="B1892">
        <v>267</v>
      </c>
    </row>
    <row r="1893" spans="1:2" x14ac:dyDescent="0.2">
      <c r="A1893" t="s">
        <v>8219</v>
      </c>
      <c r="B1893">
        <v>269</v>
      </c>
    </row>
    <row r="1894" spans="1:2" x14ac:dyDescent="0.2">
      <c r="A1894" t="s">
        <v>8219</v>
      </c>
      <c r="B1894">
        <v>269</v>
      </c>
    </row>
    <row r="1895" spans="1:2" x14ac:dyDescent="0.2">
      <c r="A1895" t="s">
        <v>8219</v>
      </c>
      <c r="B1895">
        <v>269</v>
      </c>
    </row>
    <row r="1896" spans="1:2" x14ac:dyDescent="0.2">
      <c r="A1896" t="s">
        <v>8219</v>
      </c>
      <c r="B1896">
        <v>270</v>
      </c>
    </row>
    <row r="1897" spans="1:2" x14ac:dyDescent="0.2">
      <c r="A1897" t="s">
        <v>8219</v>
      </c>
      <c r="B1897">
        <v>271</v>
      </c>
    </row>
    <row r="1898" spans="1:2" x14ac:dyDescent="0.2">
      <c r="A1898" t="s">
        <v>8219</v>
      </c>
      <c r="B1898">
        <v>271</v>
      </c>
    </row>
    <row r="1899" spans="1:2" x14ac:dyDescent="0.2">
      <c r="A1899" t="s">
        <v>8219</v>
      </c>
      <c r="B1899">
        <v>271</v>
      </c>
    </row>
    <row r="1900" spans="1:2" x14ac:dyDescent="0.2">
      <c r="A1900" t="s">
        <v>8219</v>
      </c>
      <c r="B1900">
        <v>271</v>
      </c>
    </row>
    <row r="1901" spans="1:2" x14ac:dyDescent="0.2">
      <c r="A1901" t="s">
        <v>8219</v>
      </c>
      <c r="B1901">
        <v>273</v>
      </c>
    </row>
    <row r="1902" spans="1:2" x14ac:dyDescent="0.2">
      <c r="A1902" t="s">
        <v>8219</v>
      </c>
      <c r="B1902">
        <v>274</v>
      </c>
    </row>
    <row r="1903" spans="1:2" x14ac:dyDescent="0.2">
      <c r="A1903" t="s">
        <v>8219</v>
      </c>
      <c r="B1903">
        <v>274</v>
      </c>
    </row>
    <row r="1904" spans="1:2" x14ac:dyDescent="0.2">
      <c r="A1904" t="s">
        <v>8219</v>
      </c>
      <c r="B1904">
        <v>274</v>
      </c>
    </row>
    <row r="1905" spans="1:2" x14ac:dyDescent="0.2">
      <c r="A1905" t="s">
        <v>8219</v>
      </c>
      <c r="B1905">
        <v>275</v>
      </c>
    </row>
    <row r="1906" spans="1:2" x14ac:dyDescent="0.2">
      <c r="A1906" t="s">
        <v>8219</v>
      </c>
      <c r="B1906">
        <v>276</v>
      </c>
    </row>
    <row r="1907" spans="1:2" x14ac:dyDescent="0.2">
      <c r="A1907" t="s">
        <v>8219</v>
      </c>
      <c r="B1907">
        <v>277</v>
      </c>
    </row>
    <row r="1908" spans="1:2" x14ac:dyDescent="0.2">
      <c r="A1908" t="s">
        <v>8219</v>
      </c>
      <c r="B1908">
        <v>278</v>
      </c>
    </row>
    <row r="1909" spans="1:2" x14ac:dyDescent="0.2">
      <c r="A1909" t="s">
        <v>8219</v>
      </c>
      <c r="B1909">
        <v>279</v>
      </c>
    </row>
    <row r="1910" spans="1:2" x14ac:dyDescent="0.2">
      <c r="A1910" t="s">
        <v>8219</v>
      </c>
      <c r="B1910">
        <v>280</v>
      </c>
    </row>
    <row r="1911" spans="1:2" x14ac:dyDescent="0.2">
      <c r="A1911" t="s">
        <v>8219</v>
      </c>
      <c r="B1911">
        <v>282</v>
      </c>
    </row>
    <row r="1912" spans="1:2" x14ac:dyDescent="0.2">
      <c r="A1912" t="s">
        <v>8219</v>
      </c>
      <c r="B1912">
        <v>283</v>
      </c>
    </row>
    <row r="1913" spans="1:2" x14ac:dyDescent="0.2">
      <c r="A1913" t="s">
        <v>8219</v>
      </c>
      <c r="B1913">
        <v>284</v>
      </c>
    </row>
    <row r="1914" spans="1:2" x14ac:dyDescent="0.2">
      <c r="A1914" t="s">
        <v>8219</v>
      </c>
      <c r="B1914">
        <v>284</v>
      </c>
    </row>
    <row r="1915" spans="1:2" x14ac:dyDescent="0.2">
      <c r="A1915" t="s">
        <v>8219</v>
      </c>
      <c r="B1915">
        <v>284</v>
      </c>
    </row>
    <row r="1916" spans="1:2" x14ac:dyDescent="0.2">
      <c r="A1916" t="s">
        <v>8219</v>
      </c>
      <c r="B1916">
        <v>285</v>
      </c>
    </row>
    <row r="1917" spans="1:2" x14ac:dyDescent="0.2">
      <c r="A1917" t="s">
        <v>8219</v>
      </c>
      <c r="B1917">
        <v>286</v>
      </c>
    </row>
    <row r="1918" spans="1:2" x14ac:dyDescent="0.2">
      <c r="A1918" t="s">
        <v>8219</v>
      </c>
      <c r="B1918">
        <v>286</v>
      </c>
    </row>
    <row r="1919" spans="1:2" x14ac:dyDescent="0.2">
      <c r="A1919" t="s">
        <v>8219</v>
      </c>
      <c r="B1919">
        <v>286</v>
      </c>
    </row>
    <row r="1920" spans="1:2" x14ac:dyDescent="0.2">
      <c r="A1920" t="s">
        <v>8219</v>
      </c>
      <c r="B1920">
        <v>287</v>
      </c>
    </row>
    <row r="1921" spans="1:2" x14ac:dyDescent="0.2">
      <c r="A1921" t="s">
        <v>8219</v>
      </c>
      <c r="B1921">
        <v>288</v>
      </c>
    </row>
    <row r="1922" spans="1:2" x14ac:dyDescent="0.2">
      <c r="A1922" t="s">
        <v>8219</v>
      </c>
      <c r="B1922">
        <v>288</v>
      </c>
    </row>
    <row r="1923" spans="1:2" x14ac:dyDescent="0.2">
      <c r="A1923" t="s">
        <v>8219</v>
      </c>
      <c r="B1923">
        <v>290</v>
      </c>
    </row>
    <row r="1924" spans="1:2" x14ac:dyDescent="0.2">
      <c r="A1924" t="s">
        <v>8219</v>
      </c>
      <c r="B1924">
        <v>290</v>
      </c>
    </row>
    <row r="1925" spans="1:2" x14ac:dyDescent="0.2">
      <c r="A1925" t="s">
        <v>8219</v>
      </c>
      <c r="B1925">
        <v>290</v>
      </c>
    </row>
    <row r="1926" spans="1:2" x14ac:dyDescent="0.2">
      <c r="A1926" t="s">
        <v>8219</v>
      </c>
      <c r="B1926">
        <v>293</v>
      </c>
    </row>
    <row r="1927" spans="1:2" x14ac:dyDescent="0.2">
      <c r="A1927" t="s">
        <v>8219</v>
      </c>
      <c r="B1927">
        <v>294</v>
      </c>
    </row>
    <row r="1928" spans="1:2" x14ac:dyDescent="0.2">
      <c r="A1928" t="s">
        <v>8219</v>
      </c>
      <c r="B1928">
        <v>294</v>
      </c>
    </row>
    <row r="1929" spans="1:2" x14ac:dyDescent="0.2">
      <c r="A1929" t="s">
        <v>8219</v>
      </c>
      <c r="B1929">
        <v>296</v>
      </c>
    </row>
    <row r="1930" spans="1:2" x14ac:dyDescent="0.2">
      <c r="A1930" t="s">
        <v>8219</v>
      </c>
      <c r="B1930">
        <v>298</v>
      </c>
    </row>
    <row r="1931" spans="1:2" x14ac:dyDescent="0.2">
      <c r="A1931" t="s">
        <v>8219</v>
      </c>
      <c r="B1931">
        <v>299</v>
      </c>
    </row>
    <row r="1932" spans="1:2" x14ac:dyDescent="0.2">
      <c r="A1932" t="s">
        <v>8219</v>
      </c>
      <c r="B1932">
        <v>301</v>
      </c>
    </row>
    <row r="1933" spans="1:2" x14ac:dyDescent="0.2">
      <c r="A1933" t="s">
        <v>8219</v>
      </c>
      <c r="B1933">
        <v>302</v>
      </c>
    </row>
    <row r="1934" spans="1:2" x14ac:dyDescent="0.2">
      <c r="A1934" t="s">
        <v>8219</v>
      </c>
      <c r="B1934">
        <v>302</v>
      </c>
    </row>
    <row r="1935" spans="1:2" x14ac:dyDescent="0.2">
      <c r="A1935" t="s">
        <v>8219</v>
      </c>
      <c r="B1935">
        <v>303</v>
      </c>
    </row>
    <row r="1936" spans="1:2" x14ac:dyDescent="0.2">
      <c r="A1936" t="s">
        <v>8219</v>
      </c>
      <c r="B1936">
        <v>303</v>
      </c>
    </row>
    <row r="1937" spans="1:2" x14ac:dyDescent="0.2">
      <c r="A1937" t="s">
        <v>8219</v>
      </c>
      <c r="B1937">
        <v>304</v>
      </c>
    </row>
    <row r="1938" spans="1:2" x14ac:dyDescent="0.2">
      <c r="A1938" t="s">
        <v>8219</v>
      </c>
      <c r="B1938">
        <v>305</v>
      </c>
    </row>
    <row r="1939" spans="1:2" x14ac:dyDescent="0.2">
      <c r="A1939" t="s">
        <v>8219</v>
      </c>
      <c r="B1939">
        <v>305</v>
      </c>
    </row>
    <row r="1940" spans="1:2" x14ac:dyDescent="0.2">
      <c r="A1940" t="s">
        <v>8219</v>
      </c>
      <c r="B1940">
        <v>306</v>
      </c>
    </row>
    <row r="1941" spans="1:2" x14ac:dyDescent="0.2">
      <c r="A1941" t="s">
        <v>8219</v>
      </c>
      <c r="B1941">
        <v>307</v>
      </c>
    </row>
    <row r="1942" spans="1:2" x14ac:dyDescent="0.2">
      <c r="A1942" t="s">
        <v>8219</v>
      </c>
      <c r="B1942">
        <v>308</v>
      </c>
    </row>
    <row r="1943" spans="1:2" x14ac:dyDescent="0.2">
      <c r="A1943" t="s">
        <v>8219</v>
      </c>
      <c r="B1943">
        <v>311</v>
      </c>
    </row>
    <row r="1944" spans="1:2" x14ac:dyDescent="0.2">
      <c r="A1944" t="s">
        <v>8219</v>
      </c>
      <c r="B1944">
        <v>314</v>
      </c>
    </row>
    <row r="1945" spans="1:2" x14ac:dyDescent="0.2">
      <c r="A1945" t="s">
        <v>8219</v>
      </c>
      <c r="B1945">
        <v>314</v>
      </c>
    </row>
    <row r="1946" spans="1:2" x14ac:dyDescent="0.2">
      <c r="A1946" t="s">
        <v>8219</v>
      </c>
      <c r="B1946">
        <v>315</v>
      </c>
    </row>
    <row r="1947" spans="1:2" x14ac:dyDescent="0.2">
      <c r="A1947" t="s">
        <v>8219</v>
      </c>
      <c r="B1947">
        <v>316</v>
      </c>
    </row>
    <row r="1948" spans="1:2" x14ac:dyDescent="0.2">
      <c r="A1948" t="s">
        <v>8219</v>
      </c>
      <c r="B1948">
        <v>320</v>
      </c>
    </row>
    <row r="1949" spans="1:2" x14ac:dyDescent="0.2">
      <c r="A1949" t="s">
        <v>8219</v>
      </c>
      <c r="B1949">
        <v>321</v>
      </c>
    </row>
    <row r="1950" spans="1:2" x14ac:dyDescent="0.2">
      <c r="A1950" t="s">
        <v>8219</v>
      </c>
      <c r="B1950">
        <v>321</v>
      </c>
    </row>
    <row r="1951" spans="1:2" x14ac:dyDescent="0.2">
      <c r="A1951" t="s">
        <v>8219</v>
      </c>
      <c r="B1951">
        <v>321</v>
      </c>
    </row>
    <row r="1952" spans="1:2" x14ac:dyDescent="0.2">
      <c r="A1952" t="s">
        <v>8219</v>
      </c>
      <c r="B1952">
        <v>322</v>
      </c>
    </row>
    <row r="1953" spans="1:2" x14ac:dyDescent="0.2">
      <c r="A1953" t="s">
        <v>8219</v>
      </c>
      <c r="B1953">
        <v>325</v>
      </c>
    </row>
    <row r="1954" spans="1:2" x14ac:dyDescent="0.2">
      <c r="A1954" t="s">
        <v>8219</v>
      </c>
      <c r="B1954">
        <v>325</v>
      </c>
    </row>
    <row r="1955" spans="1:2" x14ac:dyDescent="0.2">
      <c r="A1955" t="s">
        <v>8219</v>
      </c>
      <c r="B1955">
        <v>325</v>
      </c>
    </row>
    <row r="1956" spans="1:2" x14ac:dyDescent="0.2">
      <c r="A1956" t="s">
        <v>8219</v>
      </c>
      <c r="B1956">
        <v>328</v>
      </c>
    </row>
    <row r="1957" spans="1:2" x14ac:dyDescent="0.2">
      <c r="A1957" t="s">
        <v>8219</v>
      </c>
      <c r="B1957">
        <v>329</v>
      </c>
    </row>
    <row r="1958" spans="1:2" x14ac:dyDescent="0.2">
      <c r="A1958" t="s">
        <v>8219</v>
      </c>
      <c r="B1958">
        <v>329</v>
      </c>
    </row>
    <row r="1959" spans="1:2" x14ac:dyDescent="0.2">
      <c r="A1959" t="s">
        <v>8219</v>
      </c>
      <c r="B1959">
        <v>332</v>
      </c>
    </row>
    <row r="1960" spans="1:2" x14ac:dyDescent="0.2">
      <c r="A1960" t="s">
        <v>8219</v>
      </c>
      <c r="B1960">
        <v>335</v>
      </c>
    </row>
    <row r="1961" spans="1:2" x14ac:dyDescent="0.2">
      <c r="A1961" t="s">
        <v>8219</v>
      </c>
      <c r="B1961">
        <v>336</v>
      </c>
    </row>
    <row r="1962" spans="1:2" x14ac:dyDescent="0.2">
      <c r="A1962" t="s">
        <v>8219</v>
      </c>
      <c r="B1962">
        <v>336</v>
      </c>
    </row>
    <row r="1963" spans="1:2" x14ac:dyDescent="0.2">
      <c r="A1963" t="s">
        <v>8219</v>
      </c>
      <c r="B1963">
        <v>337</v>
      </c>
    </row>
    <row r="1964" spans="1:2" x14ac:dyDescent="0.2">
      <c r="A1964" t="s">
        <v>8219</v>
      </c>
      <c r="B1964">
        <v>337</v>
      </c>
    </row>
    <row r="1965" spans="1:2" x14ac:dyDescent="0.2">
      <c r="A1965" t="s">
        <v>8219</v>
      </c>
      <c r="B1965">
        <v>339</v>
      </c>
    </row>
    <row r="1966" spans="1:2" x14ac:dyDescent="0.2">
      <c r="A1966" t="s">
        <v>8219</v>
      </c>
      <c r="B1966">
        <v>340</v>
      </c>
    </row>
    <row r="1967" spans="1:2" x14ac:dyDescent="0.2">
      <c r="A1967" t="s">
        <v>8219</v>
      </c>
      <c r="B1967">
        <v>340</v>
      </c>
    </row>
    <row r="1968" spans="1:2" x14ac:dyDescent="0.2">
      <c r="A1968" t="s">
        <v>8219</v>
      </c>
      <c r="B1968">
        <v>340</v>
      </c>
    </row>
    <row r="1969" spans="1:2" x14ac:dyDescent="0.2">
      <c r="A1969" t="s">
        <v>8219</v>
      </c>
      <c r="B1969">
        <v>342</v>
      </c>
    </row>
    <row r="1970" spans="1:2" x14ac:dyDescent="0.2">
      <c r="A1970" t="s">
        <v>8219</v>
      </c>
      <c r="B1970">
        <v>343</v>
      </c>
    </row>
    <row r="1971" spans="1:2" x14ac:dyDescent="0.2">
      <c r="A1971" t="s">
        <v>8219</v>
      </c>
      <c r="B1971">
        <v>345</v>
      </c>
    </row>
    <row r="1972" spans="1:2" x14ac:dyDescent="0.2">
      <c r="A1972" t="s">
        <v>8219</v>
      </c>
      <c r="B1972">
        <v>348</v>
      </c>
    </row>
    <row r="1973" spans="1:2" x14ac:dyDescent="0.2">
      <c r="A1973" t="s">
        <v>8219</v>
      </c>
      <c r="B1973">
        <v>350</v>
      </c>
    </row>
    <row r="1974" spans="1:2" x14ac:dyDescent="0.2">
      <c r="A1974" t="s">
        <v>8219</v>
      </c>
      <c r="B1974">
        <v>351</v>
      </c>
    </row>
    <row r="1975" spans="1:2" x14ac:dyDescent="0.2">
      <c r="A1975" t="s">
        <v>8219</v>
      </c>
      <c r="B1975">
        <v>352</v>
      </c>
    </row>
    <row r="1976" spans="1:2" x14ac:dyDescent="0.2">
      <c r="A1976" t="s">
        <v>8219</v>
      </c>
      <c r="B1976">
        <v>353</v>
      </c>
    </row>
    <row r="1977" spans="1:2" x14ac:dyDescent="0.2">
      <c r="A1977" t="s">
        <v>8219</v>
      </c>
      <c r="B1977">
        <v>354</v>
      </c>
    </row>
    <row r="1978" spans="1:2" x14ac:dyDescent="0.2">
      <c r="A1978" t="s">
        <v>8219</v>
      </c>
      <c r="B1978">
        <v>354</v>
      </c>
    </row>
    <row r="1979" spans="1:2" x14ac:dyDescent="0.2">
      <c r="A1979" t="s">
        <v>8219</v>
      </c>
      <c r="B1979">
        <v>356</v>
      </c>
    </row>
    <row r="1980" spans="1:2" x14ac:dyDescent="0.2">
      <c r="A1980" t="s">
        <v>8219</v>
      </c>
      <c r="B1980">
        <v>361</v>
      </c>
    </row>
    <row r="1981" spans="1:2" x14ac:dyDescent="0.2">
      <c r="A1981" t="s">
        <v>8219</v>
      </c>
      <c r="B1981">
        <v>364</v>
      </c>
    </row>
    <row r="1982" spans="1:2" x14ac:dyDescent="0.2">
      <c r="A1982" t="s">
        <v>8219</v>
      </c>
      <c r="B1982">
        <v>365</v>
      </c>
    </row>
    <row r="1983" spans="1:2" x14ac:dyDescent="0.2">
      <c r="A1983" t="s">
        <v>8219</v>
      </c>
      <c r="B1983">
        <v>369</v>
      </c>
    </row>
    <row r="1984" spans="1:2" x14ac:dyDescent="0.2">
      <c r="A1984" t="s">
        <v>8219</v>
      </c>
      <c r="B1984">
        <v>369</v>
      </c>
    </row>
    <row r="1985" spans="1:2" x14ac:dyDescent="0.2">
      <c r="A1985" t="s">
        <v>8219</v>
      </c>
      <c r="B1985">
        <v>372</v>
      </c>
    </row>
    <row r="1986" spans="1:2" x14ac:dyDescent="0.2">
      <c r="A1986" t="s">
        <v>8219</v>
      </c>
      <c r="B1986">
        <v>375</v>
      </c>
    </row>
    <row r="1987" spans="1:2" x14ac:dyDescent="0.2">
      <c r="A1987" t="s">
        <v>8219</v>
      </c>
      <c r="B1987">
        <v>375</v>
      </c>
    </row>
    <row r="1988" spans="1:2" x14ac:dyDescent="0.2">
      <c r="A1988" t="s">
        <v>8219</v>
      </c>
      <c r="B1988">
        <v>376</v>
      </c>
    </row>
    <row r="1989" spans="1:2" x14ac:dyDescent="0.2">
      <c r="A1989" t="s">
        <v>8219</v>
      </c>
      <c r="B1989">
        <v>379</v>
      </c>
    </row>
    <row r="1990" spans="1:2" x14ac:dyDescent="0.2">
      <c r="A1990" t="s">
        <v>8219</v>
      </c>
      <c r="B1990">
        <v>379</v>
      </c>
    </row>
    <row r="1991" spans="1:2" x14ac:dyDescent="0.2">
      <c r="A1991" t="s">
        <v>8219</v>
      </c>
      <c r="B1991">
        <v>380</v>
      </c>
    </row>
    <row r="1992" spans="1:2" x14ac:dyDescent="0.2">
      <c r="A1992" t="s">
        <v>8219</v>
      </c>
      <c r="B1992">
        <v>383</v>
      </c>
    </row>
    <row r="1993" spans="1:2" x14ac:dyDescent="0.2">
      <c r="A1993" t="s">
        <v>8219</v>
      </c>
      <c r="B1993">
        <v>385</v>
      </c>
    </row>
    <row r="1994" spans="1:2" x14ac:dyDescent="0.2">
      <c r="A1994" t="s">
        <v>8219</v>
      </c>
      <c r="B1994">
        <v>388</v>
      </c>
    </row>
    <row r="1995" spans="1:2" x14ac:dyDescent="0.2">
      <c r="A1995" t="s">
        <v>8219</v>
      </c>
      <c r="B1995">
        <v>389</v>
      </c>
    </row>
    <row r="1996" spans="1:2" x14ac:dyDescent="0.2">
      <c r="A1996" t="s">
        <v>8219</v>
      </c>
      <c r="B1996">
        <v>391</v>
      </c>
    </row>
    <row r="1997" spans="1:2" x14ac:dyDescent="0.2">
      <c r="A1997" t="s">
        <v>8219</v>
      </c>
      <c r="B1997">
        <v>392</v>
      </c>
    </row>
    <row r="1998" spans="1:2" x14ac:dyDescent="0.2">
      <c r="A1998" t="s">
        <v>8219</v>
      </c>
      <c r="B1998">
        <v>392</v>
      </c>
    </row>
    <row r="1999" spans="1:2" x14ac:dyDescent="0.2">
      <c r="A1999" t="s">
        <v>8219</v>
      </c>
      <c r="B1999">
        <v>392</v>
      </c>
    </row>
    <row r="2000" spans="1:2" x14ac:dyDescent="0.2">
      <c r="A2000" t="s">
        <v>8219</v>
      </c>
      <c r="B2000">
        <v>394</v>
      </c>
    </row>
    <row r="2001" spans="1:2" x14ac:dyDescent="0.2">
      <c r="A2001" t="s">
        <v>8219</v>
      </c>
      <c r="B2001">
        <v>398</v>
      </c>
    </row>
    <row r="2002" spans="1:2" x14ac:dyDescent="0.2">
      <c r="A2002" t="s">
        <v>8219</v>
      </c>
      <c r="B2002">
        <v>398</v>
      </c>
    </row>
    <row r="2003" spans="1:2" x14ac:dyDescent="0.2">
      <c r="A2003" t="s">
        <v>8219</v>
      </c>
      <c r="B2003">
        <v>402</v>
      </c>
    </row>
    <row r="2004" spans="1:2" x14ac:dyDescent="0.2">
      <c r="A2004" t="s">
        <v>8219</v>
      </c>
      <c r="B2004">
        <v>403</v>
      </c>
    </row>
    <row r="2005" spans="1:2" x14ac:dyDescent="0.2">
      <c r="A2005" t="s">
        <v>8219</v>
      </c>
      <c r="B2005">
        <v>404</v>
      </c>
    </row>
    <row r="2006" spans="1:2" x14ac:dyDescent="0.2">
      <c r="A2006" t="s">
        <v>8219</v>
      </c>
      <c r="B2006">
        <v>404</v>
      </c>
    </row>
    <row r="2007" spans="1:2" x14ac:dyDescent="0.2">
      <c r="A2007" t="s">
        <v>8219</v>
      </c>
      <c r="B2007">
        <v>405</v>
      </c>
    </row>
    <row r="2008" spans="1:2" x14ac:dyDescent="0.2">
      <c r="A2008" t="s">
        <v>8219</v>
      </c>
      <c r="B2008">
        <v>405</v>
      </c>
    </row>
    <row r="2009" spans="1:2" x14ac:dyDescent="0.2">
      <c r="A2009" t="s">
        <v>8219</v>
      </c>
      <c r="B2009">
        <v>406</v>
      </c>
    </row>
    <row r="2010" spans="1:2" x14ac:dyDescent="0.2">
      <c r="A2010" t="s">
        <v>8219</v>
      </c>
      <c r="B2010">
        <v>410</v>
      </c>
    </row>
    <row r="2011" spans="1:2" x14ac:dyDescent="0.2">
      <c r="A2011" t="s">
        <v>8219</v>
      </c>
      <c r="B2011">
        <v>413</v>
      </c>
    </row>
    <row r="2012" spans="1:2" x14ac:dyDescent="0.2">
      <c r="A2012" t="s">
        <v>8219</v>
      </c>
      <c r="B2012">
        <v>415</v>
      </c>
    </row>
    <row r="2013" spans="1:2" x14ac:dyDescent="0.2">
      <c r="A2013" t="s">
        <v>8219</v>
      </c>
      <c r="B2013">
        <v>415</v>
      </c>
    </row>
    <row r="2014" spans="1:2" x14ac:dyDescent="0.2">
      <c r="A2014" t="s">
        <v>8219</v>
      </c>
      <c r="B2014">
        <v>424</v>
      </c>
    </row>
    <row r="2015" spans="1:2" x14ac:dyDescent="0.2">
      <c r="A2015" t="s">
        <v>8219</v>
      </c>
      <c r="B2015">
        <v>426</v>
      </c>
    </row>
    <row r="2016" spans="1:2" x14ac:dyDescent="0.2">
      <c r="A2016" t="s">
        <v>8219</v>
      </c>
      <c r="B2016">
        <v>426</v>
      </c>
    </row>
    <row r="2017" spans="1:2" x14ac:dyDescent="0.2">
      <c r="A2017" t="s">
        <v>8219</v>
      </c>
      <c r="B2017">
        <v>429</v>
      </c>
    </row>
    <row r="2018" spans="1:2" x14ac:dyDescent="0.2">
      <c r="A2018" t="s">
        <v>8219</v>
      </c>
      <c r="B2018">
        <v>433</v>
      </c>
    </row>
    <row r="2019" spans="1:2" x14ac:dyDescent="0.2">
      <c r="A2019" t="s">
        <v>8219</v>
      </c>
      <c r="B2019">
        <v>437</v>
      </c>
    </row>
    <row r="2020" spans="1:2" x14ac:dyDescent="0.2">
      <c r="A2020" t="s">
        <v>8219</v>
      </c>
      <c r="B2020">
        <v>438</v>
      </c>
    </row>
    <row r="2021" spans="1:2" x14ac:dyDescent="0.2">
      <c r="A2021" t="s">
        <v>8219</v>
      </c>
      <c r="B2021">
        <v>441</v>
      </c>
    </row>
    <row r="2022" spans="1:2" x14ac:dyDescent="0.2">
      <c r="A2022" t="s">
        <v>8219</v>
      </c>
      <c r="B2022">
        <v>443</v>
      </c>
    </row>
    <row r="2023" spans="1:2" x14ac:dyDescent="0.2">
      <c r="A2023" t="s">
        <v>8219</v>
      </c>
      <c r="B2023">
        <v>445</v>
      </c>
    </row>
    <row r="2024" spans="1:2" x14ac:dyDescent="0.2">
      <c r="A2024" t="s">
        <v>8219</v>
      </c>
      <c r="B2024">
        <v>447</v>
      </c>
    </row>
    <row r="2025" spans="1:2" x14ac:dyDescent="0.2">
      <c r="A2025" t="s">
        <v>8219</v>
      </c>
      <c r="B2025">
        <v>450</v>
      </c>
    </row>
    <row r="2026" spans="1:2" x14ac:dyDescent="0.2">
      <c r="A2026" t="s">
        <v>8219</v>
      </c>
      <c r="B2026">
        <v>452</v>
      </c>
    </row>
    <row r="2027" spans="1:2" x14ac:dyDescent="0.2">
      <c r="A2027" t="s">
        <v>8219</v>
      </c>
      <c r="B2027">
        <v>454</v>
      </c>
    </row>
    <row r="2028" spans="1:2" x14ac:dyDescent="0.2">
      <c r="A2028" t="s">
        <v>8219</v>
      </c>
      <c r="B2028">
        <v>455</v>
      </c>
    </row>
    <row r="2029" spans="1:2" x14ac:dyDescent="0.2">
      <c r="A2029" t="s">
        <v>8219</v>
      </c>
      <c r="B2029">
        <v>456</v>
      </c>
    </row>
    <row r="2030" spans="1:2" x14ac:dyDescent="0.2">
      <c r="A2030" t="s">
        <v>8219</v>
      </c>
      <c r="B2030">
        <v>465</v>
      </c>
    </row>
    <row r="2031" spans="1:2" x14ac:dyDescent="0.2">
      <c r="A2031" t="s">
        <v>8219</v>
      </c>
      <c r="B2031">
        <v>467</v>
      </c>
    </row>
    <row r="2032" spans="1:2" x14ac:dyDescent="0.2">
      <c r="A2032" t="s">
        <v>8219</v>
      </c>
      <c r="B2032">
        <v>470</v>
      </c>
    </row>
    <row r="2033" spans="1:2" x14ac:dyDescent="0.2">
      <c r="A2033" t="s">
        <v>8219</v>
      </c>
      <c r="B2033">
        <v>473</v>
      </c>
    </row>
    <row r="2034" spans="1:2" x14ac:dyDescent="0.2">
      <c r="A2034" t="s">
        <v>8219</v>
      </c>
      <c r="B2034">
        <v>478</v>
      </c>
    </row>
    <row r="2035" spans="1:2" x14ac:dyDescent="0.2">
      <c r="A2035" t="s">
        <v>8219</v>
      </c>
      <c r="B2035">
        <v>479</v>
      </c>
    </row>
    <row r="2036" spans="1:2" x14ac:dyDescent="0.2">
      <c r="A2036" t="s">
        <v>8219</v>
      </c>
      <c r="B2036">
        <v>480</v>
      </c>
    </row>
    <row r="2037" spans="1:2" x14ac:dyDescent="0.2">
      <c r="A2037" t="s">
        <v>8219</v>
      </c>
      <c r="B2037">
        <v>480</v>
      </c>
    </row>
    <row r="2038" spans="1:2" x14ac:dyDescent="0.2">
      <c r="A2038" t="s">
        <v>8219</v>
      </c>
      <c r="B2038">
        <v>489</v>
      </c>
    </row>
    <row r="2039" spans="1:2" x14ac:dyDescent="0.2">
      <c r="A2039" t="s">
        <v>8219</v>
      </c>
      <c r="B2039">
        <v>493</v>
      </c>
    </row>
    <row r="2040" spans="1:2" x14ac:dyDescent="0.2">
      <c r="A2040" t="s">
        <v>8219</v>
      </c>
      <c r="B2040">
        <v>493</v>
      </c>
    </row>
    <row r="2041" spans="1:2" x14ac:dyDescent="0.2">
      <c r="A2041" t="s">
        <v>8219</v>
      </c>
      <c r="B2041">
        <v>498</v>
      </c>
    </row>
    <row r="2042" spans="1:2" x14ac:dyDescent="0.2">
      <c r="A2042" t="s">
        <v>8219</v>
      </c>
      <c r="B2042">
        <v>498</v>
      </c>
    </row>
    <row r="2043" spans="1:2" x14ac:dyDescent="0.2">
      <c r="A2043" t="s">
        <v>8219</v>
      </c>
      <c r="B2043">
        <v>499</v>
      </c>
    </row>
    <row r="2044" spans="1:2" x14ac:dyDescent="0.2">
      <c r="A2044" t="s">
        <v>8219</v>
      </c>
      <c r="B2044">
        <v>508</v>
      </c>
    </row>
    <row r="2045" spans="1:2" x14ac:dyDescent="0.2">
      <c r="A2045" t="s">
        <v>8219</v>
      </c>
      <c r="B2045">
        <v>508</v>
      </c>
    </row>
    <row r="2046" spans="1:2" x14ac:dyDescent="0.2">
      <c r="A2046" t="s">
        <v>8219</v>
      </c>
      <c r="B2046">
        <v>508</v>
      </c>
    </row>
    <row r="2047" spans="1:2" x14ac:dyDescent="0.2">
      <c r="A2047" t="s">
        <v>8219</v>
      </c>
      <c r="B2047">
        <v>510</v>
      </c>
    </row>
    <row r="2048" spans="1:2" x14ac:dyDescent="0.2">
      <c r="A2048" t="s">
        <v>8219</v>
      </c>
      <c r="B2048">
        <v>512</v>
      </c>
    </row>
    <row r="2049" spans="1:2" x14ac:dyDescent="0.2">
      <c r="A2049" t="s">
        <v>8219</v>
      </c>
      <c r="B2049">
        <v>514</v>
      </c>
    </row>
    <row r="2050" spans="1:2" x14ac:dyDescent="0.2">
      <c r="A2050" t="s">
        <v>8219</v>
      </c>
      <c r="B2050">
        <v>524</v>
      </c>
    </row>
    <row r="2051" spans="1:2" x14ac:dyDescent="0.2">
      <c r="A2051" t="s">
        <v>8219</v>
      </c>
      <c r="B2051">
        <v>531</v>
      </c>
    </row>
    <row r="2052" spans="1:2" x14ac:dyDescent="0.2">
      <c r="A2052" t="s">
        <v>8219</v>
      </c>
      <c r="B2052">
        <v>537</v>
      </c>
    </row>
    <row r="2053" spans="1:2" x14ac:dyDescent="0.2">
      <c r="A2053" t="s">
        <v>8219</v>
      </c>
      <c r="B2053">
        <v>537</v>
      </c>
    </row>
    <row r="2054" spans="1:2" x14ac:dyDescent="0.2">
      <c r="A2054" t="s">
        <v>8219</v>
      </c>
      <c r="B2054">
        <v>539</v>
      </c>
    </row>
    <row r="2055" spans="1:2" x14ac:dyDescent="0.2">
      <c r="A2055" t="s">
        <v>8219</v>
      </c>
      <c r="B2055">
        <v>539</v>
      </c>
    </row>
    <row r="2056" spans="1:2" x14ac:dyDescent="0.2">
      <c r="A2056" t="s">
        <v>8219</v>
      </c>
      <c r="B2056">
        <v>541</v>
      </c>
    </row>
    <row r="2057" spans="1:2" x14ac:dyDescent="0.2">
      <c r="A2057" t="s">
        <v>8219</v>
      </c>
      <c r="B2057">
        <v>549</v>
      </c>
    </row>
    <row r="2058" spans="1:2" x14ac:dyDescent="0.2">
      <c r="A2058" t="s">
        <v>8219</v>
      </c>
      <c r="B2058">
        <v>551</v>
      </c>
    </row>
    <row r="2059" spans="1:2" x14ac:dyDescent="0.2">
      <c r="A2059" t="s">
        <v>8219</v>
      </c>
      <c r="B2059">
        <v>554</v>
      </c>
    </row>
    <row r="2060" spans="1:2" x14ac:dyDescent="0.2">
      <c r="A2060" t="s">
        <v>8219</v>
      </c>
      <c r="B2060">
        <v>555</v>
      </c>
    </row>
    <row r="2061" spans="1:2" x14ac:dyDescent="0.2">
      <c r="A2061" t="s">
        <v>8219</v>
      </c>
      <c r="B2061">
        <v>555</v>
      </c>
    </row>
    <row r="2062" spans="1:2" x14ac:dyDescent="0.2">
      <c r="A2062" t="s">
        <v>8219</v>
      </c>
      <c r="B2062">
        <v>557</v>
      </c>
    </row>
    <row r="2063" spans="1:2" x14ac:dyDescent="0.2">
      <c r="A2063" t="s">
        <v>8219</v>
      </c>
      <c r="B2063">
        <v>558</v>
      </c>
    </row>
    <row r="2064" spans="1:2" x14ac:dyDescent="0.2">
      <c r="A2064" t="s">
        <v>8219</v>
      </c>
      <c r="B2064">
        <v>560</v>
      </c>
    </row>
    <row r="2065" spans="1:2" x14ac:dyDescent="0.2">
      <c r="A2065" t="s">
        <v>8219</v>
      </c>
      <c r="B2065">
        <v>562</v>
      </c>
    </row>
    <row r="2066" spans="1:2" x14ac:dyDescent="0.2">
      <c r="A2066" t="s">
        <v>8219</v>
      </c>
      <c r="B2066">
        <v>563</v>
      </c>
    </row>
    <row r="2067" spans="1:2" x14ac:dyDescent="0.2">
      <c r="A2067" t="s">
        <v>8219</v>
      </c>
      <c r="B2067">
        <v>571</v>
      </c>
    </row>
    <row r="2068" spans="1:2" x14ac:dyDescent="0.2">
      <c r="A2068" t="s">
        <v>8219</v>
      </c>
      <c r="B2068">
        <v>574</v>
      </c>
    </row>
    <row r="2069" spans="1:2" x14ac:dyDescent="0.2">
      <c r="A2069" t="s">
        <v>8219</v>
      </c>
      <c r="B2069">
        <v>576</v>
      </c>
    </row>
    <row r="2070" spans="1:2" x14ac:dyDescent="0.2">
      <c r="A2070" t="s">
        <v>8219</v>
      </c>
      <c r="B2070">
        <v>577</v>
      </c>
    </row>
    <row r="2071" spans="1:2" x14ac:dyDescent="0.2">
      <c r="A2071" t="s">
        <v>8219</v>
      </c>
      <c r="B2071">
        <v>600</v>
      </c>
    </row>
    <row r="2072" spans="1:2" x14ac:dyDescent="0.2">
      <c r="A2072" t="s">
        <v>8219</v>
      </c>
      <c r="B2072">
        <v>607</v>
      </c>
    </row>
    <row r="2073" spans="1:2" x14ac:dyDescent="0.2">
      <c r="A2073" t="s">
        <v>8219</v>
      </c>
      <c r="B2073">
        <v>613</v>
      </c>
    </row>
    <row r="2074" spans="1:2" x14ac:dyDescent="0.2">
      <c r="A2074" t="s">
        <v>8219</v>
      </c>
      <c r="B2074">
        <v>614</v>
      </c>
    </row>
    <row r="2075" spans="1:2" x14ac:dyDescent="0.2">
      <c r="A2075" t="s">
        <v>8219</v>
      </c>
      <c r="B2075">
        <v>615</v>
      </c>
    </row>
    <row r="2076" spans="1:2" x14ac:dyDescent="0.2">
      <c r="A2076" t="s">
        <v>8219</v>
      </c>
      <c r="B2076">
        <v>621</v>
      </c>
    </row>
    <row r="2077" spans="1:2" x14ac:dyDescent="0.2">
      <c r="A2077" t="s">
        <v>8219</v>
      </c>
      <c r="B2077">
        <v>623</v>
      </c>
    </row>
    <row r="2078" spans="1:2" x14ac:dyDescent="0.2">
      <c r="A2078" t="s">
        <v>8219</v>
      </c>
      <c r="B2078">
        <v>625</v>
      </c>
    </row>
    <row r="2079" spans="1:2" x14ac:dyDescent="0.2">
      <c r="A2079" t="s">
        <v>8219</v>
      </c>
      <c r="B2079">
        <v>635</v>
      </c>
    </row>
    <row r="2080" spans="1:2" x14ac:dyDescent="0.2">
      <c r="A2080" t="s">
        <v>8219</v>
      </c>
      <c r="B2080">
        <v>644</v>
      </c>
    </row>
    <row r="2081" spans="1:2" x14ac:dyDescent="0.2">
      <c r="A2081" t="s">
        <v>8219</v>
      </c>
      <c r="B2081">
        <v>651</v>
      </c>
    </row>
    <row r="2082" spans="1:2" x14ac:dyDescent="0.2">
      <c r="A2082" t="s">
        <v>8219</v>
      </c>
      <c r="B2082">
        <v>660</v>
      </c>
    </row>
    <row r="2083" spans="1:2" x14ac:dyDescent="0.2">
      <c r="A2083" t="s">
        <v>8219</v>
      </c>
      <c r="B2083">
        <v>665</v>
      </c>
    </row>
    <row r="2084" spans="1:2" x14ac:dyDescent="0.2">
      <c r="A2084" t="s">
        <v>8219</v>
      </c>
      <c r="B2084">
        <v>666</v>
      </c>
    </row>
    <row r="2085" spans="1:2" x14ac:dyDescent="0.2">
      <c r="A2085" t="s">
        <v>8219</v>
      </c>
      <c r="B2085">
        <v>670</v>
      </c>
    </row>
    <row r="2086" spans="1:2" x14ac:dyDescent="0.2">
      <c r="A2086" t="s">
        <v>8219</v>
      </c>
      <c r="B2086">
        <v>676</v>
      </c>
    </row>
    <row r="2087" spans="1:2" x14ac:dyDescent="0.2">
      <c r="A2087" t="s">
        <v>8219</v>
      </c>
      <c r="B2087">
        <v>680</v>
      </c>
    </row>
    <row r="2088" spans="1:2" x14ac:dyDescent="0.2">
      <c r="A2088" t="s">
        <v>8219</v>
      </c>
      <c r="B2088">
        <v>680</v>
      </c>
    </row>
    <row r="2089" spans="1:2" x14ac:dyDescent="0.2">
      <c r="A2089" t="s">
        <v>8219</v>
      </c>
      <c r="B2089">
        <v>682</v>
      </c>
    </row>
    <row r="2090" spans="1:2" x14ac:dyDescent="0.2">
      <c r="A2090" t="s">
        <v>8219</v>
      </c>
      <c r="B2090">
        <v>682</v>
      </c>
    </row>
    <row r="2091" spans="1:2" x14ac:dyDescent="0.2">
      <c r="A2091" t="s">
        <v>8219</v>
      </c>
      <c r="B2091">
        <v>688</v>
      </c>
    </row>
    <row r="2092" spans="1:2" x14ac:dyDescent="0.2">
      <c r="A2092" t="s">
        <v>8219</v>
      </c>
      <c r="B2092">
        <v>701</v>
      </c>
    </row>
    <row r="2093" spans="1:2" x14ac:dyDescent="0.2">
      <c r="A2093" t="s">
        <v>8219</v>
      </c>
      <c r="B2093">
        <v>707</v>
      </c>
    </row>
    <row r="2094" spans="1:2" x14ac:dyDescent="0.2">
      <c r="A2094" t="s">
        <v>8219</v>
      </c>
      <c r="B2094">
        <v>711</v>
      </c>
    </row>
    <row r="2095" spans="1:2" x14ac:dyDescent="0.2">
      <c r="A2095" t="s">
        <v>8219</v>
      </c>
      <c r="B2095">
        <v>714</v>
      </c>
    </row>
    <row r="2096" spans="1:2" x14ac:dyDescent="0.2">
      <c r="A2096" t="s">
        <v>8219</v>
      </c>
      <c r="B2096">
        <v>721</v>
      </c>
    </row>
    <row r="2097" spans="1:2" x14ac:dyDescent="0.2">
      <c r="A2097" t="s">
        <v>8219</v>
      </c>
      <c r="B2097">
        <v>729</v>
      </c>
    </row>
    <row r="2098" spans="1:2" x14ac:dyDescent="0.2">
      <c r="A2098" t="s">
        <v>8219</v>
      </c>
      <c r="B2098">
        <v>736</v>
      </c>
    </row>
    <row r="2099" spans="1:2" x14ac:dyDescent="0.2">
      <c r="A2099" t="s">
        <v>8219</v>
      </c>
      <c r="B2099">
        <v>740</v>
      </c>
    </row>
    <row r="2100" spans="1:2" x14ac:dyDescent="0.2">
      <c r="A2100" t="s">
        <v>8219</v>
      </c>
      <c r="B2100">
        <v>742</v>
      </c>
    </row>
    <row r="2101" spans="1:2" x14ac:dyDescent="0.2">
      <c r="A2101" t="s">
        <v>8219</v>
      </c>
      <c r="B2101">
        <v>760</v>
      </c>
    </row>
    <row r="2102" spans="1:2" x14ac:dyDescent="0.2">
      <c r="A2102" t="s">
        <v>8219</v>
      </c>
      <c r="B2102">
        <v>813</v>
      </c>
    </row>
    <row r="2103" spans="1:2" x14ac:dyDescent="0.2">
      <c r="A2103" t="s">
        <v>8219</v>
      </c>
      <c r="B2103">
        <v>821</v>
      </c>
    </row>
    <row r="2104" spans="1:2" x14ac:dyDescent="0.2">
      <c r="A2104" t="s">
        <v>8219</v>
      </c>
      <c r="B2104">
        <v>827</v>
      </c>
    </row>
    <row r="2105" spans="1:2" x14ac:dyDescent="0.2">
      <c r="A2105" t="s">
        <v>8219</v>
      </c>
      <c r="B2105">
        <v>834</v>
      </c>
    </row>
    <row r="2106" spans="1:2" x14ac:dyDescent="0.2">
      <c r="A2106" t="s">
        <v>8219</v>
      </c>
      <c r="B2106">
        <v>848</v>
      </c>
    </row>
    <row r="2107" spans="1:2" x14ac:dyDescent="0.2">
      <c r="A2107" t="s">
        <v>8219</v>
      </c>
      <c r="B2107">
        <v>859</v>
      </c>
    </row>
    <row r="2108" spans="1:2" x14ac:dyDescent="0.2">
      <c r="A2108" t="s">
        <v>8219</v>
      </c>
      <c r="B2108">
        <v>874</v>
      </c>
    </row>
    <row r="2109" spans="1:2" x14ac:dyDescent="0.2">
      <c r="A2109" t="s">
        <v>8219</v>
      </c>
      <c r="B2109">
        <v>878</v>
      </c>
    </row>
    <row r="2110" spans="1:2" x14ac:dyDescent="0.2">
      <c r="A2110" t="s">
        <v>8219</v>
      </c>
      <c r="B2110">
        <v>885</v>
      </c>
    </row>
    <row r="2111" spans="1:2" x14ac:dyDescent="0.2">
      <c r="A2111" t="s">
        <v>8219</v>
      </c>
      <c r="B2111">
        <v>897</v>
      </c>
    </row>
    <row r="2112" spans="1:2" x14ac:dyDescent="0.2">
      <c r="A2112" t="s">
        <v>8219</v>
      </c>
      <c r="B2112">
        <v>902</v>
      </c>
    </row>
    <row r="2113" spans="1:2" x14ac:dyDescent="0.2">
      <c r="A2113" t="s">
        <v>8219</v>
      </c>
      <c r="B2113">
        <v>916</v>
      </c>
    </row>
    <row r="2114" spans="1:2" x14ac:dyDescent="0.2">
      <c r="A2114" t="s">
        <v>8219</v>
      </c>
      <c r="B2114">
        <v>930</v>
      </c>
    </row>
    <row r="2115" spans="1:2" x14ac:dyDescent="0.2">
      <c r="A2115" t="s">
        <v>8219</v>
      </c>
      <c r="B2115">
        <v>942</v>
      </c>
    </row>
    <row r="2116" spans="1:2" x14ac:dyDescent="0.2">
      <c r="A2116" t="s">
        <v>8219</v>
      </c>
      <c r="B2116">
        <v>943</v>
      </c>
    </row>
    <row r="2117" spans="1:2" x14ac:dyDescent="0.2">
      <c r="A2117" t="s">
        <v>8219</v>
      </c>
      <c r="B2117">
        <v>944</v>
      </c>
    </row>
    <row r="2118" spans="1:2" x14ac:dyDescent="0.2">
      <c r="A2118" t="s">
        <v>8219</v>
      </c>
      <c r="B2118">
        <v>951</v>
      </c>
    </row>
    <row r="2119" spans="1:2" x14ac:dyDescent="0.2">
      <c r="A2119" t="s">
        <v>8219</v>
      </c>
      <c r="B2119">
        <v>963</v>
      </c>
    </row>
    <row r="2120" spans="1:2" x14ac:dyDescent="0.2">
      <c r="A2120" t="s">
        <v>8219</v>
      </c>
      <c r="B2120">
        <v>964</v>
      </c>
    </row>
    <row r="2121" spans="1:2" x14ac:dyDescent="0.2">
      <c r="A2121" t="s">
        <v>8219</v>
      </c>
      <c r="B2121">
        <v>971</v>
      </c>
    </row>
    <row r="2122" spans="1:2" x14ac:dyDescent="0.2">
      <c r="A2122" t="s">
        <v>8219</v>
      </c>
      <c r="B2122">
        <v>983</v>
      </c>
    </row>
    <row r="2123" spans="1:2" x14ac:dyDescent="0.2">
      <c r="A2123" t="s">
        <v>8219</v>
      </c>
      <c r="B2123">
        <v>988</v>
      </c>
    </row>
    <row r="2124" spans="1:2" x14ac:dyDescent="0.2">
      <c r="A2124" t="s">
        <v>8219</v>
      </c>
      <c r="B2124">
        <v>1013</v>
      </c>
    </row>
    <row r="2125" spans="1:2" x14ac:dyDescent="0.2">
      <c r="A2125" t="s">
        <v>8219</v>
      </c>
      <c r="B2125">
        <v>1019</v>
      </c>
    </row>
    <row r="2126" spans="1:2" x14ac:dyDescent="0.2">
      <c r="A2126" t="s">
        <v>8219</v>
      </c>
      <c r="B2126">
        <v>1021</v>
      </c>
    </row>
    <row r="2127" spans="1:2" x14ac:dyDescent="0.2">
      <c r="A2127" t="s">
        <v>8219</v>
      </c>
      <c r="B2127">
        <v>1049</v>
      </c>
    </row>
    <row r="2128" spans="1:2" x14ac:dyDescent="0.2">
      <c r="A2128" t="s">
        <v>8219</v>
      </c>
      <c r="B2128">
        <v>1062</v>
      </c>
    </row>
    <row r="2129" spans="1:2" x14ac:dyDescent="0.2">
      <c r="A2129" t="s">
        <v>8219</v>
      </c>
      <c r="B2129">
        <v>1071</v>
      </c>
    </row>
    <row r="2130" spans="1:2" x14ac:dyDescent="0.2">
      <c r="A2130" t="s">
        <v>8219</v>
      </c>
      <c r="B2130">
        <v>1088</v>
      </c>
    </row>
    <row r="2131" spans="1:2" x14ac:dyDescent="0.2">
      <c r="A2131" t="s">
        <v>8219</v>
      </c>
      <c r="B2131">
        <v>1095</v>
      </c>
    </row>
    <row r="2132" spans="1:2" x14ac:dyDescent="0.2">
      <c r="A2132" t="s">
        <v>8219</v>
      </c>
      <c r="B2132">
        <v>1104</v>
      </c>
    </row>
    <row r="2133" spans="1:2" x14ac:dyDescent="0.2">
      <c r="A2133" t="s">
        <v>8219</v>
      </c>
      <c r="B2133">
        <v>1107</v>
      </c>
    </row>
    <row r="2134" spans="1:2" x14ac:dyDescent="0.2">
      <c r="A2134" t="s">
        <v>8219</v>
      </c>
      <c r="B2134">
        <v>1113</v>
      </c>
    </row>
    <row r="2135" spans="1:2" x14ac:dyDescent="0.2">
      <c r="A2135" t="s">
        <v>8219</v>
      </c>
      <c r="B2135">
        <v>1151</v>
      </c>
    </row>
    <row r="2136" spans="1:2" x14ac:dyDescent="0.2">
      <c r="A2136" t="s">
        <v>8219</v>
      </c>
      <c r="B2136">
        <v>1204</v>
      </c>
    </row>
    <row r="2137" spans="1:2" x14ac:dyDescent="0.2">
      <c r="A2137" t="s">
        <v>8219</v>
      </c>
      <c r="B2137">
        <v>1224</v>
      </c>
    </row>
    <row r="2138" spans="1:2" x14ac:dyDescent="0.2">
      <c r="A2138" t="s">
        <v>8219</v>
      </c>
      <c r="B2138">
        <v>1251</v>
      </c>
    </row>
    <row r="2139" spans="1:2" x14ac:dyDescent="0.2">
      <c r="A2139" t="s">
        <v>8219</v>
      </c>
      <c r="B2139">
        <v>1260</v>
      </c>
    </row>
    <row r="2140" spans="1:2" x14ac:dyDescent="0.2">
      <c r="A2140" t="s">
        <v>8219</v>
      </c>
      <c r="B2140">
        <v>1281</v>
      </c>
    </row>
    <row r="2141" spans="1:2" x14ac:dyDescent="0.2">
      <c r="A2141" t="s">
        <v>8219</v>
      </c>
      <c r="B2141">
        <v>1328</v>
      </c>
    </row>
    <row r="2142" spans="1:2" x14ac:dyDescent="0.2">
      <c r="A2142" t="s">
        <v>8219</v>
      </c>
      <c r="B2142">
        <v>1356</v>
      </c>
    </row>
    <row r="2143" spans="1:2" x14ac:dyDescent="0.2">
      <c r="A2143" t="s">
        <v>8219</v>
      </c>
      <c r="B2143">
        <v>1364</v>
      </c>
    </row>
    <row r="2144" spans="1:2" x14ac:dyDescent="0.2">
      <c r="A2144" t="s">
        <v>8219</v>
      </c>
      <c r="B2144">
        <v>1373</v>
      </c>
    </row>
    <row r="2145" spans="1:2" x14ac:dyDescent="0.2">
      <c r="A2145" t="s">
        <v>8219</v>
      </c>
      <c r="B2145">
        <v>1375</v>
      </c>
    </row>
    <row r="2146" spans="1:2" x14ac:dyDescent="0.2">
      <c r="A2146" t="s">
        <v>8219</v>
      </c>
      <c r="B2146">
        <v>1420</v>
      </c>
    </row>
    <row r="2147" spans="1:2" x14ac:dyDescent="0.2">
      <c r="A2147" t="s">
        <v>8219</v>
      </c>
      <c r="B2147">
        <v>1510</v>
      </c>
    </row>
    <row r="2148" spans="1:2" x14ac:dyDescent="0.2">
      <c r="A2148" t="s">
        <v>8219</v>
      </c>
      <c r="B2148">
        <v>1513</v>
      </c>
    </row>
    <row r="2149" spans="1:2" x14ac:dyDescent="0.2">
      <c r="A2149" t="s">
        <v>8219</v>
      </c>
      <c r="B2149">
        <v>1530</v>
      </c>
    </row>
    <row r="2150" spans="1:2" x14ac:dyDescent="0.2">
      <c r="A2150" t="s">
        <v>8219</v>
      </c>
      <c r="B2150">
        <v>1556</v>
      </c>
    </row>
    <row r="2151" spans="1:2" x14ac:dyDescent="0.2">
      <c r="A2151" t="s">
        <v>8219</v>
      </c>
      <c r="B2151">
        <v>1596</v>
      </c>
    </row>
    <row r="2152" spans="1:2" x14ac:dyDescent="0.2">
      <c r="A2152" t="s">
        <v>8219</v>
      </c>
      <c r="B2152">
        <v>1633</v>
      </c>
    </row>
    <row r="2153" spans="1:2" x14ac:dyDescent="0.2">
      <c r="A2153" t="s">
        <v>8219</v>
      </c>
      <c r="B2153">
        <v>1637</v>
      </c>
    </row>
    <row r="2154" spans="1:2" x14ac:dyDescent="0.2">
      <c r="A2154" t="s">
        <v>8219</v>
      </c>
      <c r="B2154">
        <v>1670</v>
      </c>
    </row>
    <row r="2155" spans="1:2" x14ac:dyDescent="0.2">
      <c r="A2155" t="s">
        <v>8219</v>
      </c>
      <c r="B2155">
        <v>1737</v>
      </c>
    </row>
    <row r="2156" spans="1:2" x14ac:dyDescent="0.2">
      <c r="A2156" t="s">
        <v>8219</v>
      </c>
      <c r="B2156">
        <v>1762</v>
      </c>
    </row>
    <row r="2157" spans="1:2" x14ac:dyDescent="0.2">
      <c r="A2157" t="s">
        <v>8219</v>
      </c>
      <c r="B2157">
        <v>1780</v>
      </c>
    </row>
    <row r="2158" spans="1:2" x14ac:dyDescent="0.2">
      <c r="A2158" t="s">
        <v>8219</v>
      </c>
      <c r="B2158">
        <v>1789</v>
      </c>
    </row>
    <row r="2159" spans="1:2" x14ac:dyDescent="0.2">
      <c r="A2159" t="s">
        <v>8219</v>
      </c>
      <c r="B2159">
        <v>1876</v>
      </c>
    </row>
    <row r="2160" spans="1:2" x14ac:dyDescent="0.2">
      <c r="A2160" t="s">
        <v>8219</v>
      </c>
      <c r="B2160">
        <v>1887</v>
      </c>
    </row>
    <row r="2161" spans="1:2" x14ac:dyDescent="0.2">
      <c r="A2161" t="s">
        <v>8219</v>
      </c>
      <c r="B2161">
        <v>1945</v>
      </c>
    </row>
    <row r="2162" spans="1:2" x14ac:dyDescent="0.2">
      <c r="A2162" t="s">
        <v>8219</v>
      </c>
      <c r="B2162">
        <v>1980</v>
      </c>
    </row>
    <row r="2163" spans="1:2" x14ac:dyDescent="0.2">
      <c r="A2163" t="s">
        <v>8219</v>
      </c>
      <c r="B2163">
        <v>2035</v>
      </c>
    </row>
    <row r="2164" spans="1:2" x14ac:dyDescent="0.2">
      <c r="A2164" t="s">
        <v>8219</v>
      </c>
      <c r="B2164">
        <v>2051</v>
      </c>
    </row>
    <row r="2165" spans="1:2" x14ac:dyDescent="0.2">
      <c r="A2165" t="s">
        <v>8219</v>
      </c>
      <c r="B2165">
        <v>2139</v>
      </c>
    </row>
    <row r="2166" spans="1:2" x14ac:dyDescent="0.2">
      <c r="A2166" t="s">
        <v>8219</v>
      </c>
      <c r="B2166">
        <v>2165</v>
      </c>
    </row>
    <row r="2167" spans="1:2" x14ac:dyDescent="0.2">
      <c r="A2167" t="s">
        <v>8219</v>
      </c>
      <c r="B2167">
        <v>2174</v>
      </c>
    </row>
    <row r="2168" spans="1:2" x14ac:dyDescent="0.2">
      <c r="A2168" t="s">
        <v>8219</v>
      </c>
      <c r="B2168">
        <v>2436</v>
      </c>
    </row>
    <row r="2169" spans="1:2" x14ac:dyDescent="0.2">
      <c r="A2169" t="s">
        <v>8219</v>
      </c>
      <c r="B2169">
        <v>2478</v>
      </c>
    </row>
    <row r="2170" spans="1:2" x14ac:dyDescent="0.2">
      <c r="A2170" t="s">
        <v>8219</v>
      </c>
      <c r="B2170">
        <v>2525</v>
      </c>
    </row>
    <row r="2171" spans="1:2" x14ac:dyDescent="0.2">
      <c r="A2171" t="s">
        <v>8219</v>
      </c>
      <c r="B2171">
        <v>2602</v>
      </c>
    </row>
    <row r="2172" spans="1:2" x14ac:dyDescent="0.2">
      <c r="A2172" t="s">
        <v>8219</v>
      </c>
      <c r="B2172">
        <v>3238</v>
      </c>
    </row>
    <row r="2173" spans="1:2" x14ac:dyDescent="0.2">
      <c r="A2173" t="s">
        <v>8219</v>
      </c>
      <c r="B2173">
        <v>3355</v>
      </c>
    </row>
    <row r="2174" spans="1:2" x14ac:dyDescent="0.2">
      <c r="A2174" t="s">
        <v>8219</v>
      </c>
      <c r="B2174">
        <v>3468</v>
      </c>
    </row>
    <row r="2175" spans="1:2" x14ac:dyDescent="0.2">
      <c r="A2175" t="s">
        <v>8219</v>
      </c>
      <c r="B2175">
        <v>3562</v>
      </c>
    </row>
    <row r="2176" spans="1:2" x14ac:dyDescent="0.2">
      <c r="A2176" t="s">
        <v>8219</v>
      </c>
      <c r="B2176">
        <v>3663</v>
      </c>
    </row>
    <row r="2177" spans="1:2" x14ac:dyDescent="0.2">
      <c r="A2177" t="s">
        <v>8219</v>
      </c>
      <c r="B2177">
        <v>3863</v>
      </c>
    </row>
    <row r="2178" spans="1:2" x14ac:dyDescent="0.2">
      <c r="A2178" t="s">
        <v>8219</v>
      </c>
      <c r="B2178">
        <v>4245</v>
      </c>
    </row>
    <row r="2179" spans="1:2" x14ac:dyDescent="0.2">
      <c r="A2179" t="s">
        <v>8219</v>
      </c>
      <c r="B2179">
        <v>4330</v>
      </c>
    </row>
    <row r="2180" spans="1:2" x14ac:dyDescent="0.2">
      <c r="A2180" t="s">
        <v>8219</v>
      </c>
      <c r="B2180">
        <v>4562</v>
      </c>
    </row>
    <row r="2181" spans="1:2" x14ac:dyDescent="0.2">
      <c r="A2181" t="s">
        <v>8219</v>
      </c>
      <c r="B2181">
        <v>4883</v>
      </c>
    </row>
    <row r="2182" spans="1:2" x14ac:dyDescent="0.2">
      <c r="A2182" t="s">
        <v>8219</v>
      </c>
      <c r="B2182">
        <v>5812</v>
      </c>
    </row>
    <row r="2183" spans="1:2" x14ac:dyDescent="0.2">
      <c r="A2183" t="s">
        <v>8219</v>
      </c>
      <c r="B2183">
        <v>8200</v>
      </c>
    </row>
    <row r="2184" spans="1:2" x14ac:dyDescent="0.2">
      <c r="A2184" t="s">
        <v>8219</v>
      </c>
      <c r="B2184">
        <v>8359</v>
      </c>
    </row>
    <row r="2185" spans="1:2" x14ac:dyDescent="0.2">
      <c r="A2185" t="s">
        <v>8219</v>
      </c>
      <c r="B2185">
        <v>20242</v>
      </c>
    </row>
    <row r="2186" spans="1:2" x14ac:dyDescent="0.2">
      <c r="A2186" t="s">
        <v>8219</v>
      </c>
      <c r="B2186">
        <v>26457</v>
      </c>
    </row>
  </sheetData>
  <sortState xmlns:xlrd2="http://schemas.microsoft.com/office/spreadsheetml/2017/richdata2" ref="E2:E2187">
    <sortCondition ref="E1:E2187"/>
  </sortState>
  <conditionalFormatting sqref="A1:A1046647">
    <cfRule type="containsText" dxfId="7" priority="5" stopIfTrue="1" operator="containsText" text="live">
      <formula>NOT(ISERROR(SEARCH("live",A1)))</formula>
    </cfRule>
    <cfRule type="containsText" dxfId="6" priority="6" stopIfTrue="1" operator="containsText" text="canceled">
      <formula>NOT(ISERROR(SEARCH("canceled",A1)))</formula>
    </cfRule>
    <cfRule type="containsText" dxfId="5" priority="7" stopIfTrue="1" operator="containsText" text="failed">
      <formula>NOT(ISERROR(SEARCH("failed",A1)))</formula>
    </cfRule>
    <cfRule type="containsText" dxfId="4" priority="8" stopIfTrue="1" operator="containsText" text="successful">
      <formula>NOT(ISERROR(SEARCH("successful",A1)))</formula>
    </cfRule>
  </conditionalFormatting>
  <conditionalFormatting sqref="D1:D1045992">
    <cfRule type="containsText" dxfId="3" priority="1" stopIfTrue="1" operator="containsText" text="live">
      <formula>NOT(ISERROR(SEARCH("live",D1)))</formula>
    </cfRule>
    <cfRule type="containsText" dxfId="2" priority="2" stopIfTrue="1" operator="containsText" text="canceled">
      <formula>NOT(ISERROR(SEARCH("canceled",D1)))</formula>
    </cfRule>
    <cfRule type="containsText" dxfId="1" priority="3" stopIfTrue="1" operator="containsText" text="failed">
      <formula>NOT(ISERROR(SEARCH("failed",D1)))</formula>
    </cfRule>
    <cfRule type="containsText" dxfId="0" priority="4" stopIfTrue="1" operator="containsText" text="successful">
      <formula>NOT(ISERROR(SEARCH("successful",D1)))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Count Per Category</vt:lpstr>
      <vt:lpstr>Count per Sub-Category</vt:lpstr>
      <vt:lpstr>Date Created Conversion</vt:lpstr>
      <vt:lpstr>Raw_Data</vt:lpstr>
      <vt:lpstr>Bonus</vt:lpstr>
      <vt:lpstr>Bonus Statistical Analysis</vt:lpstr>
      <vt:lpstr>Outcome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Jessica Johnson</cp:lastModifiedBy>
  <dcterms:created xsi:type="dcterms:W3CDTF">2017-04-20T15:17:24Z</dcterms:created>
  <dcterms:modified xsi:type="dcterms:W3CDTF">2021-03-24T05:07:15Z</dcterms:modified>
</cp:coreProperties>
</file>