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:\BOotcamp\Module 1\Challenge Assignment\"/>
    </mc:Choice>
  </mc:AlternateContent>
  <xr:revisionPtr revIDLastSave="0" documentId="8_{BFE88B00-AA9C-4D34-BB83-BFB4159BFF88}" xr6:coauthVersionLast="46" xr6:coauthVersionMax="46" xr10:uidLastSave="{00000000-0000-0000-0000-000000000000}"/>
  <bookViews>
    <workbookView xWindow="19090" yWindow="-1140" windowWidth="19420" windowHeight="10420" tabRatio="942" activeTab="3" xr2:uid="{00000000-000D-0000-FFFF-FFFF00000000}"/>
  </bookViews>
  <sheets>
    <sheet name="Outcomes based on launch date" sheetId="4" r:id="rId1"/>
    <sheet name="Theater Outcomes by Launch Date" sheetId="13" r:id="rId2"/>
    <sheet name="Outcomes Based on Goals Chart" sheetId="14" r:id="rId3"/>
    <sheet name="Kickstarter" sheetId="1" r:id="rId4"/>
    <sheet name="Sheet1" sheetId="6" r:id="rId5"/>
    <sheet name="Edinburgh Research" sheetId="5" r:id="rId6"/>
    <sheet name="Category Statistics Pivot table" sheetId="2" r:id="rId7"/>
    <sheet name="Subcategory Statistics" sheetId="3" r:id="rId8"/>
    <sheet name="Descriptive Statistics" sheetId="10" r:id="rId9"/>
    <sheet name="Sheet6" sheetId="11" r:id="rId10"/>
  </sheets>
  <definedNames>
    <definedName name="_xlnm._FilterDatabase" localSheetId="3" hidden="1">Kickstarter!$A$1:$U$4116</definedName>
    <definedName name="_xlnm._FilterDatabase" localSheetId="2" hidden="1">'Outcomes Based on Goals Chart'!$A$1:$A$1</definedName>
  </definedNames>
  <calcPr calcId="191029"/>
  <pivotCaches>
    <pivotCache cacheId="14" r:id="rId11"/>
    <pivotCache cacheId="15" r:id="rId12"/>
    <pivotCache cacheId="16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4" l="1"/>
  <c r="H2" i="14"/>
  <c r="G3" i="14"/>
  <c r="H3" i="14"/>
  <c r="G4" i="14"/>
  <c r="H4" i="14"/>
  <c r="G5" i="14"/>
  <c r="H5" i="14"/>
  <c r="G6" i="14"/>
  <c r="H6" i="14"/>
  <c r="G7" i="14"/>
  <c r="H7" i="14"/>
  <c r="G8" i="14"/>
  <c r="H8" i="14"/>
  <c r="G9" i="14"/>
  <c r="H9" i="14"/>
  <c r="G10" i="14"/>
  <c r="H10" i="14"/>
  <c r="G11" i="14"/>
  <c r="H11" i="14"/>
  <c r="G12" i="14"/>
  <c r="H12" i="14"/>
  <c r="G13" i="14"/>
  <c r="H13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E13" i="14" s="1"/>
  <c r="B12" i="14"/>
  <c r="B11" i="14"/>
  <c r="B10" i="14"/>
  <c r="E10" i="14" s="1"/>
  <c r="B9" i="14"/>
  <c r="B8" i="14"/>
  <c r="B7" i="14"/>
  <c r="B6" i="14"/>
  <c r="B5" i="14"/>
  <c r="B4" i="14"/>
  <c r="B2" i="14"/>
  <c r="B3" i="14"/>
  <c r="C6" i="10"/>
  <c r="C5" i="10"/>
  <c r="B6" i="10"/>
  <c r="B5" i="10"/>
  <c r="C3" i="10"/>
  <c r="B3" i="10"/>
  <c r="C2" i="10"/>
  <c r="B2" i="10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C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4116" i="1"/>
  <c r="O2016" i="1"/>
  <c r="F10" i="14" l="1"/>
  <c r="F13" i="14"/>
  <c r="E11" i="14"/>
  <c r="F11" i="14" s="1"/>
  <c r="E9" i="14"/>
  <c r="F9" i="14" s="1"/>
  <c r="E6" i="14"/>
  <c r="E7" i="14"/>
  <c r="F7" i="14" s="1"/>
  <c r="E12" i="14"/>
  <c r="F12" i="14" s="1"/>
  <c r="E8" i="14"/>
  <c r="F8" i="14" s="1"/>
  <c r="E2" i="14"/>
  <c r="E3" i="14"/>
  <c r="E4" i="14"/>
  <c r="E5" i="14"/>
  <c r="F3" i="14" l="1"/>
  <c r="F5" i="14"/>
  <c r="F4" i="14"/>
  <c r="F2" i="14"/>
  <c r="F6" i="14"/>
</calcChain>
</file>

<file path=xl/sharedStrings.xml><?xml version="1.0" encoding="utf-8"?>
<sst xmlns="http://schemas.openxmlformats.org/spreadsheetml/2006/main" count="36397" uniqueCount="8416">
  <si>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</si>
  <si>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</si>
  <si>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</si>
  <si>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</si>
  <si>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</si>
  <si>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</si>
  <si>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</si>
  <si>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</si>
  <si>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</si>
  <si>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</si>
  <si>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</si>
  <si>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</si>
  <si>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</si>
  <si>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</si>
  <si>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</si>
  <si>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</si>
  <si>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</si>
  <si>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</si>
  <si>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</si>
  <si>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</si>
  <si>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</si>
  <si>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</si>
  <si>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</si>
  <si>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</si>
  <si>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</si>
  <si>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</si>
  <si>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</si>
  <si>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</si>
  <si>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</si>
  <si>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</si>
  <si>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</si>
  <si>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</si>
  <si>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</si>
  <si>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</si>
  <si>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</si>
  <si>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</si>
  <si>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</si>
  <si>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</si>
  <si>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</si>
  <si>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</si>
  <si>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</si>
  <si>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</si>
  <si>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</si>
  <si>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</si>
  <si>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</si>
  <si>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</si>
  <si>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</si>
  <si>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</si>
  <si>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</si>
  <si>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</si>
  <si>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</si>
  <si>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</si>
  <si>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</si>
  <si>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</si>
  <si>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</si>
  <si>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</si>
  <si>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</si>
  <si>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</si>
  <si>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</si>
  <si>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</si>
  <si>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</si>
  <si>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</si>
  <si>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</si>
  <si>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</si>
  <si>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</si>
  <si>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</si>
  <si>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</si>
  <si>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</si>
  <si>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</si>
  <si>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</si>
  <si>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</si>
  <si>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</si>
  <si>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</si>
  <si>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</si>
  <si>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</si>
  <si>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</si>
  <si>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</si>
  <si>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</si>
  <si>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</si>
  <si>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</si>
  <si>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</si>
  <si>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</si>
  <si>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</si>
  <si>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</si>
  <si>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</si>
  <si>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</si>
  <si>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</si>
  <si>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</si>
  <si>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</si>
  <si>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</si>
  <si>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</si>
  <si>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</si>
  <si>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</si>
  <si>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</si>
  <si>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</si>
  <si>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</si>
  <si>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</si>
  <si>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</si>
  <si>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</si>
  <si>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</si>
  <si>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</si>
  <si>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</si>
  <si>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</si>
  <si>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</si>
  <si>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</si>
  <si>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</si>
  <si>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</si>
  <si>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</si>
  <si>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</si>
  <si>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</si>
  <si>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</si>
  <si>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</si>
  <si>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</si>
  <si>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</si>
  <si>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</si>
  <si>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</si>
  <si>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</si>
  <si>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</si>
  <si>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</si>
  <si>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</si>
  <si>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</si>
  <si>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</si>
  <si>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</si>
  <si>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</si>
  <si>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</si>
  <si>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</si>
  <si>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</si>
  <si>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</si>
  <si>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</si>
  <si>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</si>
  <si>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</si>
  <si>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</si>
  <si>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</si>
  <si>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</si>
  <si>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</si>
  <si>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</si>
  <si>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</si>
  <si>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</si>
  <si>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</si>
  <si>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</si>
  <si>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</si>
  <si>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</si>
  <si>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</si>
  <si>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</si>
  <si>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</si>
  <si>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</si>
  <si>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</si>
  <si>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</si>
  <si>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</si>
  <si>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</si>
  <si>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</si>
  <si>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</si>
  <si>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</si>
  <si>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</si>
  <si>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</si>
  <si>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</si>
  <si>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</si>
  <si>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</si>
  <si>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</si>
  <si>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</si>
  <si>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</si>
  <si>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</si>
  <si>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</si>
  <si>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</si>
  <si>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</si>
  <si>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</si>
  <si>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</si>
  <si>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</si>
  <si>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</si>
  <si>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</si>
  <si>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</si>
  <si>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</si>
  <si>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</si>
  <si>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</si>
  <si>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</si>
  <si>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</si>
  <si>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</si>
  <si>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</si>
  <si>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</si>
  <si>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</si>
  <si>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</si>
  <si>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</si>
  <si>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</si>
  <si>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</si>
  <si>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</si>
  <si>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</si>
  <si>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</si>
  <si>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</si>
  <si>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</si>
  <si>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</si>
  <si>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</si>
  <si>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</si>
  <si>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</si>
  <si>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</si>
  <si>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</si>
  <si>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</si>
  <si>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</si>
  <si>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</si>
  <si>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</si>
  <si>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</si>
  <si>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</si>
  <si>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</si>
  <si>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</si>
  <si>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</si>
  <si>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</si>
  <si>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</si>
  <si>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</si>
  <si>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</si>
  <si>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</si>
  <si>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</si>
  <si>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</si>
  <si>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</si>
  <si>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</si>
  <si>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</si>
  <si>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</si>
  <si>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</si>
  <si>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</si>
  <si>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</si>
  <si>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</si>
  <si>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</si>
  <si>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</si>
  <si>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</si>
  <si>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</si>
  <si>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</si>
  <si>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</si>
  <si>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</si>
  <si>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</si>
  <si>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</si>
  <si>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</si>
  <si>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</si>
  <si>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</si>
  <si>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</si>
  <si>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</si>
  <si>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</si>
  <si>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</si>
  <si>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</si>
  <si>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</si>
  <si>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</si>
  <si>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</si>
  <si>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</si>
  <si>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</si>
  <si>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</si>
  <si>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</si>
  <si>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</si>
  <si>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</si>
  <si>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</si>
  <si>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</si>
  <si>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</si>
  <si>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</si>
  <si>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</si>
  <si>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</si>
  <si>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</si>
  <si>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</si>
  <si>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</si>
  <si>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</si>
  <si>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</si>
  <si>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</si>
  <si>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</si>
  <si>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</si>
  <si>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</si>
  <si>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</si>
  <si>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</si>
  <si>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</si>
  <si>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</si>
  <si>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</si>
  <si>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</si>
  <si>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</si>
  <si>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</si>
  <si>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</si>
  <si>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</si>
  <si>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</si>
  <si>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</si>
  <si>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</si>
  <si>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</si>
  <si>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</si>
  <si>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</si>
  <si>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</si>
  <si>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</si>
  <si>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</si>
  <si>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</si>
  <si>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</si>
  <si>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</si>
  <si>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</si>
  <si>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</si>
  <si>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</si>
  <si>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</si>
  <si>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</si>
  <si>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</si>
  <si>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</si>
  <si>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</si>
  <si>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</si>
  <si>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</si>
  <si>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</si>
  <si>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</si>
  <si>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</si>
  <si>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</si>
  <si>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</si>
  <si>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</si>
  <si>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</si>
  <si>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</si>
  <si>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</si>
  <si>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</si>
  <si>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</si>
  <si>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</si>
  <si>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</si>
  <si>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</si>
  <si>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</si>
  <si>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</si>
  <si>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</si>
  <si>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</si>
  <si>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</si>
  <si>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</si>
  <si>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</si>
  <si>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</si>
  <si>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</si>
  <si>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</si>
  <si>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</si>
  <si>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</si>
  <si>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</si>
  <si>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</si>
  <si>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</si>
  <si>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</si>
  <si>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</si>
  <si>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</si>
  <si>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</si>
  <si>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</si>
  <si>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</si>
  <si>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</si>
  <si>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</si>
  <si>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</si>
  <si>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</si>
  <si>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</si>
  <si>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</si>
  <si>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</si>
  <si>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</si>
  <si>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</si>
  <si>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</si>
  <si>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</si>
  <si>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</si>
  <si>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</si>
  <si>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</si>
  <si>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</si>
  <si>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</si>
  <si>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</si>
  <si>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</si>
  <si>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</si>
  <si>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</si>
  <si>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</si>
  <si>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</si>
  <si>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</si>
  <si>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</si>
  <si>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</si>
  <si>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</si>
  <si>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</si>
  <si>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</si>
  <si>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</si>
  <si>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</si>
  <si>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</si>
  <si>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</si>
  <si>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</si>
  <si>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</si>
  <si>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</si>
  <si>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</si>
  <si>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</si>
  <si>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</si>
  <si>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</si>
  <si>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</si>
  <si>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</si>
  <si>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</si>
  <si>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</si>
  <si>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</si>
  <si>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</si>
  <si>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</si>
  <si>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</si>
  <si>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</si>
  <si>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</si>
  <si>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</si>
  <si>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</si>
  <si>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</si>
  <si>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</si>
  <si>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</si>
  <si>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</si>
  <si>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</si>
  <si>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</si>
  <si>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</si>
  <si>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</si>
  <si>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</si>
  <si>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</si>
  <si>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</si>
  <si>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</si>
  <si>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</si>
  <si>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</si>
  <si>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</si>
  <si>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</si>
  <si>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</si>
  <si>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</si>
  <si>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</si>
  <si>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</si>
  <si>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</si>
  <si>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</si>
  <si>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</si>
  <si>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</si>
  <si>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</si>
  <si>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</si>
  <si>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</si>
  <si>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</si>
  <si>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</si>
  <si>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</si>
  <si>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</si>
  <si>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</si>
  <si>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</si>
  <si>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</si>
  <si>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</si>
  <si>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</si>
  <si>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</si>
  <si>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</si>
  <si>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</si>
  <si>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</si>
  <si>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</si>
  <si>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</si>
  <si>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</si>
  <si>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</si>
  <si>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</si>
  <si>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</si>
  <si>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</si>
  <si>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</si>
  <si>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</si>
  <si>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</si>
  <si>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</si>
  <si>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</si>
  <si>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</si>
  <si>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</si>
  <si>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</si>
  <si>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</si>
  <si>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</si>
  <si>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</si>
  <si>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</si>
  <si>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</si>
  <si>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</si>
  <si>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</si>
  <si>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</si>
  <si>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</si>
  <si>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</si>
  <si>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</si>
  <si>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</si>
  <si>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</si>
  <si>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</si>
  <si>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</si>
  <si>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</si>
  <si>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</si>
  <si>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</si>
  <si>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</si>
  <si>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</si>
  <si>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</si>
  <si>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</si>
  <si>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</si>
  <si>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</si>
  <si>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</si>
  <si>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</si>
  <si>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</si>
  <si>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</si>
  <si>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</si>
  <si>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</si>
  <si>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</si>
  <si>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</si>
  <si>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</si>
  <si>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</si>
  <si>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</si>
  <si>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</si>
  <si>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</si>
  <si>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</si>
  <si>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</si>
  <si>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</si>
  <si>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</si>
  <si>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</si>
  <si>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</si>
  <si>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</si>
  <si>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</si>
  <si>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</si>
  <si>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</si>
  <si>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</si>
  <si>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</si>
  <si>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</si>
  <si>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</si>
  <si>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</si>
  <si>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</si>
  <si>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</si>
  <si>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</si>
  <si>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</si>
  <si>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</si>
  <si>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</si>
  <si>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</si>
  <si>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</si>
  <si>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</si>
  <si>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</si>
  <si>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</si>
  <si>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</si>
  <si>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</si>
  <si>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</si>
  <si>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</si>
  <si>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</si>
  <si>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</si>
  <si>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</si>
  <si>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</si>
  <si>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</si>
  <si>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</si>
  <si>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</si>
  <si>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</si>
  <si>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</si>
  <si>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</si>
  <si>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</si>
  <si>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</si>
  <si>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</si>
  <si>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</si>
  <si>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</si>
  <si>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</si>
  <si>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</si>
  <si>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</si>
  <si>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</si>
  <si>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</si>
  <si>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</si>
  <si>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</si>
  <si>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</si>
  <si>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</si>
  <si>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</si>
  <si>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</si>
  <si>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</si>
  <si>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</si>
  <si>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</si>
  <si>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</si>
  <si>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</si>
  <si>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</si>
  <si>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</si>
  <si>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</si>
  <si>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</si>
  <si>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</si>
  <si>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</si>
  <si>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</si>
  <si>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</si>
  <si>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</si>
  <si>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</si>
  <si>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</si>
  <si>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</si>
  <si>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</si>
  <si>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</si>
  <si>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</si>
  <si>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</si>
  <si>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</si>
  <si>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</si>
  <si>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</si>
  <si>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</si>
  <si>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</si>
  <si>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</si>
  <si>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</si>
  <si>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</si>
  <si>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</si>
  <si>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</si>
  <si>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</si>
  <si>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</si>
  <si>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</si>
  <si>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</si>
  <si>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</si>
  <si>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</si>
  <si>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</si>
  <si>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</si>
  <si>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</si>
  <si>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</si>
  <si>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</si>
  <si>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</si>
  <si>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</si>
  <si>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</si>
  <si>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</si>
  <si>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</si>
  <si>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</si>
  <si>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</si>
  <si>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</si>
  <si>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</si>
  <si>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</si>
  <si>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</si>
  <si>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</si>
  <si>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</si>
  <si>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</si>
  <si>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</si>
  <si>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</si>
  <si>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</si>
  <si>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</si>
  <si>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</si>
  <si>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</si>
  <si>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</si>
  <si>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</si>
  <si>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</si>
  <si>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</si>
  <si>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</si>
  <si>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</si>
  <si>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</si>
  <si>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</si>
  <si>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</si>
  <si>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</si>
  <si>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</si>
  <si>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</si>
  <si>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</si>
  <si>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</si>
  <si>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</si>
  <si>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</si>
  <si>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</si>
  <si>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</si>
  <si>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</si>
  <si>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</si>
  <si>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</si>
  <si>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</si>
  <si>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</si>
  <si>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</si>
  <si>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</si>
  <si>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</si>
  <si>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</si>
  <si>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</si>
  <si>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</si>
  <si>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</si>
  <si>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</si>
  <si>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</si>
  <si>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</si>
  <si>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</si>
  <si>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</si>
  <si>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</si>
  <si>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</si>
  <si>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</si>
  <si>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</si>
  <si>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</si>
  <si>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</si>
  <si>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</si>
  <si>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</si>
  <si>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</si>
  <si>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</si>
  <si>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</si>
  <si>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</si>
  <si>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</si>
  <si>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</si>
  <si>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</si>
  <si>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</si>
  <si>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</si>
  <si>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</si>
  <si>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</si>
  <si>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</si>
  <si>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</si>
  <si>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</si>
  <si>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</si>
  <si>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</si>
  <si>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</si>
  <si>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</si>
  <si>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</si>
  <si>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</si>
  <si>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</si>
  <si>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</si>
  <si>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</si>
  <si>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</si>
  <si>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</si>
  <si>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</si>
  <si>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</si>
  <si>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</si>
  <si>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</si>
  <si>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</si>
  <si>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</si>
  <si>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</si>
  <si>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</si>
  <si>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</si>
  <si>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</si>
  <si>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</si>
  <si>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</si>
  <si>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</si>
  <si>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</si>
  <si>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</si>
  <si>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</si>
  <si>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</si>
  <si>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</si>
  <si>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</si>
  <si>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</si>
  <si>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</si>
  <si>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</si>
  <si>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</si>
  <si>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</si>
  <si>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</si>
  <si>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</si>
  <si>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</si>
  <si>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</si>
  <si>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</si>
  <si>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</si>
  <si>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</si>
  <si>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</si>
  <si>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</si>
  <si>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</si>
  <si>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</si>
  <si>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</si>
  <si>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</si>
  <si>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</si>
  <si>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</si>
  <si>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</si>
  <si>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</si>
  <si>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</si>
  <si>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</si>
  <si>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</si>
  <si>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</si>
  <si>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</si>
  <si>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</si>
  <si>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</si>
  <si>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</si>
  <si>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</si>
  <si>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</si>
  <si>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</si>
  <si>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</si>
  <si>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</si>
  <si>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</si>
  <si>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</si>
  <si>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</si>
  <si>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</si>
  <si>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</si>
  <si>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</si>
  <si>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</si>
  <si>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</si>
  <si>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</si>
  <si>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</si>
  <si>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</si>
  <si>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</si>
  <si>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</si>
  <si>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</si>
  <si>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</si>
  <si>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</si>
  <si>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</si>
  <si>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</si>
  <si>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</si>
  <si>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</si>
  <si>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</si>
  <si>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</si>
  <si>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</si>
  <si>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</si>
  <si>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</si>
  <si>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</si>
  <si>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</si>
  <si>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</si>
  <si>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</si>
  <si>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</si>
  <si>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</si>
  <si>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</si>
  <si>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</si>
  <si>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</si>
  <si>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</si>
  <si>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</si>
  <si>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</si>
  <si>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</si>
  <si>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</si>
  <si>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</si>
  <si>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</si>
  <si>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</si>
  <si>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</si>
  <si>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</si>
  <si>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</si>
  <si>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</si>
  <si>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</si>
  <si>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</si>
  <si>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</si>
  <si>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</si>
  <si>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</si>
  <si>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</si>
  <si>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</si>
  <si>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</si>
  <si>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</si>
  <si>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</si>
  <si>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</si>
  <si>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</si>
  <si>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</si>
  <si>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</si>
  <si>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</si>
  <si>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</si>
  <si>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</si>
  <si>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</si>
  <si>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</si>
  <si>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</si>
  <si>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</si>
  <si>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</si>
  <si>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</si>
  <si>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</si>
  <si>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</si>
  <si>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</si>
  <si>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</si>
  <si>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</si>
  <si>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</si>
  <si>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</si>
  <si>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</si>
  <si>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</si>
  <si>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</si>
  <si>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</si>
  <si>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</si>
  <si>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</si>
  <si>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</si>
  <si>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</si>
  <si>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</si>
  <si>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</si>
  <si>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</si>
  <si>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</si>
  <si>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</si>
  <si>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</si>
  <si>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</si>
  <si>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</si>
  <si>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</si>
  <si>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</si>
  <si>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</si>
  <si>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</si>
  <si>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</si>
  <si>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</si>
  <si>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</si>
  <si>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</si>
  <si>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</si>
  <si>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</si>
  <si>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</si>
  <si>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</si>
  <si>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</si>
  <si>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</si>
  <si>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</si>
  <si>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</si>
  <si>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</si>
  <si>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</si>
  <si>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</si>
  <si>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</si>
  <si>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</si>
  <si>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</si>
  <si>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</si>
  <si>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</si>
  <si>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</si>
  <si>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</si>
  <si>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</si>
  <si>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</si>
  <si>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</si>
  <si>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</si>
  <si>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</si>
  <si>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</si>
  <si>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</si>
  <si>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</si>
  <si>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</si>
  <si>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</si>
  <si>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</si>
  <si>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</si>
  <si>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</si>
  <si>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</si>
  <si>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</si>
  <si>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</si>
  <si>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</si>
  <si>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</si>
  <si>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</si>
  <si>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</si>
  <si>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</si>
  <si>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</si>
  <si>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</si>
  <si>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</si>
  <si>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</si>
  <si>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</si>
  <si>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</si>
  <si>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</si>
  <si>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</si>
  <si>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</si>
  <si>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</si>
  <si>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</si>
  <si>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</si>
  <si>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</si>
  <si>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</si>
  <si>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</si>
  <si>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</si>
  <si>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</si>
  <si>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</si>
  <si>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</si>
  <si>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</si>
  <si>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</si>
  <si>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</si>
  <si>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</si>
  <si>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</si>
  <si>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</si>
  <si>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</si>
  <si>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</si>
  <si>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</si>
  <si>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</si>
  <si>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</si>
  <si>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</si>
  <si>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</si>
  <si>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</si>
  <si>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</si>
  <si>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</si>
  <si>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</si>
  <si>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</si>
  <si>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</si>
  <si>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</si>
  <si>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</si>
  <si>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</si>
  <si>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</si>
  <si>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</si>
  <si>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</si>
  <si>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</si>
  <si>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</si>
  <si>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</si>
  <si>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</si>
  <si>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</si>
  <si>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</si>
  <si>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</si>
  <si>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</si>
  <si>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</si>
  <si>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</si>
  <si>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</si>
  <si>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</si>
  <si>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</si>
  <si>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</si>
  <si>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</si>
  <si>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</si>
  <si>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</si>
  <si>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</si>
  <si>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</si>
  <si>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</si>
  <si>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</si>
  <si>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</si>
  <si>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</si>
  <si>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</si>
  <si>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</si>
  <si>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</si>
  <si>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</si>
  <si>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</si>
  <si>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</si>
  <si>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</si>
  <si>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</si>
  <si>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</si>
  <si>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</si>
  <si>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</si>
  <si>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</si>
  <si>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</si>
  <si>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</si>
  <si>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</si>
  <si>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</si>
  <si>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</si>
  <si>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</si>
  <si>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</si>
  <si>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</si>
  <si>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</si>
  <si>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</si>
  <si>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</si>
  <si>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</si>
  <si>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</si>
  <si>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</si>
  <si>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</si>
  <si>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</si>
  <si>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</si>
  <si>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</si>
  <si>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</si>
  <si>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</si>
  <si>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</si>
  <si>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</si>
  <si>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</si>
  <si>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</si>
  <si>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</si>
  <si>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</si>
  <si>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</si>
  <si>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</si>
  <si>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</si>
  <si>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</si>
  <si>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</si>
  <si>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</si>
  <si>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</si>
  <si>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</si>
  <si>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</si>
  <si>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</si>
  <si>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</si>
  <si>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</si>
  <si>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</si>
  <si>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</si>
  <si>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</si>
  <si>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</si>
  <si>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</si>
  <si>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</si>
  <si>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</si>
  <si>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</si>
  <si>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</si>
  <si>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</si>
  <si>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</si>
  <si>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</si>
  <si>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</si>
  <si>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</si>
  <si>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</si>
  <si>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</si>
  <si>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</si>
  <si>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</si>
  <si>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</si>
  <si>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</si>
  <si>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</si>
  <si>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</si>
  <si>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</si>
  <si>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</si>
  <si>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</si>
  <si>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</si>
  <si>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</si>
  <si>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</si>
  <si>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</si>
  <si>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</si>
  <si>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</si>
  <si>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</si>
  <si>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</si>
  <si>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</si>
  <si>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</si>
  <si>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</si>
  <si>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</si>
  <si>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</si>
  <si>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</si>
  <si>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</si>
  <si>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</si>
  <si>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</si>
  <si>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</si>
  <si>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</si>
  <si>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</si>
  <si>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</si>
  <si>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</si>
  <si>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</si>
  <si>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</si>
  <si>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</si>
  <si>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</si>
  <si>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</si>
  <si>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</si>
  <si>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</si>
  <si>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</si>
  <si>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</si>
  <si>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</si>
  <si>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</si>
  <si>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</si>
  <si>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</si>
  <si>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</si>
  <si>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</si>
  <si>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</si>
  <si>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</si>
  <si>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</si>
  <si>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</si>
  <si>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</si>
  <si>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</si>
  <si>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</si>
  <si>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</si>
  <si>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</si>
  <si>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</si>
  <si>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</si>
  <si>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</si>
  <si>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</si>
  <si>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</si>
  <si>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</si>
  <si>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</si>
  <si>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</si>
  <si>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</si>
  <si>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</si>
  <si>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</si>
  <si>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</si>
  <si>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</si>
  <si>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</si>
  <si>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</si>
  <si>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</si>
  <si>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</si>
  <si>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</si>
  <si>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</si>
  <si>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</si>
  <si>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</si>
  <si>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</si>
  <si>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</si>
  <si>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</si>
  <si>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</si>
  <si>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</si>
  <si>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</si>
  <si>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</si>
  <si>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</si>
  <si>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</si>
  <si>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</si>
  <si>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</si>
  <si>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</si>
  <si>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</si>
  <si>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</si>
  <si>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</si>
  <si>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</si>
  <si>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</si>
  <si>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</si>
  <si>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</si>
  <si>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</si>
  <si>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</si>
  <si>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</si>
  <si>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</si>
  <si>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</si>
  <si>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</si>
  <si>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</si>
  <si>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</si>
  <si>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</si>
  <si>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</si>
  <si>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</si>
  <si>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</si>
  <si>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</si>
  <si>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</si>
  <si>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</si>
  <si>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</si>
  <si>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</si>
  <si>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</si>
  <si>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</si>
  <si>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</si>
  <si>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</si>
  <si>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</si>
  <si>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</si>
  <si>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</si>
  <si>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</si>
  <si>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</si>
  <si>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</si>
  <si>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</si>
  <si>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</si>
  <si>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</si>
  <si>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</si>
  <si>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</si>
  <si>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</si>
  <si>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</si>
  <si>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</si>
  <si>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</si>
  <si>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</si>
  <si>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</si>
  <si>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</si>
  <si>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</si>
  <si>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</si>
  <si>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</si>
  <si>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</si>
  <si>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</si>
  <si>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</si>
  <si>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</si>
  <si>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</si>
  <si>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</si>
  <si>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</si>
  <si>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</si>
  <si>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</si>
  <si>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</si>
  <si>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</si>
  <si>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</si>
  <si>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</si>
  <si>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</si>
  <si>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</si>
  <si>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</si>
  <si>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</si>
  <si>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</si>
  <si>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</si>
  <si>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</si>
  <si>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</si>
  <si>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</si>
  <si>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</si>
  <si>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</si>
  <si>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</si>
  <si>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</si>
  <si>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</si>
  <si>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</si>
  <si>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</si>
  <si>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</si>
  <si>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</si>
  <si>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</si>
  <si>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</si>
  <si>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</si>
  <si>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</si>
  <si>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</si>
  <si>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</si>
  <si>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</si>
  <si>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</si>
  <si>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</si>
  <si>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</si>
  <si>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</si>
  <si>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</si>
  <si>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</si>
  <si>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</si>
  <si>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</si>
  <si>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</si>
  <si>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</si>
  <si>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</si>
  <si>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</si>
  <si>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</si>
  <si>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</si>
  <si>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</si>
  <si>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</si>
  <si>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</si>
  <si>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</si>
  <si>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</si>
  <si>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</si>
  <si>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</si>
  <si>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</si>
  <si>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</si>
  <si>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</si>
  <si>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</si>
  <si>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</si>
  <si>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</si>
  <si>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</si>
  <si>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</si>
  <si>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</si>
  <si>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</si>
  <si>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</si>
  <si>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</si>
  <si>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</si>
  <si>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</si>
  <si>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</si>
  <si>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</si>
  <si>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</si>
  <si>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</si>
  <si>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</si>
  <si>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</si>
  <si>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</si>
  <si>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</si>
  <si>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</si>
  <si>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</si>
  <si>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</si>
  <si>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</si>
  <si>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</si>
  <si>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</si>
  <si>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</si>
  <si>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</si>
  <si>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</si>
  <si>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</si>
  <si>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</si>
  <si>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</si>
  <si>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</si>
  <si>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</si>
  <si>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</si>
  <si>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</si>
  <si>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</si>
  <si>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</si>
  <si>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</si>
  <si>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</si>
  <si>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</si>
  <si>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</si>
  <si>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</si>
  <si>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</si>
  <si>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</si>
  <si>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</si>
  <si>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</si>
  <si>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</si>
  <si>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</si>
  <si>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</si>
  <si>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</si>
  <si>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</si>
  <si>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</si>
  <si>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</si>
  <si>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</si>
  <si>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</si>
  <si>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</si>
  <si>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</si>
  <si>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</si>
  <si>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</si>
  <si>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</si>
  <si>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</si>
  <si>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</si>
  <si>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</si>
  <si>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</si>
  <si>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</si>
  <si>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</si>
  <si>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</si>
  <si>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</si>
  <si>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</si>
  <si>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</si>
  <si>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</si>
  <si>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</si>
  <si>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</si>
  <si>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</si>
  <si>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</si>
  <si>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</si>
  <si>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</si>
  <si>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</si>
  <si>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</si>
  <si>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</si>
  <si>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</si>
  <si>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</si>
  <si>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</si>
  <si>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</si>
  <si>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</si>
  <si>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</si>
  <si>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</si>
  <si>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</si>
  <si>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</si>
  <si>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</si>
  <si>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</si>
  <si>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</si>
  <si>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</si>
  <si>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</si>
  <si>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</si>
  <si>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</si>
  <si>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</si>
  <si>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</si>
  <si>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</si>
  <si>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</si>
  <si>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</si>
  <si>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</si>
  <si>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</si>
  <si>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</si>
  <si>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</si>
  <si>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</si>
  <si>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</si>
  <si>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</si>
  <si>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</si>
  <si>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</si>
  <si>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</si>
  <si>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</si>
  <si>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</si>
  <si>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</si>
  <si>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</si>
  <si>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</si>
  <si>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</si>
  <si>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</si>
  <si>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</si>
  <si>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</si>
  <si>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</si>
  <si>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</si>
  <si>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</si>
  <si>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</si>
  <si>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</si>
  <si>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</si>
  <si>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</si>
  <si>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</si>
  <si>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</si>
  <si>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</si>
  <si>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</si>
  <si>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</si>
  <si>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</si>
  <si>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</si>
  <si>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</si>
  <si>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</si>
  <si>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</si>
  <si>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</si>
  <si>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</si>
  <si>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</si>
  <si>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</si>
  <si>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</si>
  <si>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</si>
  <si>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</si>
  <si>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</si>
  <si>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</si>
  <si>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</si>
  <si>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</si>
  <si>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</si>
  <si>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</si>
  <si>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</si>
  <si>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</si>
  <si>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</si>
  <si>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</si>
  <si>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</si>
  <si>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</si>
  <si>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</si>
  <si>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</si>
  <si>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</si>
  <si>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</si>
  <si>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</si>
  <si>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</si>
  <si>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</si>
  <si>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</si>
  <si>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</si>
  <si>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</si>
  <si>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</si>
  <si>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</si>
  <si>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</si>
  <si>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</si>
  <si>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</si>
  <si>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</si>
  <si>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</si>
  <si>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</si>
  <si>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</si>
  <si>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</si>
  <si>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</si>
  <si>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</si>
  <si>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</si>
  <si>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</si>
  <si>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</si>
  <si>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</si>
  <si>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</si>
  <si>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</si>
  <si>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</si>
  <si>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</si>
  <si>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</si>
  <si>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</si>
  <si>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</si>
  <si>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</si>
  <si>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</si>
  <si>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</si>
  <si>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</si>
  <si>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</si>
  <si>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</si>
  <si>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</si>
  <si>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</si>
  <si>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</si>
  <si>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</si>
  <si>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</si>
  <si>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</si>
  <si>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</si>
  <si>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</si>
  <si>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</si>
  <si>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</si>
  <si>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</si>
  <si>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</si>
  <si>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</si>
  <si>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</si>
  <si>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</si>
  <si>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</si>
  <si>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</si>
  <si>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</si>
  <si>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</si>
  <si>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</si>
  <si>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</si>
  <si>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</si>
  <si>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</si>
  <si>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</si>
  <si>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</si>
  <si>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</si>
  <si>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</si>
  <si>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</si>
  <si>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</si>
  <si>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</si>
  <si>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</si>
  <si>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</si>
  <si>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</si>
  <si>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</si>
  <si>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</si>
  <si>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</si>
  <si>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</si>
  <si>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</si>
  <si>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</si>
  <si>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</si>
  <si>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</si>
  <si>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</si>
  <si>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</si>
  <si>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</si>
  <si>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</si>
  <si>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</si>
  <si>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</si>
  <si>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</si>
  <si>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</si>
  <si>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</si>
  <si>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</si>
  <si>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</si>
  <si>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</si>
  <si>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</si>
  <si>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</si>
  <si>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</si>
  <si>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</si>
  <si>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</si>
  <si>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</si>
  <si>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</si>
  <si>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</si>
  <si>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</si>
  <si>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</si>
  <si>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</si>
  <si>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</si>
  <si>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</si>
  <si>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</si>
  <si>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</si>
  <si>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</si>
  <si>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</si>
  <si>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</si>
  <si>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</si>
  <si>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</si>
  <si>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</si>
  <si>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</si>
  <si>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</si>
  <si>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</si>
  <si>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</si>
  <si>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</si>
  <si>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</si>
  <si>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</si>
  <si>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</si>
  <si>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</si>
  <si>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</si>
  <si>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</si>
  <si>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</si>
  <si>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</si>
  <si>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</si>
  <si>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</si>
  <si>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</si>
  <si>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</si>
  <si>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</si>
  <si>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</si>
  <si>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</si>
  <si>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</si>
  <si>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</si>
  <si>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</si>
  <si>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</si>
  <si>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</si>
  <si>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</si>
  <si>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</si>
  <si>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</si>
  <si>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</si>
  <si>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</si>
  <si>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</si>
  <si>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</si>
  <si>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</si>
  <si>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</si>
  <si>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</si>
  <si>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</si>
  <si>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</si>
  <si>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</si>
  <si>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</si>
  <si>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</si>
  <si>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</si>
  <si>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</si>
  <si>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</si>
  <si>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</si>
  <si>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</si>
  <si>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</si>
  <si>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</si>
  <si>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</si>
  <si>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</si>
  <si>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</si>
  <si>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</si>
  <si>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</si>
  <si>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</si>
  <si>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</si>
  <si>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</si>
  <si>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</si>
  <si>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</si>
  <si>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</si>
  <si>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</si>
  <si>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</si>
  <si>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</si>
  <si>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</si>
  <si>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</si>
  <si>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</si>
  <si>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</si>
  <si>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</si>
  <si>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</si>
  <si>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</si>
  <si>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</si>
  <si>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</si>
  <si>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</si>
  <si>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</si>
  <si>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</si>
  <si>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</si>
  <si>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</si>
  <si>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</si>
  <si>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</si>
  <si>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</si>
  <si>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</si>
  <si>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</si>
  <si>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</si>
  <si>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</si>
  <si>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</si>
  <si>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</si>
  <si>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</si>
  <si>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</si>
  <si>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</si>
  <si>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</si>
  <si>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</si>
  <si>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</si>
  <si>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</si>
  <si>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</si>
  <si>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</si>
  <si>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</si>
  <si>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</si>
  <si>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</si>
  <si>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</si>
  <si>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</si>
  <si>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</si>
  <si>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</si>
  <si>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</si>
  <si>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</si>
  <si>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</si>
  <si>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</si>
  <si>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</si>
  <si>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</si>
  <si>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</si>
  <si>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</si>
  <si>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</si>
  <si>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</si>
  <si>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</si>
  <si>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</si>
  <si>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</si>
  <si>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</si>
  <si>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</si>
  <si>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</si>
  <si>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</si>
  <si>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</si>
  <si>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</si>
  <si>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</si>
  <si>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</si>
  <si>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</si>
  <si>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</si>
  <si>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</si>
  <si>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</si>
  <si>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</si>
  <si>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</si>
  <si>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</si>
  <si>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</si>
  <si>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</si>
  <si>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</si>
  <si>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</si>
  <si>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</si>
  <si>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</si>
  <si>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</si>
  <si>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</si>
  <si>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</si>
  <si>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</si>
  <si>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</si>
  <si>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</si>
  <si>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</si>
  <si>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</si>
  <si>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</si>
  <si>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</si>
  <si>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</si>
  <si>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</si>
  <si>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</si>
  <si>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</si>
  <si>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</si>
  <si>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</si>
  <si>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</si>
  <si>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</si>
  <si>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</si>
  <si>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</si>
  <si>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</si>
  <si>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</si>
  <si>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</si>
  <si>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</si>
  <si>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</si>
  <si>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</si>
  <si>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</si>
  <si>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</si>
  <si>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</si>
  <si>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</si>
  <si>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</si>
  <si>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</si>
  <si>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</si>
  <si>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</si>
  <si>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</si>
  <si>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</si>
  <si>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</si>
  <si>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</si>
  <si>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</si>
  <si>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</si>
  <si>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</si>
  <si>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</si>
  <si>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</si>
  <si>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</si>
  <si>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</si>
  <si>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</si>
  <si>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</si>
  <si>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</si>
  <si>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</si>
  <si>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</si>
  <si>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</si>
  <si>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</si>
  <si>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</si>
  <si>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</si>
  <si>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</si>
  <si>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</si>
  <si>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</si>
  <si>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</si>
  <si>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</si>
  <si>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</si>
  <si>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</si>
  <si>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</si>
  <si>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</si>
  <si>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</si>
  <si>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</si>
  <si>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</si>
  <si>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</si>
  <si>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</si>
  <si>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</si>
  <si>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</si>
  <si>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</si>
  <si>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</si>
  <si>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</si>
  <si>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</si>
  <si>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</si>
  <si>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</si>
  <si>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</si>
  <si>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</si>
  <si>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</si>
  <si>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</si>
  <si>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</si>
  <si>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</si>
  <si>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</si>
  <si>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</si>
  <si>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</si>
  <si>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</si>
  <si>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</si>
  <si>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</si>
  <si>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</si>
  <si>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</si>
  <si>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</si>
  <si>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</si>
  <si>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</si>
  <si>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</si>
  <si>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</si>
  <si>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</si>
  <si>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</si>
  <si>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</si>
  <si>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</si>
  <si>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</si>
  <si>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</si>
  <si>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</si>
  <si>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</si>
  <si>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</si>
  <si>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</si>
  <si>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</si>
  <si>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</si>
  <si>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</si>
  <si>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</si>
  <si>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</si>
  <si>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</si>
  <si>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</si>
  <si>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</si>
  <si>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</si>
  <si>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</si>
  <si>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</si>
  <si>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</si>
  <si>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</si>
  <si>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</si>
  <si>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</si>
  <si>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</si>
  <si>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</si>
  <si>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</si>
  <si>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</si>
  <si>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</si>
  <si>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</si>
  <si>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</si>
  <si>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</si>
  <si>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</si>
  <si>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</si>
  <si>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</si>
  <si>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</si>
  <si>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</si>
  <si>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</si>
  <si>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</si>
  <si>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</si>
  <si>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</si>
  <si>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</si>
  <si>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</si>
  <si>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</si>
  <si>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</si>
  <si>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</si>
  <si>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</si>
  <si>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</si>
  <si>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</si>
  <si>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</si>
  <si>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</si>
  <si>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</si>
  <si>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</si>
  <si>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</si>
  <si>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</si>
  <si>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</si>
  <si>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</si>
  <si>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</si>
  <si>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</si>
  <si>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</si>
  <si>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</si>
  <si>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</si>
  <si>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</si>
  <si>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</si>
  <si>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</si>
  <si>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</si>
  <si>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</si>
  <si>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</si>
  <si>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</si>
  <si>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</si>
  <si>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</si>
  <si>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</si>
  <si>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</si>
  <si>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</si>
  <si>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</si>
  <si>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</si>
  <si>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</si>
  <si>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</si>
  <si>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</si>
  <si>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</si>
  <si>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</si>
  <si>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</si>
  <si>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</si>
  <si>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</si>
  <si>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</si>
  <si>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</si>
  <si>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</si>
  <si>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</si>
  <si>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</si>
  <si>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</si>
  <si>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</si>
  <si>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</si>
  <si>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</si>
  <si>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</si>
  <si>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</si>
  <si>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</si>
  <si>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</si>
  <si>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</si>
  <si>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</si>
  <si>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</si>
  <si>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</si>
  <si>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</si>
  <si>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</si>
  <si>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</si>
  <si>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</si>
  <si>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</si>
  <si>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</si>
  <si>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</si>
  <si>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</si>
  <si>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</si>
  <si>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</si>
  <si>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</si>
  <si>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</si>
  <si>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</si>
  <si>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</si>
  <si>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</si>
  <si>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</si>
  <si>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</si>
  <si>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</si>
  <si>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</si>
  <si>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</si>
  <si>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</si>
  <si>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</si>
  <si>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</si>
  <si>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</si>
  <si>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</si>
  <si>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</si>
  <si>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</si>
  <si>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</si>
  <si>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</si>
  <si>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</si>
  <si>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</si>
  <si>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</si>
  <si>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</si>
  <si>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</si>
  <si>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</si>
  <si>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</si>
  <si>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</si>
  <si>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</si>
  <si>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</si>
  <si>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</si>
  <si>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</si>
  <si>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</si>
  <si>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</si>
  <si>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</si>
  <si>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</si>
  <si>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</si>
  <si>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</si>
  <si>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</si>
  <si>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</si>
  <si>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</si>
  <si>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</si>
  <si>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</si>
  <si>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</si>
  <si>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</si>
  <si>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</si>
  <si>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</si>
  <si>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</si>
  <si>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</si>
  <si>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</si>
  <si>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</si>
  <si>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</si>
  <si>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</si>
  <si>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</si>
  <si>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</si>
  <si>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</si>
  <si>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</si>
  <si>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</si>
  <si>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</si>
  <si>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</si>
  <si>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</si>
  <si>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</si>
  <si>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</si>
  <si>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</si>
  <si>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</si>
  <si>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</si>
  <si>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</si>
  <si>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</si>
  <si>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</si>
  <si>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</si>
  <si>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</si>
  <si>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</si>
  <si>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</si>
  <si>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</si>
  <si>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</si>
  <si>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</si>
  <si>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</si>
  <si>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</si>
  <si>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</si>
  <si>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</si>
  <si>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</si>
  <si>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</si>
  <si>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</si>
  <si>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</si>
  <si>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</si>
  <si>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</si>
  <si>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</si>
  <si>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</si>
  <si>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</si>
  <si>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</si>
  <si>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</si>
  <si>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</si>
  <si>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</si>
  <si>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</si>
  <si>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</si>
  <si>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</si>
  <si>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</si>
  <si>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</si>
  <si>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</si>
  <si>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</si>
  <si>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</si>
  <si>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</si>
  <si>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</si>
  <si>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</si>
  <si>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</si>
  <si>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</si>
  <si>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</si>
  <si>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</si>
  <si>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</si>
  <si>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</si>
  <si>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</si>
  <si>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</si>
  <si>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</si>
  <si>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</si>
  <si>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</si>
  <si>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</si>
  <si>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</si>
  <si>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</si>
  <si>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</si>
  <si>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</si>
  <si>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</si>
  <si>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</si>
  <si>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</si>
  <si>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</si>
  <si>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</si>
  <si>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</si>
  <si>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</si>
  <si>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</si>
  <si>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</si>
  <si>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</si>
  <si>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</si>
  <si>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</si>
  <si>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</si>
  <si>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</si>
  <si>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</si>
  <si>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</si>
  <si>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</si>
  <si>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</si>
  <si>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</si>
  <si>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</si>
  <si>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</si>
  <si>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</si>
  <si>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</si>
  <si>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</si>
  <si>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</si>
  <si>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</si>
  <si>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</si>
  <si>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</si>
  <si>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</si>
  <si>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</si>
  <si>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</si>
  <si>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</si>
  <si>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</si>
  <si>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</si>
  <si>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</si>
  <si>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</si>
  <si>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</si>
  <si>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</si>
  <si>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</si>
  <si>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</si>
  <si>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</si>
  <si>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</si>
  <si>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</si>
  <si>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</si>
  <si>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</si>
  <si>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</si>
  <si>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</si>
  <si>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</si>
  <si>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</si>
  <si>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</si>
  <si>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</si>
  <si>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</si>
  <si>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</si>
  <si>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</si>
  <si>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</si>
  <si>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</si>
  <si>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</si>
  <si>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</si>
  <si>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</si>
  <si>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</si>
  <si>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</si>
  <si>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</si>
  <si>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</si>
  <si>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</si>
  <si>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</si>
  <si>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</si>
  <si>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</si>
  <si>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</si>
  <si>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</si>
  <si>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</si>
  <si>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</si>
  <si>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</si>
  <si>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</si>
  <si>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</si>
  <si>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</si>
  <si>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</si>
  <si>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</si>
  <si>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</si>
  <si>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</si>
  <si>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</si>
  <si>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</si>
  <si>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</si>
  <si>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</si>
  <si>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</si>
  <si>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</si>
  <si>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</si>
  <si>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</si>
  <si>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</si>
  <si>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</si>
  <si>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</si>
  <si>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</si>
  <si>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</si>
  <si>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</si>
  <si>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</si>
  <si>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</si>
  <si>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</si>
  <si>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</si>
  <si>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</si>
  <si>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</si>
  <si>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</si>
  <si>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</si>
  <si>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</si>
  <si>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</si>
  <si>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</si>
  <si>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</si>
  <si>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</si>
  <si>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</si>
  <si>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</si>
  <si>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</si>
  <si>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</si>
  <si>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</si>
  <si>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</si>
  <si>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</si>
  <si>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</si>
  <si>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</si>
  <si>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</si>
  <si>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</si>
  <si>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</si>
  <si>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</si>
  <si>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</si>
  <si>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</si>
  <si>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</si>
  <si>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</si>
  <si>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</si>
  <si>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</si>
  <si>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</si>
  <si>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</si>
  <si>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</si>
  <si>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</si>
  <si>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</si>
  <si>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</si>
  <si>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</si>
  <si>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</si>
  <si>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</si>
  <si>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</si>
  <si>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</si>
  <si>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</si>
  <si>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</si>
  <si>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</si>
  <si>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</si>
  <si>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</si>
  <si>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</si>
  <si>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</si>
  <si>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</si>
  <si>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</si>
  <si>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</si>
  <si>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</si>
  <si>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</si>
  <si>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</si>
  <si>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</si>
  <si>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</si>
  <si>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</si>
  <si>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</si>
  <si>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</si>
  <si>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</si>
  <si>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</si>
  <si>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</si>
  <si>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</si>
  <si>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</si>
  <si>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</si>
  <si>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</si>
  <si>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</si>
  <si>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</si>
  <si>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</si>
  <si>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</si>
  <si>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</si>
  <si>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</si>
  <si>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</si>
  <si>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</si>
  <si>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</si>
  <si>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</si>
  <si>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</si>
  <si>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</si>
  <si>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</si>
  <si>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</si>
  <si>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</si>
  <si>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</si>
  <si>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</si>
  <si>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</si>
  <si>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</si>
  <si>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</si>
  <si>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</si>
  <si>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</si>
  <si>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</si>
  <si>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</si>
  <si>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</si>
  <si>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</si>
  <si>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</si>
  <si>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</si>
  <si>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</si>
  <si>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</si>
  <si>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</si>
  <si>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</si>
  <si>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</si>
  <si>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</si>
  <si>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</si>
  <si>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</si>
  <si>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</si>
  <si>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</si>
  <si>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</si>
  <si>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</si>
  <si>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</si>
  <si>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</si>
  <si>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</si>
  <si>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</si>
  <si>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</si>
  <si>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</si>
  <si>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</si>
  <si>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</si>
  <si>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</si>
  <si>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</si>
  <si>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</si>
  <si>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</si>
  <si>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</si>
  <si>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</si>
  <si>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</si>
  <si>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</si>
  <si>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</si>
  <si>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</si>
  <si>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</si>
  <si>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</si>
  <si>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</si>
  <si>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</si>
  <si>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</si>
  <si>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</si>
  <si>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</si>
  <si>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</si>
  <si>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</si>
  <si>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</si>
  <si>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</si>
  <si>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</si>
  <si>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</si>
  <si>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</si>
  <si>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</si>
  <si>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</si>
  <si>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</si>
  <si>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</si>
  <si>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</si>
  <si>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</si>
  <si>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</si>
  <si>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</si>
  <si>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</si>
  <si>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</si>
  <si>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</si>
  <si>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</si>
  <si>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</si>
  <si>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</si>
  <si>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</si>
  <si>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</si>
  <si>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</si>
  <si>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</si>
  <si>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</si>
  <si>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</si>
  <si>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</si>
  <si>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</si>
  <si>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</si>
  <si>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</si>
  <si>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</si>
  <si>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</si>
  <si>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</si>
  <si>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</si>
  <si>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</si>
  <si>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</si>
  <si>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</si>
  <si>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</si>
  <si>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</si>
  <si>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</si>
  <si>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</si>
  <si>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</si>
  <si>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</si>
  <si>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</si>
  <si>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</si>
  <si>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</si>
  <si>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</si>
  <si>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</si>
  <si>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</si>
  <si>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</si>
  <si>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</si>
  <si>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</si>
  <si>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</si>
  <si>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</si>
  <si>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</si>
  <si>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</si>
  <si>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</si>
  <si>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</si>
  <si>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</si>
  <si>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</si>
  <si>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</si>
  <si>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</si>
  <si>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</si>
  <si>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</si>
  <si>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</si>
  <si>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</si>
  <si>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</si>
  <si>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</si>
  <si>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</si>
  <si>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</si>
  <si>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</si>
  <si>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</si>
  <si>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</si>
  <si>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</si>
  <si>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</si>
  <si>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</si>
  <si>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</si>
  <si>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</si>
  <si>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</si>
  <si>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</si>
  <si>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</si>
  <si>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</si>
  <si>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</si>
  <si>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</si>
  <si>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</si>
  <si>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</si>
  <si>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</si>
  <si>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</si>
  <si>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</si>
  <si>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</si>
  <si>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</si>
  <si>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</si>
  <si>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</si>
  <si>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</si>
  <si>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</si>
  <si>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</si>
  <si>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</si>
  <si>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</si>
  <si>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</si>
  <si>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</si>
  <si>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</si>
  <si>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</si>
  <si>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</si>
  <si>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</si>
  <si>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</si>
  <si>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</si>
  <si>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</si>
  <si>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</si>
  <si>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</si>
  <si>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</si>
  <si>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</si>
  <si>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</si>
  <si>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</si>
  <si>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</si>
  <si>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</si>
  <si>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</si>
  <si>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</si>
  <si>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</si>
  <si>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</si>
  <si>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</si>
  <si>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</si>
  <si>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</si>
  <si>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</si>
  <si>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</si>
  <si>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</si>
  <si>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</si>
  <si>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</si>
  <si>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</si>
  <si>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</si>
  <si>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</si>
  <si>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</si>
  <si>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</si>
  <si>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</si>
  <si>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</si>
  <si>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</si>
  <si>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</si>
  <si>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</si>
  <si>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</si>
  <si>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</si>
  <si>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</si>
  <si>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</si>
  <si>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</si>
  <si>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</si>
  <si>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</si>
  <si>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</si>
  <si>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</si>
  <si>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</si>
  <si>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</si>
  <si>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</si>
  <si>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</si>
  <si>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</si>
  <si>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</si>
  <si>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</si>
  <si>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</si>
  <si>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</si>
  <si>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</si>
  <si>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</si>
  <si>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</si>
  <si>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</si>
  <si>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</si>
  <si>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</si>
  <si>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</si>
  <si>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</si>
  <si>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</si>
  <si>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</si>
  <si>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</si>
  <si>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</si>
  <si>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</si>
  <si>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</si>
  <si>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</si>
  <si>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</si>
  <si>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</si>
  <si>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</si>
  <si>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</si>
  <si>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</si>
  <si>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</si>
  <si>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</si>
  <si>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</si>
  <si>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</si>
  <si>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</si>
  <si>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</si>
  <si>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</si>
  <si>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</si>
  <si>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</si>
  <si>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</si>
  <si>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</si>
  <si>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</si>
  <si>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</si>
  <si>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</si>
  <si>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</si>
  <si>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</si>
  <si>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</si>
  <si>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</si>
  <si>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</si>
  <si>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</si>
  <si>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</si>
  <si>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</si>
  <si>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</si>
  <si>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</si>
  <si>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</si>
  <si>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</si>
  <si>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</si>
  <si>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</si>
  <si>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</si>
  <si>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</si>
  <si>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</si>
  <si>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</si>
  <si>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</si>
  <si>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</si>
  <si>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</si>
  <si>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</si>
  <si>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</si>
  <si>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</si>
  <si>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</si>
  <si>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</si>
  <si>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</si>
  <si>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</si>
  <si>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</si>
  <si>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</si>
  <si>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</si>
  <si>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</si>
  <si>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</si>
  <si>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</si>
  <si>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</si>
  <si>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</si>
  <si>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</si>
  <si>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</si>
  <si>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</si>
  <si>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</si>
  <si>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</si>
  <si>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</si>
  <si>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</si>
  <si>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</si>
  <si>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</si>
  <si>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</si>
  <si>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</si>
  <si>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</si>
  <si>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</si>
  <si>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</si>
  <si>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</si>
  <si>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</si>
  <si>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</si>
  <si>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</si>
  <si>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</si>
  <si>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</si>
  <si>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</si>
  <si>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</si>
  <si>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</si>
  <si>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</si>
  <si>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</si>
  <si>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</si>
  <si>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</si>
  <si>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</si>
  <si>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</si>
  <si>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</si>
  <si>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</si>
  <si>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</si>
  <si>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</si>
  <si>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</si>
  <si>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</si>
  <si>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</si>
  <si>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</si>
  <si>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</si>
  <si>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</si>
  <si>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</si>
  <si>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</si>
  <si>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</si>
  <si>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</si>
  <si>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</si>
  <si>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</si>
  <si>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</si>
  <si>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</si>
  <si>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</si>
  <si>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</si>
  <si>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</si>
  <si>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</si>
  <si>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</si>
  <si>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</si>
  <si>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</si>
  <si>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</si>
  <si>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</si>
  <si>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</si>
  <si>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</si>
  <si>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</si>
  <si>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</si>
  <si>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</si>
  <si>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</si>
  <si>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</si>
  <si>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</si>
  <si>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</si>
  <si>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</si>
  <si>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</si>
  <si>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</si>
  <si>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</si>
  <si>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</si>
  <si>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</si>
  <si>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</si>
  <si>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</si>
  <si>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</si>
  <si>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</si>
  <si>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</si>
  <si>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</si>
  <si>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</si>
  <si>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</si>
  <si>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</si>
  <si>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</si>
  <si>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</si>
  <si>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</si>
  <si>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</si>
  <si>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</si>
  <si>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</si>
  <si>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</si>
  <si>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</si>
  <si>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</si>
  <si>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</si>
  <si>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</si>
  <si>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</si>
  <si>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</si>
  <si>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</si>
  <si>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</si>
  <si>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</si>
  <si>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</si>
  <si>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</si>
  <si>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</si>
  <si>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</si>
  <si>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</si>
  <si>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</si>
  <si>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</si>
  <si>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</si>
  <si>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</si>
  <si>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</si>
  <si>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</si>
  <si>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</si>
  <si>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</si>
  <si>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</si>
  <si>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</si>
  <si>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</si>
  <si>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</si>
  <si>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</si>
  <si>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</si>
  <si>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</si>
  <si>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</si>
  <si>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</si>
  <si>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</si>
  <si>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</si>
  <si>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</si>
  <si>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</si>
  <si>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</si>
  <si>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</si>
  <si>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</si>
  <si>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</si>
  <si>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</si>
  <si>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</si>
  <si>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</si>
  <si>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</si>
  <si>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</si>
  <si>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</si>
  <si>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</si>
  <si>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</si>
  <si>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</si>
  <si>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</si>
  <si>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</si>
  <si>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</si>
  <si>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</si>
  <si>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</si>
  <si>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</si>
  <si>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</si>
  <si>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</si>
  <si>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</si>
  <si>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</si>
  <si>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</si>
  <si>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</si>
  <si>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</si>
  <si>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</si>
  <si>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</si>
  <si>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</si>
  <si>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</si>
  <si>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</si>
  <si>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</si>
  <si>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</si>
  <si>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</si>
  <si>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</si>
  <si>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</si>
  <si>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</si>
  <si>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</si>
  <si>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</si>
  <si>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</si>
  <si>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</si>
  <si>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</si>
  <si>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</si>
  <si>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</si>
  <si>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</si>
  <si>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</si>
  <si>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</si>
  <si>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</si>
  <si>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</si>
  <si>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</si>
  <si>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</si>
  <si>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</si>
  <si>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</si>
  <si>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</si>
  <si>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</si>
  <si>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</si>
  <si>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</si>
  <si>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</si>
  <si>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</si>
  <si>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</si>
  <si>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</si>
  <si>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</si>
  <si>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</si>
  <si>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</si>
  <si>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</si>
  <si>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</si>
  <si>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</si>
  <si>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</si>
  <si>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</si>
  <si>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</si>
  <si>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</si>
  <si>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</si>
  <si>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</si>
  <si>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</si>
  <si>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</si>
  <si>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</si>
  <si>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</si>
  <si>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</si>
  <si>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</si>
  <si>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</si>
  <si>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</si>
  <si>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</si>
  <si>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</si>
  <si>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</si>
  <si>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</si>
  <si>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</si>
  <si>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</si>
  <si>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</si>
  <si>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</si>
  <si>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</si>
  <si>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</si>
  <si>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</si>
  <si>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</si>
  <si>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</si>
  <si>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</si>
  <si>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</si>
  <si>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</si>
  <si>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</si>
  <si>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</si>
  <si>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</si>
  <si>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</si>
  <si>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</si>
  <si>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</si>
  <si>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</si>
  <si>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</si>
  <si>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</si>
  <si>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</si>
  <si>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</si>
  <si>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</si>
  <si>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</si>
  <si>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</si>
  <si>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</si>
  <si>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</si>
  <si>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</si>
  <si>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</si>
  <si>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</si>
  <si>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</si>
  <si>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</si>
  <si>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</si>
  <si>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</si>
  <si>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</si>
  <si>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</si>
  <si>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</si>
  <si>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</si>
  <si>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</si>
  <si>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</si>
  <si>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</si>
  <si>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</si>
  <si>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</si>
  <si>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</si>
  <si>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</si>
  <si>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</si>
  <si>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</si>
  <si>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</si>
  <si>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</si>
  <si>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</si>
  <si>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</si>
  <si>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</si>
  <si>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</si>
  <si>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</si>
  <si>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</si>
  <si>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</si>
  <si>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</si>
  <si>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</si>
  <si>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</si>
  <si>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</si>
  <si>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</si>
  <si>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</si>
  <si>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</si>
  <si>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</si>
  <si>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</si>
  <si>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</si>
  <si>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</si>
  <si>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</si>
  <si>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</si>
  <si>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</si>
  <si>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</si>
  <si>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</si>
  <si>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</si>
  <si>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</si>
  <si>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</si>
  <si>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</si>
  <si>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</si>
  <si>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</si>
  <si>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</si>
  <si>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</si>
  <si>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</si>
  <si>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</si>
  <si>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</si>
  <si>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</si>
  <si>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</si>
  <si>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</si>
  <si>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</si>
  <si>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</si>
  <si>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</si>
  <si>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</si>
  <si>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</si>
  <si>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</si>
  <si>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</si>
  <si>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</si>
  <si>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</si>
  <si>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</si>
  <si>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</si>
  <si>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</si>
  <si>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</si>
  <si>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</si>
  <si>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</si>
  <si>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</si>
  <si>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</si>
  <si>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</si>
  <si>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</si>
  <si>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</si>
  <si>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</si>
  <si>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</si>
  <si>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</si>
  <si>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</si>
  <si>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</si>
  <si>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</si>
  <si>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</si>
  <si>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</si>
  <si>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</si>
  <si>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</si>
  <si>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</si>
  <si>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</si>
  <si>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</si>
  <si>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</si>
  <si>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</si>
  <si>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</si>
  <si>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</si>
  <si>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</si>
  <si>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</si>
  <si>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</si>
  <si>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</si>
  <si>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</si>
  <si>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</si>
  <si>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</si>
  <si>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</si>
  <si>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</si>
  <si>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</si>
  <si>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</si>
  <si>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</si>
  <si>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</si>
  <si>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</si>
  <si>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</si>
  <si>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</si>
  <si>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</si>
  <si>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</si>
  <si>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</si>
  <si>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</si>
  <si>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</si>
  <si>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</si>
  <si>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</si>
  <si>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</si>
  <si>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</si>
  <si>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</si>
  <si>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</si>
  <si>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</si>
  <si>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</si>
  <si>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</si>
  <si>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</si>
  <si>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</si>
  <si>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</si>
  <si>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</si>
  <si>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</si>
  <si>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</si>
  <si>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</si>
  <si>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</si>
  <si>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</si>
  <si>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</si>
  <si>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</si>
  <si>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</si>
  <si>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</si>
  <si>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</si>
  <si>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</si>
  <si>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</si>
  <si>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</si>
  <si>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</si>
  <si>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</si>
  <si>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</si>
  <si>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</si>
  <si>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</si>
  <si>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</si>
  <si>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</si>
  <si>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</si>
  <si>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</si>
  <si>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</si>
  <si>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</si>
  <si>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</si>
  <si>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</si>
  <si>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</si>
  <si>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</si>
  <si>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</si>
  <si>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</si>
  <si>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</si>
  <si>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</si>
  <si>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</si>
  <si>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</si>
  <si>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</si>
  <si>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</si>
  <si>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</si>
  <si>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</si>
  <si>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</si>
  <si>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</si>
  <si>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</si>
  <si>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</si>
  <si>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</si>
  <si>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</si>
  <si>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</si>
  <si>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</si>
  <si>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</si>
  <si>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</si>
  <si>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</si>
  <si>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</si>
  <si>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</si>
  <si>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</si>
  <si>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</si>
  <si>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</si>
  <si>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</si>
  <si>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</si>
  <si>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</si>
  <si>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</si>
  <si>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</si>
  <si>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</si>
  <si>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</si>
  <si>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</si>
  <si>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</si>
  <si>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</si>
  <si>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</si>
  <si>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</si>
  <si>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</si>
  <si>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</si>
  <si>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</si>
  <si>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</si>
  <si>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</si>
  <si>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</si>
  <si>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</si>
  <si>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</si>
  <si>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</si>
  <si>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</si>
  <si>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</si>
  <si>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</si>
  <si>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</si>
  <si>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</si>
  <si>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</si>
  <si>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</si>
  <si>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</si>
  <si>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</si>
  <si>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</si>
  <si>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</si>
  <si>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</si>
  <si>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</si>
  <si>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</si>
  <si>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</si>
  <si>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</si>
  <si>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</si>
  <si>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</si>
  <si>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</si>
  <si>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</si>
  <si>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</si>
  <si>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</si>
  <si>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</si>
  <si>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</si>
  <si>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</si>
  <si>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</si>
  <si>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</si>
  <si>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</si>
  <si>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</si>
  <si>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</si>
  <si>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</si>
  <si>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</si>
  <si>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</si>
  <si>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</si>
  <si>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</si>
  <si>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</si>
  <si>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</si>
  <si>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</si>
  <si>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</si>
  <si>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</si>
  <si>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</si>
  <si>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</si>
  <si>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</si>
  <si>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</si>
  <si>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</si>
  <si>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</si>
  <si>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</si>
  <si>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</si>
  <si>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</si>
  <si>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</si>
  <si>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</si>
  <si>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</si>
  <si>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</si>
  <si>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</si>
  <si>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</si>
  <si>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</si>
  <si>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</si>
  <si>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</si>
  <si>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</si>
  <si>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</si>
  <si>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</si>
  <si>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</si>
  <si>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</si>
  <si>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</si>
  <si>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</si>
  <si>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</si>
  <si>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</si>
  <si>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</si>
  <si>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</si>
  <si>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</si>
  <si>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</si>
  <si>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</si>
  <si>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</si>
  <si>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</si>
  <si>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</si>
  <si>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</si>
  <si>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</si>
  <si>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</si>
  <si>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</si>
  <si>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</si>
  <si>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</si>
  <si>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</si>
  <si>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</si>
  <si>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</si>
  <si>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</si>
  <si>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</si>
  <si>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</si>
  <si>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</si>
  <si>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</si>
  <si>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</si>
  <si>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</si>
  <si>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</si>
  <si>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</si>
  <si>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</si>
  <si>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</si>
  <si>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</si>
  <si>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</si>
  <si>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</si>
  <si>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</si>
  <si>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</si>
  <si>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</si>
  <si>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</si>
  <si>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</si>
  <si>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</si>
  <si>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</si>
  <si>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</si>
  <si>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</si>
  <si>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</si>
  <si>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</si>
  <si>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</si>
  <si>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</si>
  <si>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</si>
  <si>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</si>
  <si>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</si>
  <si>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</si>
  <si>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</si>
  <si>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</si>
  <si>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</si>
  <si>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</si>
  <si>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</si>
  <si>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</si>
  <si>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</si>
  <si>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</si>
  <si>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</si>
  <si>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</si>
  <si>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</si>
  <si>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</si>
  <si>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</si>
  <si>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</si>
  <si>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</si>
  <si>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</si>
  <si>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</si>
  <si>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</si>
  <si>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</si>
  <si>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</si>
  <si>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</si>
  <si>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</si>
  <si>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</si>
  <si>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</si>
  <si>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</si>
  <si>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</si>
  <si>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</si>
  <si>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</si>
  <si>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</si>
  <si>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</si>
  <si>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</si>
  <si>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</si>
  <si>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</si>
  <si>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</si>
  <si>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</si>
  <si>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</si>
  <si>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</si>
  <si>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</si>
  <si>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</si>
  <si>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</si>
  <si>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</si>
  <si>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</si>
  <si>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</si>
  <si>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</si>
  <si>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</si>
  <si>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</si>
  <si>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</si>
  <si>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</si>
  <si>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</si>
  <si>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</si>
  <si>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</si>
  <si>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</si>
  <si>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</si>
  <si>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</si>
  <si>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</si>
  <si>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</si>
  <si>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</si>
  <si>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</si>
  <si>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</si>
  <si>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</si>
  <si>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</si>
  <si>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</si>
  <si>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</si>
  <si>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</si>
  <si>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</si>
  <si>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</si>
  <si>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</si>
  <si>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</si>
  <si>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</si>
  <si>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</si>
  <si>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</si>
  <si>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</si>
  <si>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</si>
  <si>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</si>
  <si>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</si>
  <si>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</si>
  <si>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</si>
  <si>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</si>
  <si>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</si>
  <si>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</si>
  <si>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</si>
  <si>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</si>
  <si>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</si>
  <si>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</si>
  <si>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</si>
  <si>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</si>
  <si>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</si>
  <si>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</si>
  <si>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</si>
  <si>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</si>
  <si>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</si>
  <si>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</si>
  <si>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</si>
  <si>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</si>
  <si>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</si>
  <si>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</si>
  <si>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</si>
  <si>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</si>
  <si>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</si>
  <si>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</si>
  <si>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</si>
  <si>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</si>
  <si>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</si>
  <si>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</si>
  <si>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</si>
  <si>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</si>
  <si>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</si>
  <si>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</si>
  <si>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</si>
  <si>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</si>
  <si>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</si>
  <si>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</si>
  <si>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</si>
  <si>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</si>
  <si>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</si>
  <si>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</si>
  <si>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</si>
  <si>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</si>
  <si>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</si>
  <si>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</si>
  <si>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</si>
  <si>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</si>
  <si>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</si>
  <si>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</si>
  <si>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</si>
  <si>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</si>
  <si>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</si>
  <si>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</si>
  <si>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</si>
  <si>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</si>
  <si>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</si>
  <si>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</si>
  <si>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</si>
  <si>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</si>
  <si>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</si>
  <si>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</si>
  <si>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</si>
  <si>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</si>
  <si>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</si>
  <si>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</si>
  <si>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</si>
  <si>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</si>
  <si>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</si>
  <si>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</si>
  <si>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</si>
  <si>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</si>
  <si>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</si>
  <si>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</si>
  <si>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</si>
  <si>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</si>
  <si>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</si>
  <si>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</si>
  <si>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</si>
  <si>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</si>
  <si>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</si>
  <si>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</si>
  <si>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</si>
  <si>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</si>
  <si>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</si>
  <si>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</si>
  <si>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</si>
  <si>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</si>
  <si>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</si>
  <si>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</si>
  <si>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</si>
  <si>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</si>
  <si>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</si>
  <si>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</si>
  <si>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</si>
  <si>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</si>
  <si>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</si>
  <si>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</si>
  <si>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</si>
  <si>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</si>
  <si>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</si>
  <si>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</si>
  <si>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</si>
  <si>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</si>
  <si>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</si>
  <si>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</si>
  <si>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</si>
  <si>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</si>
  <si>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</si>
  <si>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</si>
  <si>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</si>
  <si>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</si>
  <si>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</si>
  <si>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</si>
  <si>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</si>
  <si>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</si>
  <si>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</si>
  <si>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</si>
  <si>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</si>
  <si>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</si>
  <si>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</si>
  <si>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</si>
  <si>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</si>
  <si>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</si>
  <si>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</si>
  <si>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</si>
  <si>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</si>
  <si>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</si>
  <si>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</si>
  <si>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</si>
  <si>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</si>
  <si>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</si>
  <si>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</si>
  <si>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</si>
  <si>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</si>
  <si>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</si>
  <si>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</si>
  <si>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</si>
  <si>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</si>
  <si>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</si>
  <si>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</si>
  <si>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</si>
  <si>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</si>
  <si>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</si>
  <si>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</si>
  <si>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</si>
  <si>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</si>
  <si>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</si>
  <si>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</si>
  <si>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</si>
  <si>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</si>
  <si>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</si>
  <si>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</si>
  <si>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</si>
  <si>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</si>
  <si>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</si>
  <si>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</si>
  <si>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</si>
  <si>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</si>
  <si>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</si>
  <si>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</si>
  <si>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</si>
  <si>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</si>
  <si>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</si>
  <si>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</si>
  <si>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</si>
  <si>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</si>
  <si>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</si>
  <si>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</si>
  <si>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</si>
  <si>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</si>
  <si>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</si>
  <si>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</si>
  <si>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</si>
  <si>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</si>
  <si>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</si>
  <si>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</si>
  <si>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</si>
  <si>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</si>
  <si>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</si>
  <si>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</si>
  <si>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</si>
  <si>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</si>
  <si>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</si>
  <si>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</si>
  <si>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</si>
  <si>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</si>
  <si>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</si>
  <si>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</si>
  <si>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</si>
  <si>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</si>
  <si>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</si>
  <si>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</si>
  <si>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</si>
  <si>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</si>
  <si>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</si>
  <si>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</si>
  <si>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</si>
  <si>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</si>
  <si>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</si>
  <si>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</si>
  <si>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</si>
  <si>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</si>
  <si>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</si>
  <si>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</si>
  <si>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</si>
  <si>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</si>
  <si>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</si>
  <si>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</si>
  <si>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</si>
  <si>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</si>
  <si>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</si>
  <si>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</si>
  <si>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</si>
  <si>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</si>
  <si>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</si>
  <si>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</si>
  <si>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</si>
  <si>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</si>
  <si>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</si>
  <si>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</si>
  <si>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</si>
  <si>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</si>
  <si>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</si>
  <si>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</si>
  <si>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</si>
  <si>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</si>
  <si>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</si>
  <si>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</si>
  <si>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</si>
  <si>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</si>
  <si>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</si>
  <si>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</si>
  <si>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</si>
  <si>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</si>
  <si>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</si>
  <si>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</si>
  <si>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</si>
  <si>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</si>
  <si>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</si>
  <si>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</si>
  <si>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</si>
  <si>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</si>
  <si>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</si>
  <si>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</si>
  <si>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</si>
  <si>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</si>
  <si>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</si>
  <si>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</si>
  <si>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</si>
  <si>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</si>
  <si>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</si>
  <si>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</si>
  <si>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</si>
  <si>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</si>
  <si>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</si>
  <si>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</si>
  <si>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</si>
  <si>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</si>
  <si>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</si>
  <si>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</si>
  <si>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</si>
  <si>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</si>
  <si>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</si>
  <si>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</si>
  <si>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</si>
  <si>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</si>
  <si>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</si>
  <si>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</si>
  <si>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</si>
  <si>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</si>
  <si>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</si>
  <si>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</si>
  <si>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</si>
  <si>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</si>
  <si>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</si>
  <si>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</si>
  <si>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</si>
  <si>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</si>
  <si>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</si>
  <si>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</si>
  <si>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</si>
  <si>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</si>
  <si>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</si>
  <si>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</si>
  <si>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</si>
  <si>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</si>
  <si>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</si>
  <si>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</si>
  <si>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</si>
  <si>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</si>
  <si>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</si>
  <si>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</si>
  <si>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</si>
  <si>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</si>
  <si>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</si>
  <si>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</si>
  <si>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</si>
  <si>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</si>
  <si>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</si>
  <si>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</si>
  <si>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</si>
  <si>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</si>
  <si>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</si>
  <si>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</si>
  <si>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</si>
  <si>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</si>
  <si>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</si>
  <si>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</si>
  <si>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</si>
  <si>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</si>
  <si>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</si>
  <si>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</si>
  <si>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</si>
  <si>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</si>
  <si>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</si>
  <si>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</si>
  <si>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</si>
  <si>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</si>
  <si>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</si>
  <si>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</si>
  <si>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</si>
  <si>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</si>
  <si>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</si>
  <si>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</si>
  <si>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</si>
  <si>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</si>
  <si>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</si>
  <si>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</si>
  <si>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</si>
  <si>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</si>
  <si>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</si>
  <si>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</si>
  <si>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</si>
  <si>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</si>
  <si>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</si>
  <si>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</si>
  <si>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</si>
  <si>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</si>
  <si>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</si>
  <si>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</si>
  <si>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</si>
  <si>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</si>
  <si>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</si>
  <si>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</si>
  <si>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</si>
  <si>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</si>
  <si>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</si>
  <si>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</si>
  <si>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</si>
  <si>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</si>
  <si>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</si>
  <si>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</si>
  <si>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</si>
  <si>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</si>
  <si>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</si>
  <si>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</si>
  <si>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</si>
  <si>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</si>
  <si>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</si>
  <si>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</si>
  <si>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</si>
  <si>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</si>
  <si>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</si>
  <si>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</si>
  <si>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</si>
  <si>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</si>
  <si>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</si>
  <si>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</si>
  <si>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</si>
  <si>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</si>
  <si>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</si>
  <si>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</si>
  <si>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</si>
  <si>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</si>
  <si>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</si>
  <si>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</si>
  <si>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</si>
  <si>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</si>
  <si>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</si>
  <si>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</si>
  <si>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</si>
  <si>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</si>
  <si>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</si>
  <si>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</si>
  <si>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</si>
  <si>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</si>
  <si>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</si>
  <si>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</si>
  <si>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</si>
  <si>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</si>
  <si>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</si>
  <si>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</si>
  <si>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</si>
  <si>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</si>
  <si>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</si>
  <si>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</si>
  <si>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</si>
  <si>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</si>
  <si>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</si>
  <si>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</si>
  <si>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</si>
  <si>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</si>
  <si>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</si>
  <si>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</si>
  <si>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</si>
  <si>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</si>
  <si>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</si>
  <si>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</si>
  <si>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</si>
  <si>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</si>
  <si>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</si>
  <si>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</si>
  <si>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</si>
  <si>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</si>
  <si>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</si>
  <si>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</si>
  <si>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</si>
  <si>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</si>
  <si>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</si>
  <si>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</si>
  <si>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</si>
  <si>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</si>
  <si>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</si>
  <si>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</si>
  <si>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</si>
  <si>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</si>
  <si>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</si>
  <si>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</si>
  <si>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</si>
  <si>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</si>
  <si>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</si>
  <si>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</si>
  <si>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</si>
  <si>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</si>
  <si>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</si>
  <si>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</si>
  <si>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</si>
  <si>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</si>
  <si>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</si>
  <si>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</si>
  <si>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</si>
  <si>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</si>
  <si>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</si>
  <si>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</si>
  <si>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</si>
  <si>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</si>
  <si>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</si>
  <si>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</si>
  <si>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</si>
  <si>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</si>
  <si>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</si>
  <si>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</si>
  <si>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</si>
  <si>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</si>
  <si>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</si>
  <si>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</si>
  <si>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</si>
  <si>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</si>
  <si>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</si>
  <si>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</si>
  <si>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</si>
  <si>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</si>
  <si>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</si>
  <si>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</si>
  <si>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</si>
  <si>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</si>
  <si>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</si>
  <si>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</si>
  <si>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</si>
  <si>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</si>
  <si>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</si>
  <si>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</si>
  <si>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</si>
  <si>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</si>
  <si>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</si>
  <si>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</si>
  <si>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</si>
  <si>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</si>
  <si>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</si>
  <si>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</si>
  <si>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</si>
  <si>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</si>
  <si>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</si>
  <si>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</si>
  <si>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</si>
  <si>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</si>
  <si>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</si>
  <si>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</si>
  <si>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</si>
  <si>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</si>
  <si>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</si>
  <si>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</si>
  <si>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</si>
  <si>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</si>
  <si>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</si>
  <si>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</si>
  <si>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</si>
  <si>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</si>
  <si>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</si>
  <si>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</si>
  <si>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</si>
  <si>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</si>
  <si>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</si>
  <si>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</si>
  <si>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</si>
  <si>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</si>
  <si>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</si>
  <si>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</si>
  <si>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</si>
  <si>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</si>
  <si>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</si>
  <si>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</si>
  <si>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</si>
  <si>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</si>
  <si>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</si>
  <si>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</si>
  <si>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</si>
  <si>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</si>
  <si>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</si>
  <si>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</si>
  <si>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</si>
  <si>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</si>
  <si>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</si>
  <si>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</si>
  <si>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</si>
  <si>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</si>
  <si>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</si>
  <si>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</si>
  <si>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</si>
  <si>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</si>
  <si>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</si>
  <si>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</si>
  <si>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</si>
  <si>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</si>
  <si>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</si>
  <si>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</si>
  <si>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</si>
  <si>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</si>
  <si>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</si>
  <si>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</si>
  <si>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</si>
  <si>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</si>
  <si>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</si>
  <si>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</si>
  <si>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</si>
  <si>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</si>
  <si>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</si>
  <si>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</si>
  <si>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</si>
  <si>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</si>
  <si>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</si>
  <si>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</si>
  <si>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</si>
  <si>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</si>
  <si>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</si>
  <si>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</si>
  <si>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</si>
  <si>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</si>
  <si>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</si>
  <si>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</si>
  <si>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</si>
  <si>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</si>
  <si>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</si>
  <si>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</si>
  <si>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</si>
  <si>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</si>
  <si>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</si>
  <si>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</si>
  <si>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</si>
  <si>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</si>
  <si>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</si>
  <si>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</si>
  <si>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</si>
  <si>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</si>
  <si>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</si>
  <si>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</si>
  <si>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</si>
  <si>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</si>
  <si>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</si>
  <si>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</si>
  <si>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</si>
  <si>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</si>
  <si>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</si>
  <si>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</si>
  <si>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</si>
  <si>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</si>
  <si>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</si>
  <si>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</si>
  <si>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</si>
  <si>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</si>
  <si>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</si>
  <si>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</si>
  <si>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</si>
  <si>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</si>
  <si>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</si>
  <si>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</si>
  <si>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</si>
  <si>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</si>
  <si>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</si>
  <si>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</si>
  <si>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</si>
  <si>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</si>
  <si>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</si>
  <si>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</si>
  <si>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</si>
  <si>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</si>
  <si>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</si>
  <si>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</si>
  <si>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</si>
  <si>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</si>
  <si>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</si>
  <si>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</si>
  <si>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</si>
  <si>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</si>
  <si>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</si>
  <si>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</si>
  <si>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</si>
  <si>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</si>
  <si>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</si>
  <si>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</si>
  <si>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</si>
  <si>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</si>
  <si>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</si>
  <si>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</si>
  <si>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</si>
  <si>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</si>
  <si>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</si>
  <si>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</si>
  <si>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</si>
  <si>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</si>
  <si>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</si>
  <si>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</si>
  <si>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</si>
  <si>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</si>
  <si>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</si>
  <si>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</si>
  <si>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</si>
  <si>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</si>
  <si>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</si>
  <si>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</si>
  <si>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</si>
  <si>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</si>
  <si>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</si>
  <si>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</si>
  <si>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</si>
  <si>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</si>
  <si>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</si>
  <si>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</si>
  <si>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</si>
  <si>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</si>
  <si>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</si>
  <si>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</si>
  <si>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</si>
  <si>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</si>
  <si>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</si>
  <si>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</si>
  <si>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</si>
  <si>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</si>
  <si>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</si>
  <si>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</si>
  <si>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</si>
  <si>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</si>
  <si>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</si>
  <si>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</si>
  <si>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</si>
  <si>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</si>
  <si>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</si>
  <si>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</si>
  <si>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</si>
  <si>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</si>
  <si>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</si>
  <si>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</si>
  <si>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</si>
  <si>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</si>
  <si>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</si>
  <si>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</si>
  <si>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</si>
  <si>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</si>
  <si>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</si>
  <si>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</si>
  <si>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</si>
  <si>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</si>
  <si>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</si>
  <si>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</si>
  <si>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</si>
  <si>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</si>
  <si>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</si>
  <si>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</si>
  <si>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</si>
  <si>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</si>
  <si>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</si>
  <si>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</si>
  <si>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</si>
  <si>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</si>
  <si>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</si>
  <si>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</si>
  <si>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</si>
  <si>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</si>
  <si>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</si>
  <si>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</si>
  <si>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</si>
  <si>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</si>
  <si>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</si>
  <si>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</si>
  <si>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</si>
  <si>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</si>
  <si>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</si>
  <si>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</si>
  <si>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</si>
  <si>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</si>
  <si>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</si>
  <si>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</si>
  <si>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</si>
  <si>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</si>
  <si>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</si>
  <si>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</si>
  <si>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</si>
  <si>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</si>
  <si>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</si>
  <si>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</si>
  <si>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</si>
  <si>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</si>
  <si>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</si>
  <si>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</si>
  <si>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</si>
  <si>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</si>
  <si>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</si>
  <si>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</si>
  <si>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</si>
  <si>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</si>
  <si>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</si>
  <si>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</si>
  <si>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</si>
  <si>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</si>
  <si>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</si>
  <si>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</si>
  <si>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</si>
  <si>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</si>
  <si>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</si>
  <si>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</si>
  <si>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</si>
  <si>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</si>
  <si>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</si>
  <si>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</si>
  <si>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</si>
  <si>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</si>
  <si>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</si>
  <si>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</si>
  <si>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</si>
  <si>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</si>
  <si>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</si>
  <si>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</si>
  <si>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</si>
  <si>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</si>
  <si>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</si>
  <si>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</si>
  <si>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</si>
  <si>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</si>
  <si>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</si>
  <si>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</si>
  <si>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</si>
  <si>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</si>
  <si>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</si>
  <si>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</si>
  <si>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</si>
  <si>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</si>
  <si>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</si>
  <si>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</si>
  <si>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</si>
  <si>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</si>
  <si>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</si>
  <si>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</si>
  <si>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</si>
  <si>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</si>
  <si>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</si>
  <si>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</si>
  <si>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</si>
  <si>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</si>
  <si>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</si>
  <si>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</si>
  <si>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</si>
  <si>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</si>
  <si>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</si>
  <si>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</si>
  <si>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</si>
  <si>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</si>
  <si>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</si>
  <si>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</si>
  <si>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</si>
  <si>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</si>
  <si>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</si>
  <si>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</si>
  <si>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</si>
  <si>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</si>
  <si>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</si>
  <si>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</si>
  <si>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</si>
  <si>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</si>
  <si>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</si>
  <si>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</si>
  <si>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</si>
  <si>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</si>
  <si>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</si>
  <si>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</si>
  <si>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</si>
  <si>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</si>
  <si>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</si>
  <si>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</si>
  <si>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</si>
  <si>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</si>
  <si>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</si>
  <si>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</si>
  <si>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</si>
  <si>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</si>
  <si>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</si>
  <si>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</si>
  <si>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</si>
  <si>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</si>
  <si>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</si>
  <si>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</si>
  <si>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</si>
  <si>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</si>
  <si>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</si>
  <si>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</si>
  <si>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</si>
  <si>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</si>
  <si>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</si>
  <si>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</si>
  <si>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</si>
  <si>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</si>
  <si>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</si>
  <si>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</si>
  <si>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</si>
  <si>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</si>
  <si>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</si>
  <si>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</si>
  <si>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</si>
  <si>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</si>
  <si>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</si>
  <si>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</si>
  <si>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</si>
  <si>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</si>
  <si>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</si>
  <si>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</si>
  <si>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</si>
  <si>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</si>
  <si>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</si>
  <si>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</si>
  <si>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</si>
  <si>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</si>
  <si>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</si>
  <si>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</si>
  <si>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</si>
  <si>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</si>
  <si>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</si>
  <si>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</si>
  <si>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</si>
  <si>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</si>
  <si>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</si>
  <si>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</si>
  <si>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</si>
  <si>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</si>
  <si>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</si>
  <si>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</si>
  <si>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</si>
  <si>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</si>
  <si>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</si>
  <si>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</si>
  <si>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</si>
  <si>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</si>
  <si>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</si>
  <si>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</si>
  <si>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</si>
  <si>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</si>
  <si>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</si>
  <si>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</si>
  <si>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</si>
  <si>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</si>
  <si>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</si>
  <si>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</si>
  <si>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</si>
  <si>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</si>
  <si>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</si>
  <si>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</si>
  <si>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</si>
  <si>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</si>
  <si>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</si>
  <si>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</si>
  <si>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</si>
  <si>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</si>
  <si>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</si>
  <si>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</si>
  <si>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</si>
  <si>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</si>
  <si>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</si>
  <si>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</si>
  <si>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</si>
  <si>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</si>
  <si>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</si>
  <si>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</si>
  <si>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</si>
  <si>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</si>
  <si>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</si>
  <si>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</si>
  <si>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</si>
  <si>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</si>
  <si>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</si>
  <si>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</si>
  <si>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</si>
  <si>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</si>
  <si>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</si>
  <si>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</si>
  <si>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</si>
  <si>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</si>
  <si>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</si>
  <si>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</si>
  <si>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</si>
  <si>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</si>
  <si>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</si>
  <si>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</si>
  <si>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</si>
  <si>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</si>
  <si>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</si>
  <si>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</si>
  <si>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</si>
  <si>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</si>
  <si>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</si>
  <si>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</si>
  <si>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</si>
  <si>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</si>
  <si>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</si>
  <si>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</si>
  <si>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</si>
  <si>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</si>
  <si>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</si>
  <si>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</si>
  <si>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</si>
  <si>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</si>
  <si>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</si>
  <si>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</si>
  <si>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</si>
  <si>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</si>
  <si>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</si>
  <si>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</si>
  <si>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</si>
  <si>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</si>
  <si>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</si>
  <si>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</si>
  <si>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</si>
  <si>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</si>
  <si>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</si>
  <si>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</si>
  <si>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</si>
  <si>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</si>
  <si>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</si>
  <si>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</si>
  <si>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</si>
  <si>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</si>
  <si>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</si>
  <si>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</si>
  <si>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</si>
  <si>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</si>
  <si>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</si>
  <si>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</si>
  <si>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</si>
  <si>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</si>
  <si>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</si>
  <si>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</si>
  <si>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</si>
  <si>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</si>
  <si>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</si>
  <si>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</si>
  <si>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</si>
  <si>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</si>
  <si>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</si>
  <si>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</si>
  <si>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</si>
  <si>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</si>
  <si>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</si>
  <si>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</si>
  <si>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</si>
  <si>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</si>
  <si>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</si>
  <si>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</si>
  <si>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</si>
  <si>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</si>
  <si>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</si>
  <si>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</si>
  <si>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</si>
  <si>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</si>
  <si>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</si>
  <si>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</si>
  <si>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</si>
  <si>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</si>
  <si>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</si>
  <si>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</si>
  <si>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</si>
  <si>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</si>
  <si>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</si>
  <si>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</si>
  <si>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</si>
  <si>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</si>
  <si>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</si>
  <si>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</si>
  <si>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</si>
  <si>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</si>
  <si>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</si>
  <si>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</si>
  <si>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</si>
  <si>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</si>
  <si>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</si>
  <si>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</si>
  <si>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</si>
  <si>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</si>
  <si>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</si>
  <si>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</si>
  <si>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</si>
  <si>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</si>
  <si>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</si>
  <si>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</si>
  <si>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</si>
  <si>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</si>
  <si>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</si>
  <si>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</si>
  <si>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</si>
  <si>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</si>
  <si>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</si>
  <si>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</si>
  <si>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</si>
  <si>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</si>
  <si>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</si>
  <si>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</si>
  <si>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</si>
  <si>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</si>
  <si>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</si>
  <si>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</si>
  <si>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</si>
  <si>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</si>
  <si>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</si>
  <si>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</si>
  <si>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</si>
  <si>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</si>
  <si>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</si>
  <si>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</si>
  <si>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</si>
  <si>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</si>
  <si>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</si>
  <si>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</si>
  <si>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</si>
  <si>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</si>
  <si>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</si>
  <si>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</si>
  <si>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</si>
  <si>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</si>
  <si>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</si>
  <si>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</si>
  <si>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</si>
  <si>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</si>
  <si>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</si>
  <si>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</si>
  <si>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</si>
  <si>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</si>
  <si>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</si>
  <si>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</si>
  <si>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</si>
  <si>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</si>
  <si>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</si>
  <si>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</si>
  <si>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</si>
  <si>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</si>
  <si>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</si>
  <si>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</si>
  <si>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</si>
  <si>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</si>
  <si>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</si>
  <si>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</si>
  <si>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</si>
  <si>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</si>
  <si>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</si>
  <si>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</si>
  <si>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</si>
  <si>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</si>
  <si>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</si>
  <si>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</si>
  <si>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</si>
  <si>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</si>
  <si>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</si>
  <si>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</si>
  <si>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</si>
  <si>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</si>
  <si>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</si>
  <si>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</si>
  <si>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</si>
  <si>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</si>
  <si>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</si>
  <si>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</si>
  <si>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</si>
  <si>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</si>
  <si>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</si>
  <si>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</si>
  <si>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</si>
  <si>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</si>
  <si>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</si>
  <si>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</si>
  <si>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</si>
  <si>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</si>
  <si>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</si>
  <si>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</si>
  <si>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</si>
  <si>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</si>
  <si>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</si>
  <si>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</si>
  <si>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</si>
  <si>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</si>
  <si>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</si>
  <si>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</si>
  <si>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</si>
  <si>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</si>
  <si>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</si>
  <si>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</si>
  <si>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</si>
  <si>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</si>
  <si>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</si>
  <si>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</si>
  <si>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</si>
  <si>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</si>
  <si>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</si>
  <si>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</si>
  <si>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</si>
  <si>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</si>
  <si>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</si>
  <si>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</si>
  <si>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</si>
  <si>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</si>
  <si>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</si>
  <si>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</si>
  <si>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</si>
  <si>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</si>
  <si>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</si>
  <si>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</si>
  <si>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</si>
  <si>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</si>
  <si>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</si>
  <si>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</si>
  <si>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</si>
  <si>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</si>
  <si>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</si>
  <si>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</si>
  <si>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</si>
  <si>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</si>
  <si>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</si>
  <si>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</si>
  <si>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</si>
  <si>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</si>
  <si>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</si>
  <si>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</si>
  <si>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</si>
  <si>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</si>
  <si>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</si>
  <si>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</si>
  <si>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</si>
  <si>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</si>
  <si>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</si>
  <si>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</si>
  <si>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</si>
  <si>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</si>
  <si>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</si>
  <si>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</si>
  <si>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</si>
  <si>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</si>
  <si>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</si>
  <si>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</si>
  <si>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</si>
  <si>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</si>
  <si>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</si>
  <si>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</si>
  <si>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</si>
  <si>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</si>
  <si>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</si>
  <si>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</si>
  <si>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</si>
  <si>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</si>
  <si>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</si>
  <si>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</si>
  <si>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</si>
  <si>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</si>
  <si>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</si>
  <si>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</si>
  <si>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</si>
  <si>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</si>
  <si>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</si>
  <si>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</si>
  <si>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</si>
  <si>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</si>
  <si>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</si>
  <si>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</si>
  <si>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</si>
  <si>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</si>
  <si>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</si>
  <si>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</si>
  <si>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</si>
  <si>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</si>
  <si>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</si>
  <si>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</si>
  <si>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</si>
  <si>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</si>
  <si>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</si>
  <si>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</si>
  <si>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</si>
  <si>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</si>
  <si>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</si>
  <si>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</si>
  <si>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</si>
  <si>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</si>
  <si>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</si>
  <si>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</si>
  <si>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</si>
  <si>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</si>
  <si>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</si>
  <si>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</si>
  <si>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</si>
  <si>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</si>
  <si>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</si>
  <si>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</si>
  <si>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</si>
  <si>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</si>
  <si>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</si>
  <si>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</si>
  <si>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</si>
  <si>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</si>
  <si>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</si>
  <si>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</si>
  <si>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</si>
  <si>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</si>
  <si>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</si>
  <si>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</si>
  <si>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</si>
  <si>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</si>
  <si>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</si>
  <si>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</si>
  <si>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</si>
  <si>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</si>
  <si>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</si>
  <si>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</si>
  <si>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</si>
  <si>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</si>
  <si>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</si>
  <si>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</si>
  <si>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</si>
  <si>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</si>
  <si>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</si>
  <si>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</si>
  <si>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</si>
  <si>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</si>
  <si>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</si>
  <si>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</si>
  <si>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</si>
  <si>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</si>
  <si>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</si>
  <si>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</si>
  <si>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</si>
  <si>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</si>
  <si>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</si>
  <si>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</si>
  <si>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</si>
  <si>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</si>
  <si>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</si>
  <si>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</si>
  <si>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</si>
  <si>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</si>
  <si>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</si>
  <si>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</si>
  <si>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</si>
  <si>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</si>
  <si>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</si>
  <si>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</si>
  <si>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</si>
  <si>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</si>
  <si>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</si>
  <si>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</si>
  <si>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</si>
  <si>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</si>
  <si>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</si>
  <si>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</si>
  <si>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</si>
  <si>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</si>
  <si>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</si>
  <si>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</si>
  <si>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</si>
  <si>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</si>
  <si>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</si>
  <si>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</si>
  <si>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</si>
  <si>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</si>
  <si>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</si>
  <si>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</si>
  <si>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</si>
  <si>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</si>
  <si>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</si>
  <si>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</si>
  <si>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</si>
  <si>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</si>
  <si>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</si>
  <si>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</si>
  <si>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</si>
  <si>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</si>
  <si>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</si>
  <si>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</si>
  <si>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</si>
  <si>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</si>
  <si>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</si>
  <si>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</si>
  <si>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</si>
  <si>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</si>
  <si>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</si>
  <si>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</si>
  <si>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</si>
  <si>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</si>
  <si>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</si>
  <si>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</si>
  <si>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</si>
  <si>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</si>
  <si>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</si>
  <si>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</si>
  <si>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</si>
  <si>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</si>
  <si>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</si>
  <si>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</si>
  <si>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</si>
  <si>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</si>
  <si>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</si>
  <si>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</si>
  <si>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</si>
  <si>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</si>
  <si>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</si>
  <si>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</si>
  <si>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</si>
  <si>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</si>
  <si>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</si>
  <si>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</si>
  <si>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</si>
  <si>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</si>
  <si>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</si>
  <si>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</si>
  <si>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</si>
  <si>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</si>
  <si>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</si>
  <si>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</si>
  <si>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</si>
  <si>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</si>
  <si>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</si>
  <si>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</si>
  <si>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</si>
  <si>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</si>
  <si>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</si>
  <si>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</si>
  <si>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</si>
  <si>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</si>
  <si>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</si>
  <si>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</si>
  <si>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</si>
  <si>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</si>
  <si>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</si>
  <si>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</si>
  <si>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</si>
  <si>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</si>
  <si>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</si>
  <si>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</si>
  <si>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</si>
  <si>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</si>
  <si>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</si>
  <si>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</si>
  <si>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</si>
  <si>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</si>
  <si>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</si>
  <si>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</si>
  <si>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</si>
  <si>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</si>
  <si>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</si>
  <si>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</si>
  <si>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</si>
  <si>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</si>
  <si>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</si>
  <si>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</si>
  <si>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</si>
  <si>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</si>
  <si>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</si>
  <si>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</si>
  <si>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</si>
  <si>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</si>
  <si>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</si>
  <si>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</si>
  <si>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</si>
  <si>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</si>
  <si>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</si>
  <si>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</si>
  <si>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</si>
  <si>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</si>
  <si>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</si>
  <si>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</si>
  <si>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</si>
  <si>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</si>
  <si>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</si>
  <si>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</si>
  <si>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</si>
  <si>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</si>
  <si>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</si>
  <si>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</si>
  <si>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</si>
  <si>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</si>
  <si>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</si>
  <si>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</si>
  <si>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</si>
  <si>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</si>
  <si>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</si>
  <si>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</si>
  <si>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</si>
  <si>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</si>
  <si>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</si>
  <si>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</si>
  <si>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</si>
  <si>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</si>
  <si>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</si>
  <si>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</si>
  <si>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</si>
  <si>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</si>
  <si>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</si>
  <si>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</si>
  <si>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</si>
  <si>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</si>
  <si>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</si>
  <si>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</si>
  <si>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</si>
  <si>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</si>
  <si>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</si>
  <si>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</si>
  <si>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</si>
  <si>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</si>
  <si>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</si>
  <si>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</si>
  <si>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</si>
  <si>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</si>
  <si>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</si>
  <si>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</si>
  <si>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</si>
  <si>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</si>
  <si>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</si>
  <si>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</si>
  <si>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</si>
  <si>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</si>
  <si>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</si>
  <si>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</si>
  <si>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</si>
  <si>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</si>
  <si>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</si>
  <si>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</si>
  <si>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</si>
  <si>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</si>
  <si>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</si>
  <si>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</si>
  <si>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</si>
  <si>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</si>
  <si>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</si>
  <si>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</si>
  <si>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</si>
  <si>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</si>
  <si>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</si>
  <si>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</si>
  <si>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</si>
  <si>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</si>
  <si>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</si>
  <si>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</si>
  <si>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</si>
  <si>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</si>
  <si>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</si>
  <si>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</si>
  <si>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</si>
  <si>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</si>
  <si>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</si>
  <si>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</si>
  <si>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</si>
  <si>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</si>
  <si>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</si>
  <si>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</si>
  <si>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</si>
  <si>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</si>
  <si>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</si>
  <si>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</si>
  <si>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</si>
  <si>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</si>
  <si>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</si>
  <si>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</si>
  <si>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</si>
  <si>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</si>
  <si>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</si>
  <si>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</si>
  <si>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</si>
  <si>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</si>
  <si>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</si>
  <si>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</si>
  <si>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</si>
  <si>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</si>
  <si>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</si>
  <si>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</si>
  <si>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</si>
  <si>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</si>
  <si>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</si>
  <si>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</si>
  <si>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</si>
  <si>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</si>
  <si>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</si>
  <si>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</si>
  <si>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</si>
  <si>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</si>
  <si>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</si>
  <si>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</si>
  <si>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</si>
  <si>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</si>
  <si>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</si>
  <si>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</si>
  <si>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</si>
  <si>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</si>
  <si>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</si>
  <si>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</si>
  <si>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</si>
  <si>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</si>
  <si>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</si>
  <si>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</si>
  <si>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</si>
  <si>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</si>
  <si>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</si>
  <si>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</si>
  <si>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</si>
  <si>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</si>
  <si>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</si>
  <si>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</si>
  <si>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</si>
  <si>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</si>
  <si>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</si>
  <si>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</si>
  <si>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</si>
  <si>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</si>
  <si>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</si>
  <si>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</si>
  <si>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</si>
  <si>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</si>
  <si>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</si>
  <si>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</si>
  <si>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</si>
  <si>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</si>
  <si>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</si>
  <si>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</si>
  <si>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</si>
  <si>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</si>
  <si>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</si>
  <si>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</si>
  <si>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</si>
  <si>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</si>
  <si>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</si>
  <si>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</si>
  <si>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</si>
  <si>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</si>
  <si>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</si>
  <si>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</si>
  <si>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</si>
  <si>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</si>
  <si>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</si>
  <si>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</si>
  <si>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</si>
  <si>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</si>
  <si>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</si>
  <si>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</si>
  <si>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</si>
  <si>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</si>
  <si>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</si>
  <si>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</si>
  <si>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</si>
  <si>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</si>
  <si>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</si>
  <si>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</si>
  <si>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</si>
  <si>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</si>
  <si>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</si>
  <si>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</si>
  <si>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</si>
  <si>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</si>
  <si>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</si>
  <si>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</si>
  <si>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</si>
  <si>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</si>
  <si>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</si>
  <si>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</si>
  <si>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</si>
  <si>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</si>
  <si>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</si>
  <si>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</si>
  <si>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</si>
  <si>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</si>
  <si>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</si>
  <si>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</si>
  <si>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</si>
  <si>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</si>
  <si>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</si>
  <si>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</si>
  <si>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</si>
  <si>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</si>
  <si>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</si>
  <si>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</si>
  <si>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</si>
  <si>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</si>
  <si>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</si>
  <si>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</si>
  <si>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</si>
  <si>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</si>
  <si>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</si>
  <si>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</si>
  <si>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</si>
  <si>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</si>
  <si>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</si>
  <si>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</si>
  <si>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</si>
  <si>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</si>
  <si>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</si>
  <si>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</si>
  <si>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</si>
  <si>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</si>
  <si>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</si>
  <si>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</si>
  <si>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</si>
  <si>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</si>
  <si>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</si>
  <si>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</si>
  <si>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</si>
  <si>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</si>
  <si>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</si>
  <si>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</si>
  <si>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</si>
  <si>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</si>
  <si>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</si>
  <si>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</si>
  <si>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</si>
  <si>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</si>
  <si>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</si>
  <si>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</si>
  <si>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</si>
  <si>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</si>
  <si>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</si>
  <si>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</si>
  <si>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</si>
  <si>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</si>
  <si>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</si>
  <si>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</si>
  <si>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</si>
  <si>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</si>
  <si>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</si>
  <si>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</si>
  <si>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</si>
  <si>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</si>
  <si>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</si>
  <si>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</si>
  <si>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</si>
  <si>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</si>
  <si>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</si>
  <si>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</si>
  <si>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</si>
  <si>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</si>
  <si>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</si>
  <si>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</si>
  <si>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</si>
  <si>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</si>
  <si>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</si>
  <si>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</si>
  <si>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</si>
  <si>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</si>
  <si>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</si>
  <si>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</si>
  <si>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</si>
  <si>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</si>
  <si>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</si>
  <si>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</si>
  <si>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</si>
  <si>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</si>
  <si>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</si>
  <si>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</si>
  <si>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</si>
  <si>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</si>
  <si>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</si>
  <si>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</si>
  <si>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</si>
  <si>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</si>
  <si>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</si>
  <si>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</si>
  <si>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</si>
  <si>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</si>
  <si>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</si>
  <si>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</si>
  <si>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</si>
  <si>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</si>
  <si>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</si>
  <si>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</si>
  <si>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</si>
  <si>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</si>
  <si>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</si>
  <si>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</si>
  <si>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</si>
  <si>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</si>
  <si>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</si>
  <si>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</si>
  <si>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</si>
  <si>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</si>
  <si>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</si>
  <si>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</si>
  <si>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</si>
  <si>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</si>
  <si>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</si>
  <si>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</si>
  <si>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</si>
  <si>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</si>
  <si>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</si>
  <si>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</si>
  <si>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</si>
  <si>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</si>
  <si>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</si>
  <si>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</si>
  <si>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</si>
  <si>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</si>
  <si>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</si>
  <si>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</si>
  <si>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</si>
  <si>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</si>
  <si>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</si>
  <si>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</si>
  <si>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</si>
  <si>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</si>
  <si>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</si>
  <si>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</si>
  <si>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</si>
  <si>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</si>
  <si>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</si>
  <si>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</si>
  <si>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</si>
  <si>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</si>
  <si>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</si>
  <si>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</si>
  <si>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</si>
  <si>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</si>
  <si>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</si>
  <si>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</si>
  <si>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</si>
  <si>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</si>
  <si>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</si>
  <si>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</si>
  <si>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</si>
  <si>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</si>
  <si>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</si>
  <si>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</si>
  <si>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</si>
  <si>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</si>
  <si>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</si>
  <si>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</si>
  <si>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</si>
  <si>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</si>
  <si>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</si>
  <si>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</si>
  <si>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</si>
  <si>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</si>
  <si>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</si>
  <si>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</si>
  <si>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</si>
  <si>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</si>
  <si>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</si>
  <si>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</si>
  <si>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</si>
  <si>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</si>
  <si>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</si>
  <si>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</si>
  <si>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</si>
  <si>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</si>
  <si>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</si>
  <si>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</si>
  <si>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</si>
  <si>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</si>
  <si>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</si>
  <si>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</si>
  <si>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</si>
  <si>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</si>
  <si>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</si>
  <si>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</si>
  <si>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</si>
  <si>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</si>
  <si>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</si>
  <si>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</si>
  <si>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</si>
  <si>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</si>
  <si>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</si>
  <si>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</si>
  <si>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</si>
  <si>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</si>
  <si>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</si>
  <si>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</si>
  <si>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</si>
  <si>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</si>
  <si>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</si>
  <si>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</si>
  <si>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</si>
  <si>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</si>
  <si>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</si>
  <si>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</si>
  <si>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</si>
  <si>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</si>
  <si>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</si>
  <si>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</si>
  <si>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</si>
  <si>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</si>
  <si>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</si>
  <si>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</si>
  <si>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</si>
  <si>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</si>
  <si>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</si>
  <si>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</si>
  <si>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</si>
  <si>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</si>
  <si>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</si>
  <si>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</si>
  <si>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</si>
  <si>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</si>
  <si>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</si>
  <si>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</si>
  <si>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</si>
  <si>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</si>
  <si>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</si>
  <si>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</si>
  <si>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</si>
  <si>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</si>
  <si>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</si>
  <si>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</si>
  <si>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</si>
  <si>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</si>
  <si>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</si>
  <si>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</si>
  <si>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</si>
  <si>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</si>
  <si>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</si>
  <si>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</si>
  <si>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</si>
  <si>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</si>
  <si>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</si>
  <si>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</si>
  <si>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</si>
  <si>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</si>
  <si>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</si>
  <si>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</si>
  <si>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</si>
  <si>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</si>
  <si>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</si>
  <si>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</si>
  <si>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</si>
  <si>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</si>
  <si>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</si>
  <si>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</si>
  <si>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</si>
  <si>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</si>
  <si>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</si>
  <si>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</si>
  <si>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</si>
  <si>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</si>
  <si>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</si>
  <si>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</si>
  <si>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</si>
  <si>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</si>
  <si>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</si>
  <si>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</si>
  <si>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</si>
  <si>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</si>
  <si>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</si>
  <si>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</si>
  <si>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</si>
  <si>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</si>
  <si>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</si>
  <si>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</si>
  <si>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</si>
  <si>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</si>
  <si>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</si>
  <si>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</si>
  <si>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</si>
  <si>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</si>
  <si>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</si>
  <si>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</si>
  <si>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</si>
  <si>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</si>
  <si>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</si>
  <si>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</si>
  <si>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</si>
  <si>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</si>
  <si>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</si>
  <si>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</si>
  <si>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</si>
  <si>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</si>
  <si>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</si>
  <si>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</si>
  <si>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</si>
  <si>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</si>
  <si>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</si>
  <si>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</si>
  <si>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</si>
  <si>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</si>
  <si>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</si>
  <si>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</si>
  <si>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</si>
  <si>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</si>
  <si>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</si>
  <si>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</si>
  <si>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</si>
  <si>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</si>
  <si>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</si>
  <si>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</si>
  <si>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</si>
  <si>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</si>
  <si>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</si>
  <si>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</si>
  <si>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</si>
  <si>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</si>
  <si>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</si>
  <si>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</si>
  <si>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</si>
  <si>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</si>
  <si>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</si>
  <si>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</si>
  <si>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</si>
  <si>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</si>
  <si>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</si>
  <si>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</si>
  <si>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</si>
  <si>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</si>
  <si>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</si>
  <si>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</si>
  <si>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</si>
  <si>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</si>
  <si>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</si>
  <si>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</si>
  <si>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</si>
  <si>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</si>
  <si>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</si>
  <si>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</si>
  <si>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</si>
  <si>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</si>
  <si>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</si>
  <si>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</si>
  <si>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</si>
  <si>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</si>
  <si>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</si>
  <si>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</si>
  <si>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</si>
  <si>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</si>
  <si>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</si>
  <si>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</si>
  <si>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</si>
  <si>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</si>
  <si>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</si>
  <si>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</si>
  <si>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</si>
  <si>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</si>
  <si>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</si>
  <si>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</si>
  <si>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</si>
  <si>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</si>
  <si>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</si>
  <si>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</si>
  <si>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</si>
  <si>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</si>
  <si>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</si>
  <si>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</si>
  <si>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</si>
  <si>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</si>
  <si>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</si>
  <si>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</si>
  <si>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</si>
  <si>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</si>
  <si>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</si>
  <si>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</si>
  <si>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</si>
  <si>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</si>
  <si>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</si>
  <si>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</si>
  <si>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</si>
  <si>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</si>
  <si>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</si>
  <si>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</si>
  <si>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</si>
  <si>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</si>
  <si>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</si>
  <si>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</si>
  <si>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</si>
  <si>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</si>
  <si>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</si>
  <si>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</si>
  <si>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</si>
  <si>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</si>
  <si>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</si>
  <si>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</si>
  <si>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</si>
  <si>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</si>
  <si>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</si>
  <si>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</si>
  <si>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</si>
  <si>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</si>
  <si>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</si>
  <si>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</si>
  <si>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</si>
  <si>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</si>
  <si>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</si>
  <si>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</si>
  <si>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</si>
  <si>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</si>
  <si>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</si>
  <si>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</si>
  <si>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</si>
  <si>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</si>
  <si>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</si>
  <si>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</si>
  <si>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</si>
  <si>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</si>
  <si>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</si>
  <si>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</si>
  <si>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</si>
  <si>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</si>
  <si>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</si>
  <si>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</si>
  <si>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</si>
  <si>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</si>
  <si>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</si>
  <si>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</si>
  <si>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</si>
  <si>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</si>
  <si>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</si>
  <si>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</si>
  <si>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</si>
  <si>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</si>
  <si>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</si>
  <si>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</si>
  <si>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</si>
  <si>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</si>
  <si>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</si>
  <si>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</si>
  <si>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</si>
  <si>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</si>
  <si>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</si>
  <si>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</si>
  <si>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</si>
  <si>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</si>
  <si>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</si>
  <si>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</si>
  <si>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</si>
  <si>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</si>
  <si>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</si>
  <si>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</si>
  <si>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</si>
  <si>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</si>
  <si>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</si>
  <si>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</si>
  <si>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</si>
  <si>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</si>
  <si>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</si>
  <si>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</si>
  <si>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</si>
  <si>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</si>
  <si>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</si>
  <si>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</si>
  <si>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</si>
  <si>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</si>
  <si>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</si>
  <si>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</si>
  <si>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</si>
  <si>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</si>
  <si>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</si>
  <si>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</si>
  <si>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</si>
  <si>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</si>
  <si>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</si>
  <si>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</si>
  <si>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</si>
  <si>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</si>
  <si>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</si>
  <si>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</si>
  <si>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</si>
  <si>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</si>
  <si>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</si>
  <si>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</si>
  <si>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</si>
  <si>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</si>
  <si>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</si>
  <si>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</si>
  <si>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</si>
  <si>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</si>
  <si>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</si>
  <si>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</si>
  <si>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</si>
  <si>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</si>
  <si>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</si>
  <si>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</si>
  <si>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</si>
  <si>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</si>
  <si>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</si>
  <si>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</si>
  <si>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</si>
  <si>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</si>
  <si>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</si>
  <si>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</si>
  <si>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</si>
  <si>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</si>
  <si>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</si>
  <si>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</si>
  <si>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</si>
  <si>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</si>
  <si>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</si>
  <si>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</si>
  <si>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</si>
  <si>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</si>
  <si>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</si>
  <si>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</si>
  <si>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</si>
  <si>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</si>
  <si>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</si>
  <si>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</si>
  <si>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</si>
  <si>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</si>
  <si>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</si>
  <si>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</si>
  <si>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</si>
  <si>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</si>
  <si>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</si>
  <si>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</si>
  <si>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</si>
  <si>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</si>
  <si>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</si>
  <si>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</si>
  <si>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</si>
  <si>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</si>
  <si>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</si>
  <si>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</si>
  <si>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</si>
  <si>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</si>
  <si>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</si>
  <si>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</si>
  <si>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</si>
  <si>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</si>
  <si>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</si>
  <si>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</si>
  <si>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</si>
  <si>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</si>
  <si>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</si>
  <si>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</si>
  <si>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</si>
  <si>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</si>
  <si>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</si>
  <si>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</si>
  <si>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</si>
  <si>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</si>
  <si>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</si>
  <si>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</si>
  <si>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</si>
  <si>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</si>
  <si>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</si>
  <si>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</si>
  <si>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</si>
  <si>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</si>
  <si>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</si>
  <si>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</si>
  <si>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</si>
  <si>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</si>
  <si>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</si>
  <si>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</si>
  <si>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</si>
  <si>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</si>
  <si>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</si>
  <si>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</si>
  <si>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</si>
  <si>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</si>
  <si>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</si>
  <si>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</si>
  <si>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</si>
  <si>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</si>
  <si>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</si>
  <si>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</si>
  <si>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</si>
  <si>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</si>
  <si>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</si>
  <si>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</si>
  <si>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</si>
  <si>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</si>
  <si>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</si>
  <si>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</si>
  <si>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</si>
  <si>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</si>
  <si>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</si>
  <si>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</si>
  <si>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</si>
  <si>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</si>
  <si>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</si>
  <si>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</si>
  <si>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</si>
  <si>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</si>
  <si>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</si>
  <si>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</si>
  <si>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</si>
  <si>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</si>
  <si>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</si>
  <si>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</si>
  <si>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</si>
  <si>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</si>
  <si>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</si>
  <si>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</si>
  <si>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</si>
  <si>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</si>
  <si>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</si>
  <si>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</si>
  <si>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</si>
  <si>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</si>
  <si>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</si>
  <si>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</si>
  <si>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</si>
  <si>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</si>
  <si>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</si>
  <si>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</si>
  <si>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</si>
  <si>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</si>
  <si>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</si>
  <si>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</si>
  <si>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</si>
  <si>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</si>
  <si>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</si>
  <si>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</si>
  <si>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</si>
  <si>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</si>
  <si>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</si>
  <si>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</si>
  <si>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</si>
  <si>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</si>
  <si>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</si>
  <si>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</si>
  <si>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</si>
  <si>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</si>
  <si>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</si>
  <si>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</si>
  <si>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</si>
  <si>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</si>
  <si>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</si>
  <si>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</si>
  <si>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</si>
  <si>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</si>
  <si>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</si>
  <si>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</si>
  <si>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</si>
  <si>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</si>
  <si>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</si>
  <si>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</si>
  <si>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</si>
  <si>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</si>
  <si>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</si>
  <si>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</si>
  <si>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</si>
  <si>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</si>
  <si>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</si>
  <si>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</si>
  <si>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</si>
  <si>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</si>
  <si>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</si>
  <si>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</si>
  <si>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</si>
  <si>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</si>
  <si>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</si>
  <si>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</si>
  <si>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</si>
  <si>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</si>
  <si>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</si>
  <si>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</si>
  <si>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</si>
  <si>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</si>
  <si>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</si>
  <si>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</si>
  <si>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</si>
  <si>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</si>
  <si>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</si>
  <si>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</si>
  <si>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</si>
  <si>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</si>
  <si>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</si>
  <si>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</si>
  <si>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</si>
  <si>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</si>
  <si>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</si>
  <si>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</si>
  <si>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</si>
  <si>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</si>
  <si>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</si>
  <si>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</si>
  <si>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</si>
  <si>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</si>
  <si>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</si>
  <si>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</si>
  <si>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</si>
  <si>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</si>
  <si>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</si>
  <si>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</si>
  <si>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</si>
  <si>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</si>
  <si>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</si>
  <si>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</si>
  <si>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</si>
  <si>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</si>
  <si>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</si>
  <si>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</si>
  <si>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</si>
  <si>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</si>
  <si>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</si>
  <si>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</si>
  <si>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</si>
  <si>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</si>
  <si>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</si>
  <si>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</si>
  <si>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</si>
  <si>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</si>
  <si>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</si>
  <si>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</si>
  <si>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</si>
  <si>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</si>
  <si>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</si>
  <si>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</si>
  <si>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</si>
  <si>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</si>
  <si>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</si>
  <si>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</si>
  <si>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</si>
  <si>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</si>
  <si>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</si>
  <si>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</si>
  <si>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</si>
  <si>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</si>
  <si>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</si>
  <si>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</si>
  <si>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</si>
  <si>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</si>
  <si>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</si>
  <si>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</si>
  <si>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</si>
  <si>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</si>
  <si>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</si>
  <si>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</si>
  <si>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</si>
  <si>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</si>
  <si>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</si>
  <si>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</si>
  <si>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</si>
  <si>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</si>
  <si>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</si>
  <si>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</si>
  <si>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</si>
  <si>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</si>
  <si>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</si>
  <si>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</si>
  <si>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</si>
  <si>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</si>
  <si>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</si>
  <si>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</si>
  <si>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</si>
  <si>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</si>
  <si>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</si>
  <si>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</si>
  <si>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</si>
  <si>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</si>
  <si>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</si>
  <si>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</si>
  <si>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</si>
  <si>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</si>
  <si>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</si>
  <si>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</si>
  <si>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</si>
  <si>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</si>
  <si>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</si>
  <si>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</si>
  <si>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</si>
  <si>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</si>
  <si>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</si>
  <si>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</si>
  <si>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</si>
  <si>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</si>
  <si>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</si>
  <si>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</si>
  <si>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</si>
  <si>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</si>
  <si>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</si>
  <si>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</si>
  <si>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</si>
  <si>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</si>
  <si>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</si>
  <si>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</si>
  <si>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</si>
  <si>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</si>
  <si>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</si>
  <si>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</si>
  <si>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</si>
  <si>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</si>
  <si>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</si>
  <si>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</si>
  <si>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</si>
  <si>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</si>
  <si>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</si>
  <si>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</si>
  <si>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</si>
  <si>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</si>
  <si>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</si>
  <si>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</si>
  <si>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</si>
  <si>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</si>
  <si>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</si>
  <si>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</si>
  <si>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</si>
  <si>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</si>
  <si>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</si>
  <si>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</si>
  <si>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</si>
  <si>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</si>
  <si>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</si>
  <si>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</si>
  <si>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</si>
  <si>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</si>
  <si>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</si>
  <si>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</si>
  <si>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</si>
  <si>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</si>
  <si>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</si>
  <si>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</si>
  <si>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</si>
  <si>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</si>
  <si>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</si>
  <si>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</si>
  <si>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</si>
  <si>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</si>
  <si>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</si>
  <si>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</si>
  <si>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</si>
  <si>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</si>
  <si>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</si>
  <si>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</si>
  <si>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</si>
  <si>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</si>
  <si>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</si>
  <si>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</si>
  <si>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</si>
  <si>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</si>
  <si>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</si>
  <si>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</si>
  <si>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</si>
  <si>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</si>
  <si>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</si>
  <si>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</si>
  <si>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</si>
  <si>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</si>
  <si>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</si>
  <si>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</si>
  <si>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</si>
  <si>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</si>
  <si>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</si>
  <si>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</si>
  <si>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</si>
  <si>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</si>
  <si>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</si>
  <si>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</si>
  <si>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</si>
  <si>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</si>
  <si>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</si>
  <si>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</si>
  <si>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</si>
  <si>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</si>
  <si>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</si>
  <si>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</si>
  <si>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</si>
  <si>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</si>
  <si>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</si>
  <si>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</si>
  <si>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</si>
  <si>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</si>
  <si>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</si>
  <si>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</si>
  <si>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</si>
  <si>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</si>
  <si>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</si>
  <si>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</si>
  <si>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</si>
  <si>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</si>
  <si>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</si>
  <si>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</si>
  <si>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</si>
  <si>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</si>
  <si>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</si>
  <si>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</si>
  <si>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</si>
  <si>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</si>
  <si>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</si>
  <si>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</si>
  <si>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</si>
  <si>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</si>
  <si>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</si>
  <si>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</si>
  <si>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</si>
  <si>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</si>
  <si>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</si>
  <si>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</si>
  <si>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</si>
  <si>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</si>
  <si>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</si>
  <si>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</si>
  <si>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</si>
  <si>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</si>
  <si>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</si>
  <si>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</si>
  <si>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</si>
  <si>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</si>
  <si>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</si>
  <si>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</si>
  <si>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</si>
  <si>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</si>
  <si>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</si>
  <si>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</si>
  <si>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</si>
  <si>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</si>
  <si>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</si>
  <si>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</si>
  <si>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</si>
  <si>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</si>
  <si>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</si>
  <si>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</si>
  <si>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</si>
  <si>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</si>
  <si>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</si>
  <si>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</si>
  <si>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</si>
  <si>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</si>
  <si>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</si>
  <si>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</si>
  <si>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</si>
  <si>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</si>
  <si>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</si>
  <si>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</si>
  <si>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</si>
  <si>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</si>
  <si>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</si>
  <si>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</si>
  <si>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</si>
  <si>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</si>
  <si>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</si>
  <si>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</si>
  <si>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</si>
  <si>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</si>
  <si>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</si>
  <si>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</si>
  <si>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</si>
  <si>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</si>
  <si>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</si>
  <si>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</si>
  <si>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</si>
  <si>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</si>
  <si>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</si>
  <si>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</si>
  <si>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</si>
  <si>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</si>
  <si>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</si>
  <si>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</si>
  <si>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</si>
  <si>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</si>
  <si>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</si>
  <si>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</si>
  <si>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</si>
  <si>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</si>
  <si>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</si>
  <si>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</si>
  <si>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</si>
  <si>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</si>
  <si>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</si>
  <si>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</si>
  <si>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</si>
  <si>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</si>
  <si>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</si>
  <si>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</si>
  <si>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</si>
  <si>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</si>
  <si>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</si>
  <si>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</si>
  <si>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</si>
  <si>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</si>
  <si>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</si>
  <si>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</si>
  <si>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</si>
  <si>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</si>
  <si>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</si>
  <si>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</si>
  <si>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</si>
  <si>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</si>
  <si>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</si>
  <si>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</si>
  <si>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</si>
  <si>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</si>
  <si>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</si>
  <si>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</si>
  <si>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</si>
  <si>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</si>
  <si>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</si>
  <si>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</si>
  <si>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</si>
  <si>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</si>
  <si>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</si>
  <si>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</si>
  <si>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</si>
  <si>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</si>
  <si>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</si>
  <si>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</si>
  <si>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</si>
  <si>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</si>
  <si>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</si>
  <si>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</si>
  <si>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</si>
  <si>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</si>
  <si>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</si>
  <si>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</si>
  <si>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</si>
  <si>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</si>
  <si>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</si>
  <si>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</si>
  <si>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</si>
  <si>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</si>
  <si>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</si>
  <si>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</si>
  <si>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</si>
  <si>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</si>
  <si>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</si>
  <si>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</si>
  <si>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</si>
  <si>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</si>
  <si>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</si>
  <si>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</si>
  <si>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</si>
  <si>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</si>
  <si>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</si>
  <si>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</si>
  <si>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</si>
  <si>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</si>
  <si>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</si>
  <si>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</si>
  <si>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</si>
  <si>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</si>
  <si>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</si>
  <si>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</si>
  <si>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</si>
  <si>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</si>
  <si>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</si>
  <si>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</si>
  <si>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</si>
  <si>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</si>
  <si>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</si>
  <si>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</si>
  <si>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</si>
  <si>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</si>
  <si>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</si>
  <si>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</si>
  <si>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</si>
  <si>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</si>
  <si>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</si>
  <si>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</si>
  <si>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</si>
  <si>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</si>
  <si>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</si>
  <si>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</si>
  <si>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</si>
  <si>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</si>
  <si>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</si>
  <si>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</si>
  <si>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</si>
  <si>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</si>
  <si>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</si>
  <si>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</si>
  <si>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</si>
  <si>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</si>
  <si>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</si>
  <si>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</si>
  <si>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</si>
  <si>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</si>
  <si>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</si>
  <si>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</si>
  <si>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</si>
  <si>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</si>
  <si>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</si>
  <si>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</si>
  <si>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</si>
  <si>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</si>
  <si>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</si>
  <si>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</si>
  <si>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</si>
  <si>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</si>
  <si>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</si>
  <si>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</si>
  <si>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</si>
  <si>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</si>
  <si>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</si>
  <si>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</si>
  <si>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</si>
  <si>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</si>
  <si>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</si>
  <si>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</si>
  <si>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</si>
  <si>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</si>
  <si>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</si>
  <si>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</si>
  <si>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</si>
  <si>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</si>
  <si>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</si>
  <si>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</si>
  <si>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</si>
  <si>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</si>
  <si>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</si>
  <si>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</si>
  <si>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</si>
  <si>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</si>
  <si>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</si>
  <si>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</si>
  <si>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</si>
  <si>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</si>
  <si>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</si>
  <si>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</si>
  <si>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</si>
  <si>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</si>
  <si>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</si>
  <si>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</si>
  <si>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</si>
  <si>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</si>
  <si>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</si>
  <si>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</si>
  <si>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</si>
  <si>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</si>
  <si>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</si>
  <si>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</si>
  <si>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</si>
  <si>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</si>
  <si>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</si>
  <si>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</si>
  <si>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</si>
  <si>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</si>
  <si>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</si>
  <si>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</si>
  <si>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</si>
  <si>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</si>
  <si>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</si>
  <si>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</si>
  <si>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</si>
  <si>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</si>
  <si>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</si>
  <si>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</si>
  <si>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</si>
  <si>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</si>
  <si>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</si>
  <si>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</si>
  <si>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</si>
  <si>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</si>
  <si>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</si>
  <si>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</si>
  <si>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</si>
  <si>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</si>
  <si>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</si>
  <si>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</si>
  <si>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</si>
  <si>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</si>
  <si>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</si>
  <si>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</si>
  <si>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</si>
  <si>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</si>
  <si>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</si>
  <si>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</si>
  <si>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</si>
  <si>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</si>
  <si>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</si>
  <si>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</si>
  <si>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</si>
  <si>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</si>
  <si>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</si>
  <si>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</si>
  <si>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</si>
  <si>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</si>
  <si>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</si>
  <si>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</si>
  <si>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</si>
  <si>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</si>
  <si>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</si>
  <si>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</si>
  <si>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</si>
  <si>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</si>
  <si>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</si>
  <si>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</si>
  <si>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</si>
  <si>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</si>
  <si>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</si>
  <si>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</si>
  <si>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</si>
  <si>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</si>
  <si>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</si>
  <si>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</si>
  <si>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</si>
  <si>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</si>
  <si>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</si>
  <si>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</si>
  <si>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</si>
  <si>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</si>
  <si>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</si>
  <si>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</si>
  <si>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</si>
  <si>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</si>
  <si>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</si>
  <si>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</si>
  <si>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</si>
  <si>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</si>
  <si>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</si>
  <si>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</si>
  <si>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</si>
  <si>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</si>
  <si>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</si>
  <si>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</si>
  <si>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</si>
  <si>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</si>
  <si>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</si>
  <si>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</si>
  <si>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</si>
  <si>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</si>
  <si>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</si>
  <si>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</si>
  <si>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</si>
  <si>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</si>
  <si>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</si>
  <si>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</si>
  <si>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</si>
  <si>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</si>
  <si>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</si>
  <si>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</si>
  <si>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</si>
  <si>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</si>
  <si>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</si>
  <si>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</si>
  <si>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</si>
  <si>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</si>
  <si>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</si>
  <si>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</si>
  <si>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</si>
  <si>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</si>
  <si>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</si>
  <si>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</si>
  <si>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</si>
  <si>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</si>
  <si>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</si>
  <si>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</si>
  <si>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</si>
  <si>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</si>
  <si>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</si>
  <si>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</si>
  <si>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</si>
  <si>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</si>
  <si>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</si>
  <si>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</si>
  <si>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</si>
  <si>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</si>
  <si>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</si>
  <si>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</si>
  <si>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</si>
  <si>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</si>
  <si>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</si>
  <si>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</si>
  <si>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</si>
  <si>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</si>
  <si>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</si>
  <si>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</si>
  <si>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</si>
  <si>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</si>
  <si>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</si>
  <si>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</si>
  <si>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</si>
  <si>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</si>
  <si>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</si>
  <si>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</si>
  <si>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</si>
  <si>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</si>
  <si>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</si>
  <si>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</si>
  <si>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</si>
  <si>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</si>
  <si>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</si>
  <si>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</si>
  <si>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</si>
  <si>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</si>
  <si>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</si>
  <si>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</si>
  <si>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</si>
  <si>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</si>
  <si>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</si>
  <si>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</si>
  <si>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</si>
  <si>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</si>
  <si>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</si>
  <si>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</si>
  <si>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</si>
  <si>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</si>
  <si>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</si>
  <si>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</si>
  <si>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</si>
  <si>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</si>
  <si>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</si>
  <si>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</si>
  <si>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</si>
  <si>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</si>
  <si>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</si>
  <si>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</si>
  <si>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</si>
  <si>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</si>
  <si>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</si>
  <si>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</si>
  <si>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</si>
  <si>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</si>
  <si>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</si>
  <si>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</si>
  <si>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</si>
  <si>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</si>
  <si>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</si>
  <si>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</si>
  <si>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</si>
  <si>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</si>
  <si>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</si>
  <si>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</si>
  <si>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</si>
  <si>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</si>
  <si>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</si>
  <si>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</si>
  <si>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</si>
  <si>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</si>
  <si>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</si>
  <si>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</si>
  <si>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</si>
  <si>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</si>
  <si>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</si>
  <si>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</si>
  <si>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</si>
  <si>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</si>
  <si>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</si>
  <si>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</si>
  <si>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</si>
  <si>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</si>
  <si>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</si>
  <si>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</si>
  <si>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</si>
  <si>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</si>
  <si>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</si>
  <si>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</si>
  <si>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</si>
  <si>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</si>
  <si>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</si>
  <si>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</si>
  <si>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</si>
  <si>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</si>
  <si>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</si>
  <si>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</si>
  <si>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</si>
  <si>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</si>
  <si>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</si>
  <si>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</si>
  <si>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</si>
  <si>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</si>
  <si>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</si>
  <si>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</si>
  <si>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</si>
  <si>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</si>
  <si>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</si>
  <si>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</si>
  <si>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</si>
  <si>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</si>
  <si>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</si>
  <si>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</si>
  <si>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</si>
  <si>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</si>
  <si>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</si>
  <si>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</si>
  <si>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</si>
  <si>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</si>
  <si>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</si>
  <si>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</si>
  <si>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</si>
  <si>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</si>
  <si>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</si>
  <si>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</si>
  <si>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</si>
  <si>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</si>
  <si>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</si>
  <si>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</si>
  <si>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</si>
  <si>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</si>
  <si>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</si>
  <si>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</si>
  <si>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</si>
  <si>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</si>
  <si>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</si>
  <si>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</si>
  <si>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</si>
  <si>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</si>
  <si>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</si>
  <si>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</si>
  <si>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</si>
  <si>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</si>
  <si>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</si>
  <si>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</si>
  <si>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</si>
  <si>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</si>
  <si>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</si>
  <si>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</si>
  <si>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</si>
  <si>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</si>
  <si>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</si>
  <si>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</si>
  <si>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</si>
  <si>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</si>
  <si>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</si>
  <si>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</si>
  <si>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</si>
  <si>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</si>
  <si>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</si>
  <si>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</si>
  <si>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</si>
  <si>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</si>
  <si>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</si>
  <si>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</si>
  <si>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</si>
  <si>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</si>
  <si>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</si>
  <si>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</si>
  <si>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</si>
  <si>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</si>
  <si>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</si>
  <si>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</si>
  <si>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</si>
  <si>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</si>
  <si>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</si>
  <si>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</si>
  <si>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</si>
  <si>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</si>
  <si>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</si>
  <si>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</si>
  <si>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</si>
  <si>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</si>
  <si>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</si>
  <si>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</si>
  <si>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</si>
  <si>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</si>
  <si>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</si>
  <si>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</si>
  <si>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</si>
  <si>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</si>
  <si>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</si>
  <si>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</si>
  <si>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</si>
  <si>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</si>
  <si>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</si>
  <si>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</si>
  <si>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</si>
  <si>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</si>
  <si>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</si>
  <si>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</si>
  <si>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</si>
  <si>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</si>
  <si>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</si>
  <si>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</si>
  <si>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</si>
  <si>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</si>
  <si>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</si>
  <si>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</si>
  <si>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</si>
  <si>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</si>
  <si>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</si>
  <si>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</si>
  <si>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</si>
  <si>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</si>
  <si>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</si>
  <si>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</si>
  <si>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</si>
  <si>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</si>
  <si>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</si>
  <si>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</si>
  <si>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</si>
  <si>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</si>
  <si>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</si>
  <si>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</si>
  <si>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</si>
  <si>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</si>
  <si>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</si>
  <si>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</si>
  <si>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</si>
  <si>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</si>
  <si>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</si>
  <si>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</si>
  <si>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</si>
  <si>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</si>
  <si>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</si>
  <si>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</si>
  <si>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</si>
  <si>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</si>
  <si>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</si>
  <si>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</si>
  <si>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</si>
  <si>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</si>
  <si>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</si>
  <si>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</si>
  <si>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</si>
  <si>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</si>
  <si>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</si>
  <si>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</si>
  <si>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</si>
  <si>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</si>
  <si>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</si>
  <si>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</si>
  <si>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</si>
  <si>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</si>
  <si>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</si>
  <si>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</si>
  <si>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</si>
  <si>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</si>
  <si>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</si>
  <si>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</si>
  <si>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</si>
  <si>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</si>
  <si>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</si>
  <si>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</si>
  <si>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</si>
  <si>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</si>
  <si>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</si>
  <si>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</si>
  <si>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</si>
  <si>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</si>
  <si>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</si>
  <si>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</si>
  <si>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</si>
  <si>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</si>
  <si>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</si>
  <si>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</si>
  <si>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</si>
  <si>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</si>
  <si>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</si>
  <si>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</si>
  <si>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</si>
  <si>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</si>
  <si>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</si>
  <si>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</si>
  <si>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</si>
  <si>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</si>
  <si>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</si>
  <si>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</si>
  <si>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</si>
  <si>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</si>
  <si>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</si>
  <si>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</si>
  <si>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</si>
  <si>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</si>
  <si>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</si>
  <si>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</si>
  <si>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</si>
  <si>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</si>
  <si>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</si>
  <si>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</si>
  <si>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</si>
  <si>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</si>
  <si>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</si>
  <si>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</si>
  <si>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</si>
  <si>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</si>
  <si>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</si>
  <si>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</si>
  <si>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</si>
  <si>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</si>
  <si>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</si>
  <si>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</si>
  <si>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</si>
  <si>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</si>
  <si>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</si>
  <si>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</si>
  <si>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</si>
  <si>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</si>
  <si>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</si>
  <si>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</si>
  <si>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</si>
  <si>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</si>
  <si>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</si>
  <si>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</si>
  <si>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</si>
  <si>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</si>
  <si>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</si>
  <si>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</si>
  <si>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</si>
  <si>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</si>
  <si>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</si>
  <si>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</si>
  <si>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</si>
  <si>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</si>
  <si>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</si>
  <si>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</si>
  <si>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</si>
  <si>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</si>
  <si>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</si>
  <si>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</si>
  <si>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</si>
  <si>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</si>
  <si>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</si>
  <si>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</si>
  <si>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</si>
  <si>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</si>
  <si>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</si>
  <si>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</si>
  <si>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</si>
  <si>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</si>
  <si>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</si>
  <si>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</si>
  <si>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</si>
  <si>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</si>
  <si>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</si>
  <si>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</si>
  <si>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</si>
  <si>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</si>
  <si>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</si>
  <si>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</si>
  <si>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</si>
  <si>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</si>
  <si>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</si>
  <si>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</si>
  <si>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</si>
  <si>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</si>
  <si>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</si>
  <si>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</si>
  <si>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</si>
  <si>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</si>
  <si>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</si>
  <si>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</si>
  <si>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</si>
  <si>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</si>
  <si>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</si>
  <si>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</si>
  <si>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</si>
  <si>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</si>
  <si>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</si>
  <si>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</si>
  <si>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</si>
  <si>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</si>
  <si>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</si>
  <si>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</si>
  <si>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</si>
  <si>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</si>
  <si>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</si>
  <si>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</si>
  <si>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</si>
  <si>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</si>
  <si>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</si>
  <si>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</si>
  <si>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</si>
  <si>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</si>
  <si>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</si>
  <si>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</si>
  <si>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</si>
  <si>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</si>
  <si>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</si>
  <si>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</si>
  <si>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</si>
  <si>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</si>
  <si>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</si>
  <si>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</si>
  <si>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</si>
  <si>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</si>
  <si>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</si>
  <si>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</si>
  <si>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</si>
  <si>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</si>
  <si>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</si>
  <si>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</si>
  <si>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</si>
  <si>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</si>
  <si>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</si>
  <si>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</si>
  <si>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</si>
  <si>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</si>
  <si>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</si>
  <si>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</si>
  <si>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</si>
  <si>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</si>
  <si>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</si>
  <si>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</si>
  <si>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</si>
  <si>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</si>
  <si>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</si>
  <si>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</si>
  <si>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</si>
  <si>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</si>
  <si>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</si>
  <si>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</si>
  <si>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</si>
  <si>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</si>
  <si>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</si>
  <si>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</si>
  <si>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</si>
  <si>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</si>
  <si>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</si>
  <si>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</si>
  <si>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</si>
  <si>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</si>
  <si>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</si>
  <si>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</si>
  <si>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</si>
  <si>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</si>
  <si>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</si>
  <si>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</si>
  <si>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</si>
  <si>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</si>
  <si>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</si>
  <si>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</si>
  <si>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</si>
  <si>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</si>
  <si>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</si>
  <si>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</si>
  <si>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</si>
  <si>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</si>
  <si>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</si>
  <si>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</si>
  <si>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</si>
  <si>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</si>
  <si>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</si>
  <si>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</si>
  <si>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</si>
  <si>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</si>
  <si>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</si>
  <si>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</si>
  <si>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</si>
  <si>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</si>
  <si>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</si>
  <si>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</si>
  <si>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</si>
  <si>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</si>
  <si>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</si>
  <si>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</si>
  <si>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</si>
  <si>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</si>
  <si>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</si>
  <si>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</si>
  <si>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</si>
  <si>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</si>
  <si>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</si>
  <si>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</si>
  <si>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</si>
  <si>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</si>
  <si>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</si>
  <si>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</si>
  <si>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</si>
  <si>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</si>
  <si>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</si>
  <si>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</si>
  <si>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</si>
  <si>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</si>
  <si>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</si>
  <si>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</si>
  <si>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</si>
  <si>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</si>
  <si>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</si>
  <si>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</si>
  <si>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</si>
  <si>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</si>
  <si>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</si>
  <si>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</si>
  <si>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</si>
  <si>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</si>
  <si>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</si>
  <si>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</si>
  <si>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</si>
  <si>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</si>
  <si>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</si>
  <si>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</si>
  <si>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</si>
  <si>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</si>
  <si>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</si>
  <si>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</si>
  <si>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</si>
  <si>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</si>
  <si>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</si>
  <si>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</si>
  <si>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</si>
  <si>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</si>
  <si>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</si>
  <si>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</si>
  <si>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</si>
  <si>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</si>
  <si>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</si>
  <si>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</si>
  <si>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</si>
  <si>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</si>
  <si>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</si>
  <si>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</si>
  <si>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</si>
  <si>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</si>
  <si>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</si>
  <si>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</si>
  <si>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</si>
  <si>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</si>
  <si>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</si>
  <si>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</si>
  <si>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</si>
  <si>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</si>
  <si>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</si>
  <si>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</si>
  <si>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</si>
  <si>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</si>
  <si>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</si>
  <si>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</si>
  <si>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</si>
  <si>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</si>
  <si>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</si>
  <si>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</si>
  <si>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</si>
  <si>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</si>
  <si>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</si>
  <si>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</si>
  <si>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</si>
  <si>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</si>
  <si>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</si>
  <si>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</si>
  <si>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</si>
  <si>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</si>
  <si>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</si>
  <si>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</si>
  <si>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</si>
  <si>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</si>
  <si>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</si>
  <si>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</si>
  <si>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</si>
  <si>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</si>
  <si>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</si>
  <si>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</si>
  <si>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</si>
  <si>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</si>
  <si>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</si>
  <si>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</si>
  <si>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</si>
  <si>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</si>
  <si>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</si>
  <si>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</si>
  <si>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</si>
  <si>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</si>
  <si>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</si>
  <si>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</si>
  <si>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</si>
  <si>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</si>
  <si>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</si>
  <si>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</si>
  <si>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</si>
  <si>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</si>
  <si>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</si>
  <si>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</si>
  <si>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</si>
  <si>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</si>
  <si>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</si>
  <si>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</si>
  <si>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</si>
  <si>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</si>
  <si>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</si>
  <si>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</si>
  <si>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</si>
  <si>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</si>
  <si>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</si>
  <si>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</si>
  <si>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</si>
  <si>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</si>
  <si>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</si>
  <si>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</si>
  <si>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</si>
  <si>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</si>
  <si>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</si>
  <si>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</si>
  <si>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</si>
  <si>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</si>
  <si>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</si>
  <si>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</si>
  <si>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</si>
  <si>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</si>
  <si>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</si>
  <si>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</si>
  <si>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</si>
  <si>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</si>
  <si>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</si>
  <si>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</si>
  <si>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</si>
  <si>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</si>
  <si>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</si>
  <si>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</si>
  <si>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</si>
  <si>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</si>
  <si>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</si>
  <si>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</si>
  <si>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</si>
  <si>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</si>
  <si>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</si>
  <si>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</si>
  <si>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</si>
  <si>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</si>
  <si>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</si>
  <si>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</si>
  <si>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</si>
  <si>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</si>
  <si>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</si>
  <si>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</si>
  <si>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</si>
  <si>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</si>
  <si>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</si>
  <si>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</si>
  <si>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</si>
  <si>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</si>
  <si>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</si>
  <si>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</si>
  <si>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</si>
  <si>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</si>
  <si>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</si>
  <si>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</si>
  <si>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</si>
  <si>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</si>
  <si>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</si>
  <si>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</si>
  <si>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</si>
  <si>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</si>
  <si>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</si>
  <si>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</si>
  <si>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</si>
  <si>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</si>
  <si>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</si>
  <si>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</si>
  <si>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</si>
  <si>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</si>
  <si>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</si>
  <si>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</si>
  <si>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</si>
  <si>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</si>
  <si>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</si>
  <si>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</si>
  <si>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</si>
  <si>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</si>
  <si>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</si>
  <si>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</si>
  <si>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</si>
  <si>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</si>
  <si>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</si>
  <si>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</si>
  <si>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</si>
  <si>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</si>
  <si>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</si>
  <si>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</si>
  <si>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</si>
  <si>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</si>
  <si>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</si>
  <si>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</si>
  <si>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</si>
  <si>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</si>
  <si>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</si>
  <si>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</si>
  <si>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</si>
  <si>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</si>
  <si>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</si>
  <si>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</si>
  <si>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</si>
  <si>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</si>
  <si>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</si>
  <si>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</si>
  <si>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</si>
  <si>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</si>
  <si>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</si>
  <si>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</si>
  <si>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</si>
  <si>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</si>
  <si>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</si>
  <si>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</si>
  <si>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</si>
  <si>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</si>
  <si>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</si>
  <si>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</si>
  <si>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</si>
  <si>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</si>
  <si>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</si>
  <si>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</si>
  <si>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</si>
  <si>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</si>
  <si>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</si>
  <si>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</si>
  <si>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</si>
  <si>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</si>
  <si>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</si>
  <si>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</si>
  <si>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</si>
  <si>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</si>
  <si>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</si>
  <si>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</si>
  <si>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</si>
  <si>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</si>
  <si>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</si>
  <si>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</si>
  <si>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</si>
  <si>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</si>
  <si>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</si>
  <si>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</si>
  <si>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</si>
  <si>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</si>
  <si>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</si>
  <si>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</si>
  <si>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</si>
  <si>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</si>
  <si>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</si>
  <si>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</si>
  <si>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</si>
  <si>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</si>
  <si>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</si>
  <si>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</si>
  <si>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</si>
  <si>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</si>
  <si>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</si>
  <si>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</si>
  <si>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</si>
  <si>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</si>
  <si>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</si>
  <si>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</si>
  <si>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</si>
  <si>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</si>
  <si>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</si>
  <si>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</si>
  <si>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</si>
  <si>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</si>
  <si>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</si>
  <si>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</si>
  <si>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</si>
  <si>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</si>
  <si>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</si>
  <si>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</si>
  <si>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</si>
  <si>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</si>
  <si>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</si>
  <si>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</si>
  <si>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</si>
  <si>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</si>
  <si>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</si>
  <si>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</si>
  <si>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</si>
  <si>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</si>
  <si>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</si>
  <si>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</si>
  <si>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</si>
  <si>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</si>
  <si>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</si>
  <si>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</si>
  <si>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</si>
  <si>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</si>
  <si>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</si>
  <si>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</si>
  <si>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</si>
  <si>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</si>
  <si>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</si>
  <si>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</si>
  <si>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</si>
  <si>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</si>
  <si>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</si>
  <si>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</si>
  <si>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</si>
  <si>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</si>
  <si>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</si>
  <si>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</si>
  <si>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</si>
  <si>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</si>
  <si>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</si>
  <si>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</si>
  <si>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</si>
  <si>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</si>
  <si>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</si>
  <si>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</si>
  <si>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</si>
  <si>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</si>
  <si>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</si>
  <si>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</si>
  <si>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</si>
  <si>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</si>
  <si>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</si>
  <si>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</si>
  <si>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</si>
  <si>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</si>
  <si>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</si>
  <si>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</si>
  <si>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</si>
  <si>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</si>
  <si>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</si>
  <si>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</si>
  <si>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</si>
  <si>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</si>
  <si>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</si>
  <si>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</si>
  <si>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</si>
  <si>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</si>
  <si>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</si>
  <si>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</si>
  <si>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</si>
  <si>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</si>
  <si>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</si>
  <si>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</si>
  <si>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</si>
  <si>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</si>
  <si>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</si>
  <si>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</si>
  <si>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</si>
  <si>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</si>
  <si>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</si>
  <si>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</si>
  <si>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</si>
  <si>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</si>
  <si>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</si>
  <si>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</si>
  <si>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</si>
  <si>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</si>
  <si>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</si>
  <si>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</si>
  <si>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</si>
  <si>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</si>
  <si>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</si>
  <si>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</si>
  <si>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</si>
  <si>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</si>
  <si>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</si>
  <si>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</si>
  <si>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</si>
  <si>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</si>
  <si>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</si>
  <si>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</si>
  <si>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</si>
  <si>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</si>
  <si>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</si>
  <si>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</si>
  <si>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</si>
  <si>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</si>
  <si>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</si>
  <si>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</si>
  <si>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</si>
  <si>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</si>
  <si>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</si>
  <si>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</si>
  <si>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</si>
  <si>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</si>
  <si>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</si>
  <si>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</si>
  <si>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</si>
  <si>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</si>
  <si>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</si>
  <si>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</si>
  <si>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</si>
  <si>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</si>
  <si>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</si>
  <si>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</si>
  <si>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</si>
  <si>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</si>
  <si>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</si>
  <si>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</si>
  <si>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</si>
  <si>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</si>
  <si>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</si>
  <si>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</si>
  <si>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</si>
  <si>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</si>
  <si>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</si>
  <si>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</si>
  <si>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</si>
  <si>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</si>
  <si>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</si>
  <si>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</si>
  <si>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</si>
  <si>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</si>
  <si>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</si>
  <si>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</si>
  <si>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</si>
  <si>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</si>
  <si>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</si>
  <si>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</si>
  <si>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</si>
  <si>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</si>
  <si>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</si>
  <si>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</si>
  <si>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</si>
  <si>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</si>
  <si>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</si>
  <si>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</si>
  <si>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</si>
  <si>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</si>
  <si>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</si>
  <si>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</si>
  <si>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</si>
  <si>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</si>
  <si>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</si>
  <si>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</si>
  <si>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</si>
  <si>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</si>
  <si>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</si>
  <si>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</si>
  <si>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</si>
  <si>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</si>
  <si>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</si>
  <si>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</si>
  <si>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</si>
  <si>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</si>
  <si>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</si>
  <si>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</si>
  <si>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</si>
  <si>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</si>
  <si>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</si>
  <si>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</si>
  <si>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</si>
  <si>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</si>
  <si>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</si>
  <si>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</si>
  <si>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</si>
  <si>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</si>
  <si>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</si>
  <si>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</si>
  <si>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</si>
  <si>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</si>
  <si>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</si>
  <si>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</si>
  <si>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</si>
  <si>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</si>
  <si>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</si>
  <si>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</si>
  <si>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</si>
  <si>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</si>
  <si>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</si>
  <si>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</si>
  <si>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</si>
  <si>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</si>
  <si>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</si>
  <si>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</si>
  <si>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</si>
  <si>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</si>
  <si>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</si>
  <si>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</si>
  <si>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</si>
  <si>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</si>
  <si>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</si>
  <si>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</si>
  <si>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</si>
  <si>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</si>
  <si>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</si>
  <si>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</si>
  <si>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</si>
  <si>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</si>
  <si>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</si>
  <si>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</si>
  <si>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</si>
  <si>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</si>
  <si>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</si>
  <si>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</si>
  <si>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</si>
  <si>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</si>
  <si>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</si>
  <si>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</si>
  <si>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</si>
  <si>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</si>
  <si>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</si>
  <si>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</si>
  <si>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</si>
  <si>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</si>
  <si>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</si>
  <si>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</si>
  <si>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</si>
  <si>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</si>
  <si>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</si>
  <si>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</si>
  <si>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</si>
  <si>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</si>
  <si>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</si>
  <si>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</si>
  <si>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</si>
  <si>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</si>
  <si>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</si>
  <si>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</si>
  <si>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</si>
  <si>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</si>
  <si>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</si>
  <si>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</si>
  <si>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</si>
  <si>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</si>
  <si>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</si>
  <si>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</si>
  <si>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</si>
  <si>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</si>
  <si>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</si>
  <si>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</si>
  <si>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</si>
  <si>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</si>
  <si>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</si>
  <si>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</si>
  <si>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</si>
  <si>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</si>
  <si>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</si>
  <si>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</si>
  <si>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</si>
  <si>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</si>
  <si>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</si>
  <si>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</si>
  <si>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</si>
  <si>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</si>
  <si>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</si>
  <si>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</si>
  <si>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</si>
  <si>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</si>
  <si>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</si>
  <si>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</si>
  <si>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</si>
  <si>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</si>
  <si>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</si>
  <si>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</si>
  <si>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</si>
  <si>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</si>
  <si>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</si>
  <si>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</si>
  <si>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</si>
  <si>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</si>
  <si>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</si>
  <si>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</si>
  <si>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</si>
  <si>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</si>
  <si>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</si>
  <si>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</si>
  <si>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</si>
  <si>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</si>
  <si>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</si>
  <si>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</si>
  <si>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</si>
  <si>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</si>
  <si>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</si>
  <si>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</si>
  <si>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</si>
  <si>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</si>
  <si>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</si>
  <si>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</si>
  <si>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</si>
  <si>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</si>
  <si>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</si>
  <si>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</si>
  <si>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</si>
  <si>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</si>
  <si>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</si>
  <si>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</si>
  <si>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</si>
  <si>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</si>
  <si>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</si>
  <si>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</si>
  <si>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</si>
  <si>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</si>
  <si>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</si>
  <si>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</si>
  <si>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</si>
  <si>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</si>
  <si>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</si>
  <si>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</si>
  <si>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</si>
  <si>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</si>
  <si>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</si>
  <si>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</si>
  <si>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</si>
  <si>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</si>
  <si>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</si>
  <si>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</si>
  <si>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</si>
  <si>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</si>
  <si>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</si>
  <si>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</si>
  <si>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</si>
  <si>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</si>
  <si>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</si>
  <si>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</si>
  <si>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</si>
  <si>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</si>
  <si>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</si>
  <si>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</si>
  <si>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</si>
  <si>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</si>
  <si>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</si>
  <si>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</si>
  <si>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</si>
  <si>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</si>
  <si>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</si>
  <si>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</si>
  <si>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</si>
  <si>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</si>
  <si>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</si>
  <si>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</si>
  <si>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</si>
  <si>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</si>
  <si>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</si>
  <si>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</si>
  <si>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</si>
  <si>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</si>
  <si>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</si>
  <si>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</si>
  <si>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</si>
  <si>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</si>
  <si>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</si>
  <si>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</si>
  <si>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</si>
  <si>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</si>
  <si>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</si>
  <si>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</si>
  <si>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</si>
  <si>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</si>
  <si>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</si>
  <si>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</si>
  <si>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</si>
  <si>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</si>
  <si>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</si>
  <si>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</si>
  <si>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</si>
  <si>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</si>
  <si>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</si>
  <si>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</si>
  <si>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</si>
  <si>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</si>
  <si>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</si>
  <si>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</si>
  <si>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</si>
  <si>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</si>
  <si>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</si>
  <si>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</si>
  <si>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</si>
  <si>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</si>
  <si>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</si>
  <si>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</si>
  <si>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</si>
  <si>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</si>
  <si>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</si>
  <si>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</si>
  <si>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</si>
  <si>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</si>
  <si>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</si>
  <si>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</si>
  <si>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</si>
  <si>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</si>
  <si>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</si>
  <si>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</si>
  <si>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</si>
  <si>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</si>
  <si>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</si>
  <si>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</si>
  <si>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</si>
  <si>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</si>
  <si>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</si>
  <si>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</si>
  <si>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</si>
  <si>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</si>
  <si>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</si>
  <si>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</si>
  <si>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</si>
  <si>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</si>
  <si>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</si>
  <si>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</si>
  <si>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</si>
  <si>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</si>
  <si>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</si>
  <si>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</si>
  <si>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</si>
  <si>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</si>
  <si>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</si>
  <si>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</si>
  <si>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</si>
  <si>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</si>
  <si>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</si>
  <si>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</si>
  <si>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</si>
  <si>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</si>
  <si>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</si>
  <si>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</si>
  <si>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</si>
  <si>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</si>
  <si>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</si>
  <si>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</si>
  <si>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</si>
  <si>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</si>
  <si>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</si>
  <si>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</si>
  <si>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</si>
  <si>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</si>
  <si>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</si>
  <si>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</si>
  <si>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</si>
  <si>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</si>
  <si>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</si>
  <si>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</si>
  <si>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</si>
  <si>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</si>
  <si>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</si>
  <si>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</si>
  <si>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</si>
  <si>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</si>
  <si>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</si>
  <si>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</si>
  <si>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</si>
  <si>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</si>
  <si>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</si>
  <si>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</si>
  <si>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</si>
  <si>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</si>
  <si>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</si>
  <si>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</si>
  <si>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</si>
  <si>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</si>
  <si>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</si>
  <si>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</si>
  <si>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</si>
  <si>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</si>
  <si>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</si>
  <si>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</si>
  <si>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</si>
  <si>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</si>
  <si>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</si>
  <si>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</si>
  <si>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</si>
  <si>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</si>
  <si>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</si>
  <si>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</si>
  <si>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</si>
  <si>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</si>
  <si>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</si>
  <si>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</si>
  <si>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</si>
  <si>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</si>
  <si>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</si>
  <si>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</si>
  <si>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</si>
  <si>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</si>
  <si>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</si>
  <si>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</si>
  <si>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</si>
  <si>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</si>
  <si>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</si>
  <si>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</si>
  <si>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</si>
  <si>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</si>
  <si>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</si>
  <si>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</si>
  <si>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</si>
  <si>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</si>
  <si>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</si>
  <si>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</si>
  <si>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</si>
  <si>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</si>
  <si>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</si>
  <si>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</si>
  <si>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</si>
  <si>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</si>
  <si>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</si>
  <si>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</si>
  <si>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</si>
  <si>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</si>
  <si>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</si>
  <si>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</si>
  <si>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</si>
  <si>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</si>
  <si>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</si>
  <si>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</si>
  <si>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</si>
  <si>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</si>
  <si>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</si>
  <si>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</si>
  <si>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</si>
  <si>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</si>
  <si>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</si>
  <si>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</si>
  <si>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</si>
  <si>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</si>
  <si>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</si>
  <si>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</si>
  <si>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</si>
  <si>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</si>
  <si>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</si>
  <si>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</si>
  <si>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</si>
  <si>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</si>
  <si>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</si>
  <si>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</si>
  <si>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</si>
  <si>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</si>
  <si>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</si>
  <si>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</si>
  <si>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</si>
  <si>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</si>
  <si>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</si>
  <si>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</si>
  <si>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</si>
  <si>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</si>
  <si>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</si>
  <si>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</si>
  <si>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</si>
  <si>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</si>
  <si>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</si>
  <si>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</si>
  <si>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</si>
  <si>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</si>
  <si>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</si>
  <si>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</si>
  <si>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</si>
  <si>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</si>
  <si>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</si>
  <si>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</si>
  <si>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</si>
  <si>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</si>
  <si>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</si>
  <si>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</si>
  <si>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</si>
  <si>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</si>
  <si>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</si>
  <si>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</si>
  <si>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</si>
  <si>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</si>
  <si>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</si>
  <si>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</si>
  <si>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</si>
  <si>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</si>
  <si>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</si>
  <si>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</si>
  <si>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</si>
  <si>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</si>
  <si>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</si>
  <si>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</si>
  <si>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</si>
  <si>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</si>
  <si>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</si>
  <si>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</si>
  <si>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</si>
  <si>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</si>
  <si>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</si>
  <si>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</si>
  <si>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</si>
  <si>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</si>
  <si>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</si>
  <si>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</si>
  <si>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</si>
  <si>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</si>
  <si>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</si>
  <si>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</si>
  <si>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</si>
  <si>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</si>
  <si>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</si>
  <si>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</si>
  <si>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</si>
  <si>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</si>
  <si>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</si>
  <si>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</si>
  <si>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</si>
  <si>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</si>
  <si>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</si>
  <si>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</si>
  <si>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</si>
  <si>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</si>
  <si>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</si>
  <si>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</si>
  <si>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</si>
  <si>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</si>
  <si>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</si>
  <si>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</si>
  <si>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</si>
  <si>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</si>
  <si>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</si>
  <si>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</si>
  <si>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</si>
  <si>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</si>
  <si>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</si>
  <si>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</si>
  <si>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</si>
  <si>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</si>
  <si>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</si>
  <si>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</si>
  <si>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</si>
  <si>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</si>
  <si>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</si>
  <si>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</si>
  <si>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</si>
  <si>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</si>
  <si>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</si>
  <si>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</si>
  <si>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</si>
  <si>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</si>
  <si>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</si>
  <si>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</si>
  <si>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</si>
  <si>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</si>
  <si>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</si>
  <si>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</si>
  <si>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</si>
  <si>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</si>
  <si>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</si>
  <si>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</si>
  <si>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</si>
  <si>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</si>
  <si>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</si>
  <si>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</si>
  <si>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</si>
  <si>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</si>
  <si>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</si>
  <si>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</si>
  <si>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</si>
  <si>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</si>
  <si>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</si>
  <si>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</si>
  <si>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</si>
  <si>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</si>
  <si>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</si>
  <si>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</si>
  <si>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</si>
  <si>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</si>
  <si>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</si>
  <si>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</si>
  <si>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</si>
  <si>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</si>
  <si>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</si>
  <si>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</si>
  <si>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</si>
  <si>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</si>
  <si>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</si>
  <si>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</si>
  <si>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</si>
  <si>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</si>
  <si>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</si>
  <si>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</si>
  <si>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</si>
  <si>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</si>
  <si>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</si>
  <si>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</si>
  <si>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</si>
  <si>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</si>
  <si>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</si>
  <si>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</si>
  <si>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</si>
  <si>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</si>
  <si>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</si>
  <si>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</si>
  <si>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</si>
  <si>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</si>
  <si>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</si>
  <si>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</si>
  <si>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</si>
  <si>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</si>
  <si>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</si>
  <si>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</si>
  <si>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</si>
  <si>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</si>
  <si>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</si>
  <si>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</si>
  <si>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</si>
  <si>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</si>
  <si>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</si>
  <si>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</si>
  <si>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</si>
  <si>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</si>
  <si>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</si>
  <si>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</si>
  <si>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</si>
  <si>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</si>
  <si>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</si>
  <si>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</si>
  <si>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</si>
  <si>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</si>
  <si>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</si>
  <si>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</si>
  <si>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</si>
  <si>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</si>
  <si>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</si>
  <si>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</si>
  <si>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</si>
  <si>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</si>
  <si>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</si>
  <si>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</si>
  <si>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</si>
  <si>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</si>
  <si>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</si>
  <si>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</si>
  <si>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</si>
  <si>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</si>
  <si>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</si>
  <si>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</si>
  <si>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</si>
  <si>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</si>
  <si>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</si>
  <si>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</si>
  <si>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</si>
  <si>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</si>
  <si>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</si>
  <si>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</si>
  <si>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</si>
  <si>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</si>
  <si>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</si>
  <si>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</si>
  <si>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</si>
  <si>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</si>
  <si>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</si>
  <si>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</si>
  <si>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</si>
  <si>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</si>
  <si>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</si>
  <si>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</si>
  <si>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</si>
  <si>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</si>
  <si>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</si>
  <si>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</si>
  <si>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</si>
  <si>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</si>
  <si>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</si>
  <si>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</si>
  <si>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</si>
  <si>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</si>
  <si>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</si>
  <si>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</si>
  <si>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</si>
  <si>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</si>
  <si>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</si>
  <si>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</si>
  <si>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</si>
  <si>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</si>
  <si>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</si>
  <si>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</si>
  <si>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</si>
  <si>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</si>
  <si>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</si>
  <si>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</si>
  <si>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</si>
  <si>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</si>
  <si>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</si>
  <si>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</si>
  <si>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</si>
  <si>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</si>
  <si>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</si>
  <si>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</si>
  <si>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</si>
  <si>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</si>
  <si>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</si>
  <si>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</si>
  <si>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</si>
  <si>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</si>
  <si>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</si>
  <si>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</si>
  <si>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</si>
  <si>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</si>
  <si>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</si>
  <si>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</si>
  <si>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</si>
  <si>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</si>
  <si>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</si>
  <si>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</si>
  <si>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</si>
  <si>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</si>
  <si>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</si>
  <si>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</si>
  <si>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</si>
  <si>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</si>
  <si>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</si>
  <si>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</si>
  <si>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</si>
  <si>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</si>
  <si>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</si>
  <si>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</si>
  <si>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</si>
  <si>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</si>
  <si>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</si>
  <si>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</si>
  <si>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</si>
  <si>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</si>
  <si>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</si>
  <si>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</si>
  <si>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</si>
  <si>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</si>
  <si>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</si>
  <si>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</si>
  <si>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</si>
  <si>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</si>
  <si>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</si>
  <si>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</si>
  <si>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</si>
  <si>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</si>
  <si>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</si>
  <si>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</si>
  <si>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</si>
  <si>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</si>
  <si>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</si>
  <si>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</si>
  <si>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</si>
  <si>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</si>
  <si>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</si>
  <si>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</si>
  <si>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</si>
  <si>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</si>
  <si>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</si>
  <si>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</si>
  <si>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</si>
  <si>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</si>
  <si>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</si>
  <si>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</si>
  <si>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</si>
  <si>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</si>
  <si>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</si>
  <si>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</si>
  <si>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</si>
  <si>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</si>
  <si>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</si>
  <si>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</si>
  <si>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</si>
  <si>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</si>
  <si>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</si>
  <si>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</si>
  <si>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</si>
  <si>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</si>
  <si>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</si>
  <si>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</si>
  <si>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</si>
  <si>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</si>
  <si>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</si>
  <si>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</si>
  <si>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</si>
  <si>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</si>
  <si>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</si>
  <si>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</si>
  <si>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</si>
  <si>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</si>
  <si>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</si>
  <si>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</si>
  <si>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</si>
  <si>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</si>
  <si>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</si>
  <si>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</si>
  <si>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</si>
  <si>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</si>
  <si>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</si>
  <si>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</si>
  <si>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</si>
  <si>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</si>
  <si>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</si>
  <si>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</si>
  <si>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</si>
  <si>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</si>
  <si>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</si>
  <si>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</si>
  <si>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</si>
  <si>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</si>
  <si>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</si>
  <si>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</si>
  <si>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</si>
  <si>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</si>
  <si>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</si>
  <si>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</si>
  <si>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</si>
  <si>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</si>
  <si>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</si>
  <si>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</si>
  <si>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</si>
  <si>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</si>
  <si>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</si>
  <si>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</si>
  <si>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</si>
  <si>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</si>
  <si>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</si>
  <si>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</si>
  <si>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</si>
  <si>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</si>
  <si>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</si>
  <si>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</si>
  <si>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</si>
  <si>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</si>
  <si>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</si>
  <si>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</si>
  <si>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</si>
  <si>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</si>
  <si>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</si>
  <si>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</si>
  <si>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</si>
  <si>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</si>
  <si>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</si>
  <si>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</si>
  <si>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</si>
  <si>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</si>
  <si>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</si>
  <si>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</si>
  <si>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</si>
  <si>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</si>
  <si>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</si>
  <si>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</si>
  <si>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</si>
  <si>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</si>
  <si>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</si>
  <si>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</si>
  <si>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</si>
  <si>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</si>
  <si>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</si>
  <si>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</si>
  <si>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</si>
  <si>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</si>
  <si>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</si>
  <si>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</si>
  <si>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</si>
  <si>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</si>
  <si>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</si>
  <si>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</si>
  <si>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</si>
  <si>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</si>
  <si>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</si>
  <si>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</si>
  <si>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</si>
  <si>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</si>
  <si>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</si>
  <si>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</si>
  <si>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</si>
  <si>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</si>
  <si>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</si>
  <si>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</si>
  <si>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</si>
  <si>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</si>
  <si>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</si>
  <si>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</si>
  <si>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</si>
  <si>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</si>
  <si>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</si>
  <si>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</si>
  <si>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</si>
  <si>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</si>
  <si>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</si>
  <si>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</si>
  <si>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</si>
  <si>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</si>
  <si>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</si>
  <si>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</si>
  <si>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</si>
  <si>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</si>
  <si>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</si>
  <si>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</si>
  <si>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</si>
  <si>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</si>
  <si>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</si>
  <si>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</si>
  <si>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</si>
  <si>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</si>
  <si>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</si>
  <si>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</si>
  <si>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</si>
  <si>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</si>
  <si>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</si>
  <si>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</si>
  <si>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</si>
  <si>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</si>
  <si>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</si>
  <si>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</si>
  <si>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</si>
  <si>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</si>
  <si>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</si>
  <si>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</si>
  <si>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</si>
  <si>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</si>
  <si>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</si>
  <si>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</si>
  <si>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</si>
  <si>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</si>
  <si>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</si>
  <si>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</si>
  <si>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</si>
  <si>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</si>
  <si>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</si>
  <si>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</si>
  <si>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</si>
  <si>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</si>
  <si>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</si>
  <si>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</si>
  <si>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</si>
  <si>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</si>
  <si>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</si>
  <si>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</si>
  <si>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</si>
  <si>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</si>
  <si>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</si>
  <si>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</si>
  <si>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</si>
  <si>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</si>
  <si>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</si>
  <si>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</si>
  <si>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</si>
  <si>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</si>
  <si>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</si>
  <si>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</si>
  <si>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</si>
  <si>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</si>
  <si>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</si>
  <si>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</si>
  <si>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</si>
  <si>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</si>
  <si>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</si>
  <si>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</si>
  <si>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</si>
  <si>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</si>
  <si>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</si>
  <si>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</si>
  <si>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</si>
  <si>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</si>
  <si>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</si>
  <si>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</si>
  <si>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</si>
  <si>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</si>
  <si>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</si>
  <si>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</si>
  <si>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</si>
  <si>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</si>
  <si>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</si>
  <si>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</si>
  <si>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</si>
  <si>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</si>
  <si>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</si>
  <si>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</si>
  <si>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</si>
  <si>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</si>
  <si>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</si>
  <si>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</si>
  <si>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</si>
  <si>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</si>
  <si>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</si>
  <si>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</si>
  <si>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</si>
  <si>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</si>
  <si>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</si>
  <si>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</si>
  <si>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</si>
  <si>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</si>
  <si>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</si>
  <si>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</si>
  <si>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</si>
  <si>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</si>
  <si>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</si>
  <si>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</si>
  <si>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</si>
  <si>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</si>
  <si>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</si>
  <si>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</si>
  <si>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</si>
  <si>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</si>
  <si>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</si>
  <si>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</si>
  <si>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</si>
  <si>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</si>
  <si>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</si>
  <si>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</si>
  <si>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</si>
  <si>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</si>
  <si>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</si>
  <si>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</si>
  <si>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</si>
  <si>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</si>
  <si>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</si>
  <si>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</si>
  <si>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</si>
  <si>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</si>
  <si>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</si>
  <si>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</si>
  <si>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</si>
  <si>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</si>
  <si>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</si>
  <si>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</si>
  <si>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</si>
  <si>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</si>
  <si>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</si>
  <si>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</si>
  <si>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</si>
  <si>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</si>
  <si>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</si>
  <si>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</si>
  <si>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</si>
  <si>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</si>
  <si>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</si>
  <si>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</si>
  <si>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</si>
  <si>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</si>
  <si>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</si>
  <si>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</si>
  <si>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</si>
  <si>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</si>
  <si>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</si>
  <si>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</si>
  <si>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</si>
  <si>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</si>
  <si>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</si>
  <si>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</si>
  <si>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</si>
  <si>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</si>
  <si>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</si>
  <si>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</si>
  <si>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</si>
  <si>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</si>
  <si>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</si>
  <si>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</si>
  <si>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</si>
  <si>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</si>
  <si>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</si>
  <si>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</si>
  <si>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</si>
  <si>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</si>
  <si>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</si>
  <si>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</si>
  <si>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</si>
  <si>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</si>
  <si>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</si>
  <si>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</si>
  <si>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</si>
  <si>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</si>
  <si>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</si>
  <si>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</si>
  <si>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</si>
  <si>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</si>
  <si>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</si>
  <si>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</si>
  <si>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</si>
  <si>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</si>
  <si>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</si>
  <si>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</si>
  <si>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</si>
  <si>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</si>
  <si>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</si>
  <si>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</si>
  <si>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</si>
  <si>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</si>
  <si>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</si>
  <si>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</si>
  <si>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</si>
  <si>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</si>
  <si>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</si>
  <si>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</si>
  <si>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</si>
  <si>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</si>
  <si>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</si>
  <si>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</si>
  <si>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</si>
  <si>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</si>
  <si>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</si>
  <si>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</si>
  <si>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</si>
  <si>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</si>
  <si>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</si>
  <si>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</si>
  <si>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</si>
  <si>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</si>
  <si>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</si>
  <si>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</si>
  <si>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</si>
  <si>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</si>
  <si>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</si>
  <si>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</si>
  <si>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</si>
  <si>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</si>
  <si>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</si>
  <si>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</si>
  <si>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</si>
  <si>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</si>
  <si>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</si>
  <si>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</si>
  <si>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</si>
  <si>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</si>
  <si>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</si>
  <si>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</si>
  <si>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</si>
  <si>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</si>
  <si>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</si>
  <si>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</si>
  <si>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</si>
  <si>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</si>
  <si>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</si>
  <si>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</si>
  <si>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</si>
  <si>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</si>
  <si>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</si>
  <si>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</si>
  <si>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</si>
  <si>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</si>
  <si>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</si>
  <si>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</si>
  <si>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</si>
  <si>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</si>
  <si>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</si>
  <si>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</si>
  <si>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</si>
  <si>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</si>
  <si>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</si>
  <si>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</si>
  <si>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</si>
  <si>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</si>
  <si>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</si>
  <si>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</si>
  <si>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</si>
  <si>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</si>
  <si>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</si>
  <si>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</si>
  <si>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</si>
  <si>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</si>
  <si>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</si>
  <si>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</si>
  <si>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</si>
  <si>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</si>
  <si>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</si>
  <si>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</si>
  <si>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</si>
  <si>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</si>
  <si>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</si>
  <si>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</si>
  <si>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</si>
  <si>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</si>
  <si>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</si>
  <si>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</si>
  <si>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</si>
  <si>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</si>
  <si>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</si>
  <si>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</si>
  <si>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</si>
  <si>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</si>
  <si>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</si>
  <si>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</si>
  <si>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</si>
  <si>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</si>
  <si>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</si>
  <si>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</si>
  <si>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</si>
  <si>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</si>
  <si>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</si>
  <si>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</si>
  <si>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</si>
  <si>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</si>
  <si>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</si>
  <si>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</si>
  <si>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</si>
  <si>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</si>
  <si>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</si>
  <si>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</si>
  <si>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</si>
  <si>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</si>
  <si>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</si>
  <si>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</si>
  <si>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</si>
  <si>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</si>
  <si>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</si>
  <si>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</si>
  <si>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</si>
  <si>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</si>
  <si>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</si>
  <si>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</si>
  <si>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</si>
  <si>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</si>
  <si>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</si>
  <si>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</si>
  <si>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</si>
  <si>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</si>
  <si>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</si>
  <si>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</si>
  <si>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</si>
  <si>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</si>
  <si>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</si>
  <si>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</si>
  <si>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</si>
  <si>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</si>
  <si>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</si>
  <si>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</si>
  <si>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</si>
  <si>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</si>
  <si>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</si>
  <si>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</si>
  <si>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</si>
  <si>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</si>
  <si>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</si>
  <si>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</si>
  <si>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</si>
  <si>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</si>
  <si>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</si>
  <si>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</si>
  <si>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</si>
  <si>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</si>
  <si>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</si>
  <si>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</si>
  <si>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</si>
  <si>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</si>
  <si>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</si>
  <si>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</si>
  <si>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</si>
  <si>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</si>
  <si>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</si>
  <si>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</si>
  <si>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</si>
  <si>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</si>
  <si>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</si>
  <si>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</si>
  <si>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</si>
  <si>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</si>
  <si>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</si>
  <si>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</si>
  <si>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</si>
  <si>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</si>
  <si>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</si>
  <si>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</si>
  <si>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</si>
  <si>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</si>
  <si>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</si>
  <si>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</si>
  <si>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</si>
  <si>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</si>
  <si>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</si>
  <si>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</si>
  <si>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</si>
  <si>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</si>
  <si>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</si>
  <si>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</si>
  <si>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</si>
  <si>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</si>
  <si>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</si>
  <si>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</si>
  <si>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</si>
  <si>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</si>
  <si>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</si>
  <si>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</si>
  <si>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</si>
  <si>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</si>
  <si>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</si>
  <si>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</si>
  <si>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</si>
  <si>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</si>
  <si>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</si>
  <si>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</si>
  <si>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</si>
  <si>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</si>
  <si>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</si>
  <si>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</si>
  <si>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</si>
  <si>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</si>
  <si>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</si>
  <si>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</si>
  <si>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</si>
  <si>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</si>
  <si>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</si>
  <si>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</si>
  <si>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</si>
  <si>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</si>
  <si>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</si>
  <si>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</si>
  <si>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</si>
  <si>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</si>
  <si>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</si>
  <si>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</si>
  <si>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</si>
  <si>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</si>
  <si>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</si>
  <si>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</si>
  <si>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</si>
  <si>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</si>
  <si>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</si>
  <si>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</si>
  <si>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</si>
  <si>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</si>
  <si>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</si>
  <si>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</si>
  <si>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</si>
  <si>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</si>
  <si>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</si>
  <si>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</si>
  <si>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</si>
  <si>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</si>
  <si>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</si>
  <si>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</si>
  <si>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</si>
  <si>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</si>
  <si>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</si>
  <si>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</si>
  <si>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</si>
  <si>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</si>
  <si>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</si>
  <si>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</si>
  <si>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</si>
  <si>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</si>
  <si>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</si>
  <si>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</si>
  <si>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</si>
  <si>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</si>
  <si>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</si>
  <si>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</si>
  <si>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</si>
  <si>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</si>
  <si>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</si>
  <si>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</si>
  <si>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</si>
  <si>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</si>
  <si>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</si>
  <si>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</si>
  <si>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</si>
  <si>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</si>
  <si>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</si>
  <si>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</si>
  <si>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</si>
  <si>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</si>
  <si>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</si>
  <si>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</si>
  <si>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</si>
  <si>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</si>
  <si>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</si>
  <si>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</si>
  <si>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</si>
  <si>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</si>
  <si>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</si>
  <si>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</si>
  <si>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</si>
  <si>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</si>
  <si>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</si>
  <si>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</si>
  <si>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</si>
  <si>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</si>
  <si>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</si>
  <si>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</si>
  <si>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</si>
  <si>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</si>
  <si>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</si>
  <si>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</si>
  <si>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</si>
  <si>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</si>
  <si>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</si>
  <si>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</si>
  <si>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</si>
  <si>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</si>
  <si>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</si>
  <si>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</si>
  <si>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</si>
  <si>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</si>
  <si>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</si>
  <si>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</si>
  <si>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</si>
  <si>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</si>
  <si>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</si>
  <si>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</si>
  <si>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</si>
  <si>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</si>
  <si>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</si>
  <si>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</si>
  <si>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</si>
  <si>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</si>
  <si>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</si>
  <si>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</si>
  <si>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</si>
  <si>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</si>
  <si>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</si>
  <si>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</si>
  <si>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</si>
  <si>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</si>
  <si>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</si>
  <si>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</si>
  <si>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</si>
  <si>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</si>
  <si>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</si>
  <si>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</si>
  <si>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</si>
  <si>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</si>
  <si>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</si>
  <si>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</si>
  <si>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</si>
  <si>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</si>
  <si>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</si>
  <si>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</si>
  <si>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</si>
  <si>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</si>
  <si>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</si>
  <si>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</si>
  <si>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</si>
  <si>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</si>
  <si>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</si>
  <si>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</si>
  <si>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</si>
  <si>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</si>
  <si>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</si>
  <si>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</si>
  <si>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</si>
  <si>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</si>
  <si>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</si>
  <si>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</si>
  <si>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</si>
  <si>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</si>
  <si>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</si>
  <si>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</si>
  <si>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</si>
  <si>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</si>
  <si>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</si>
  <si>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</si>
  <si>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</si>
  <si>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</si>
  <si>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</si>
  <si>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</si>
  <si>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</si>
  <si>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</si>
  <si>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</si>
  <si>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</si>
  <si>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</si>
  <si>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</si>
  <si>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</si>
  <si>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</si>
  <si>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</si>
  <si>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</si>
  <si>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</si>
  <si>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</si>
  <si>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</si>
  <si>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</si>
  <si>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</si>
  <si>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</si>
  <si>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</si>
  <si>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</si>
  <si>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</si>
  <si>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</si>
  <si>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</si>
  <si>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</si>
  <si>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</si>
  <si>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</si>
  <si>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</si>
  <si>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</si>
  <si>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</si>
  <si>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</si>
  <si>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</si>
  <si>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</si>
  <si>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</si>
  <si>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</si>
  <si>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</si>
  <si>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</si>
  <si>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</si>
  <si>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</si>
  <si>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</si>
  <si>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</si>
  <si>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</si>
  <si>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</si>
  <si>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</si>
  <si>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</si>
  <si>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</si>
  <si>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</si>
  <si>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</si>
  <si>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</si>
  <si>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</si>
  <si>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</si>
  <si>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</si>
  <si>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</si>
  <si>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</si>
  <si>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</si>
  <si>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</si>
  <si>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</si>
  <si>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</si>
  <si>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</si>
  <si>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</si>
  <si>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</si>
  <si>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</si>
  <si>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</si>
  <si>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</si>
  <si>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</si>
  <si>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</si>
  <si>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</si>
  <si>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</si>
  <si>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</si>
  <si>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</si>
  <si>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</si>
  <si>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</si>
  <si>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</si>
  <si>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</si>
  <si>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</si>
  <si>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</si>
  <si>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</si>
  <si>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</si>
  <si>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</si>
  <si>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</si>
  <si>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</si>
  <si>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</si>
  <si>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</si>
  <si>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</si>
  <si>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</si>
  <si>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</si>
  <si>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</si>
  <si>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</si>
  <si>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</si>
  <si>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</si>
  <si>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</si>
  <si>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</si>
  <si>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</si>
  <si>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</si>
  <si>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</si>
  <si>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</si>
  <si>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</si>
  <si>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</si>
  <si>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</si>
  <si>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</si>
  <si>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</si>
  <si>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</si>
  <si>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</si>
  <si>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</si>
  <si>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</si>
  <si>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</si>
  <si>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</si>
  <si>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</si>
  <si>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</si>
  <si>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</si>
  <si>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</si>
  <si>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</si>
  <si>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</si>
  <si>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</si>
  <si>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</si>
  <si>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</si>
  <si>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</si>
  <si>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</si>
  <si>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</si>
  <si>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</si>
  <si>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</si>
  <si>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</si>
  <si>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</si>
  <si>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</si>
  <si>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</si>
  <si>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</si>
  <si>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</si>
  <si>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</si>
  <si>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</si>
  <si>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</si>
  <si>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</si>
  <si>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</si>
  <si>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</si>
  <si>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</si>
  <si>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</si>
  <si>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</si>
  <si>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</si>
  <si>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</si>
  <si>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</si>
  <si>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</si>
  <si>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</si>
  <si>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</si>
  <si>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</si>
  <si>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</si>
  <si>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</si>
  <si>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</si>
  <si>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</si>
  <si>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</si>
  <si>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</si>
  <si>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</si>
  <si>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</si>
  <si>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</si>
  <si>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</si>
  <si>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</si>
  <si>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</si>
  <si>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</si>
  <si>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</si>
  <si>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</si>
  <si>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</si>
  <si>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</si>
  <si>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</si>
  <si>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</si>
  <si>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</si>
  <si>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</si>
  <si>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</si>
  <si>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</si>
  <si>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</si>
  <si>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</si>
  <si>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</si>
  <si>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</si>
  <si>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</si>
  <si>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</si>
  <si>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</si>
  <si>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</si>
  <si>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</si>
  <si>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</si>
  <si>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</si>
  <si>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</si>
  <si>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</si>
  <si>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</si>
  <si>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</si>
  <si>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</si>
  <si>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Date Ended:</t>
  </si>
  <si>
    <t>Jan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</si>
  <si>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</si>
  <si>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</si>
  <si>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</si>
  <si>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</si>
  <si>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</si>
  <si>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</si>
  <si>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</si>
  <si>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</si>
  <si>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</si>
  <si>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</si>
  <si>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</si>
  <si>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Picture of the pivot chart</t>
  </si>
  <si>
    <t>Name</t>
  </si>
  <si>
    <t>Blurb</t>
  </si>
  <si>
    <t>Cutting off Kate Bush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</si>
  <si>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</si>
  <si>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</si>
  <si>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</si>
  <si>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</si>
  <si>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</si>
  <si>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</si>
  <si>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</si>
  <si>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</si>
  <si>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</si>
  <si>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</si>
  <si>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Years</t>
  </si>
  <si>
    <t>Goal</t>
  </si>
  <si>
    <t>Number Successful</t>
  </si>
  <si>
    <t>Total Projects</t>
  </si>
  <si>
    <t>Percentage Successful</t>
  </si>
  <si>
    <t>Percentage Failed</t>
  </si>
  <si>
    <t>Percentaged Canceled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</si>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</sst>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/>
    <xf numFmtId="0" fontId="0" fillId="0" borderId="0" xfId="0" quotePrefix="1"/>
    <xf numFmtId="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88-4077-B385-97283F7BB4F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88-4077-B385-97283F7BB4F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88-4077-B385-97283F7BB4F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88-4077-B385-97283F7BB4F0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88-4077-B385-97283F7BB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699887"/>
        <c:axId val="615700719"/>
      </c:lineChart>
      <c:catAx>
        <c:axId val="61569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700719"/>
        <c:crosses val="autoZero"/>
        <c:auto val="1"/>
        <c:lblAlgn val="ctr"/>
        <c:lblOffset val="100"/>
        <c:noMultiLvlLbl val="0"/>
      </c:catAx>
      <c:valAx>
        <c:axId val="61570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69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Theatre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DF-4059-95D9-7720326DE56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DF-4059-95D9-7720326DE56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DF-4059-95D9-7720326DE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838911"/>
        <c:axId val="146836831"/>
      </c:lineChart>
      <c:catAx>
        <c:axId val="14683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6831"/>
        <c:crosses val="autoZero"/>
        <c:auto val="1"/>
        <c:lblAlgn val="ctr"/>
        <c:lblOffset val="100"/>
        <c:noMultiLvlLbl val="0"/>
      </c:catAx>
      <c:valAx>
        <c:axId val="14683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</a:t>
            </a:r>
            <a:r>
              <a:rPr lang="en-US" b="1" baseline="0"/>
              <a:t>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 Chart'!$F$1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Chart'!$F$2:$F$13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3C-4B9B-9E72-92053F9D786A}"/>
            </c:ext>
          </c:extLst>
        </c:ser>
        <c:ser>
          <c:idx val="5"/>
          <c:order val="5"/>
          <c:tx>
            <c:strRef>
              <c:f>'Outcomes Based on Goals Chart'!$G$1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Chart'!$G$2:$G$13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3C-4B9B-9E72-92053F9D786A}"/>
            </c:ext>
          </c:extLst>
        </c:ser>
        <c:ser>
          <c:idx val="6"/>
          <c:order val="6"/>
          <c:tx>
            <c:strRef>
              <c:f>'Outcomes Based on Goals Chart'!$H$1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Chart'!$H$2:$H$13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3C-4B9B-9E72-92053F9D7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6592367"/>
        <c:axId val="5465973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 Chart'!$B$1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 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 Chart'!$B$2:$B$13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93C-4B9B-9E72-92053F9D786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Chart'!$C$1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Chart'!$C$2:$C$13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93C-4B9B-9E72-92053F9D786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Chart'!$D$1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Chart'!$D$2:$D$13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93C-4B9B-9E72-92053F9D786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Chart'!$E$1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Chart'!$A$2:$A$13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 Chart'!$E$2:$E$13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93C-4B9B-9E72-92053F9D786A}"/>
                  </c:ext>
                </c:extLst>
              </c15:ser>
            </c15:filteredLineSeries>
          </c:ext>
        </c:extLst>
      </c:lineChart>
      <c:catAx>
        <c:axId val="54659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597359"/>
        <c:crosses val="autoZero"/>
        <c:auto val="1"/>
        <c:lblAlgn val="ctr"/>
        <c:lblOffset val="100"/>
        <c:noMultiLvlLbl val="0"/>
      </c:catAx>
      <c:valAx>
        <c:axId val="54659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59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final.xlsx]Category Statistics Pivot 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Pivot table'!$B$3:$B$4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'Category Statistics Pivot table'!$A$5:$A$7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 Pivot table'!$B$5:$B$7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8-4CE6-996B-3621BCDBEAE5}"/>
            </c:ext>
          </c:extLst>
        </c:ser>
        <c:ser>
          <c:idx val="1"/>
          <c:order val="1"/>
          <c:tx>
            <c:strRef>
              <c:f>'Category Statistics Pivot table'!$C$3:$C$4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'Category Statistics Pivot table'!$A$5:$A$7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 Pivot table'!$C$5:$C$7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38-4CE6-996B-3621BCDBEAE5}"/>
            </c:ext>
          </c:extLst>
        </c:ser>
        <c:ser>
          <c:idx val="2"/>
          <c:order val="2"/>
          <c:tx>
            <c:strRef>
              <c:f>'Category Statistics Pivot table'!$D$3:$D$4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'Category Statistics Pivot table'!$A$5:$A$7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 Pivot table'!$D$5:$D$7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38-4CE6-996B-3621BCDBE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29563823"/>
        <c:axId val="329562991"/>
      </c:barChart>
      <c:catAx>
        <c:axId val="32956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562991"/>
        <c:crosses val="autoZero"/>
        <c:auto val="1"/>
        <c:lblAlgn val="ctr"/>
        <c:lblOffset val="100"/>
        <c:noMultiLvlLbl val="0"/>
      </c:catAx>
      <c:valAx>
        <c:axId val="32956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56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97-4E71-B30D-8612C083CE9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97-4E71-B30D-8612C083CE9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97-4E71-B30D-8612C083CE9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97-4E71-B30D-8612C083C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8130079"/>
        <c:axId val="608130495"/>
      </c:barChart>
      <c:catAx>
        <c:axId val="608130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30495"/>
        <c:crosses val="autoZero"/>
        <c:auto val="1"/>
        <c:lblAlgn val="ctr"/>
        <c:lblOffset val="100"/>
        <c:noMultiLvlLbl val="0"/>
      </c:catAx>
      <c:valAx>
        <c:axId val="60813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3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174625</xdr:colOff>
      <xdr:row>4</xdr:row>
      <xdr:rowOff>133350</xdr:rowOff>
    </xdr:from>
    <xdr:to>
      <xdr:col>15</xdr:col>
      <xdr:colOff>479425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EA459E-91E2-408D-9C24-CB7CEB221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0</xdr:colOff>
      <xdr:row>24</xdr:row>
      <xdr:rowOff>0</xdr:rowOff>
    </xdr:from>
    <xdr:to>
      <xdr:col>15</xdr:col>
      <xdr:colOff>326914</xdr:colOff>
      <xdr:row>38</xdr:row>
      <xdr:rowOff>91806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6692E7-8E1E-4473-8B5A-D97616CF9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05450" y="4572000"/>
          <a:ext cx="4584589" cy="27556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</xdr:row>
      <xdr:rowOff>19050</xdr:rowOff>
    </xdr:from>
    <xdr:to>
      <xdr:col>16</xdr:col>
      <xdr:colOff>111124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B8945D-8E11-4391-811F-98C41D870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977901</xdr:colOff>
      <xdr:row>15</xdr:row>
      <xdr:rowOff>31750</xdr:rowOff>
    </xdr:from>
    <xdr:to>
      <xdr:col>8</xdr:col>
      <xdr:colOff>479425</xdr:colOff>
      <xdr:row>31</xdr:row>
      <xdr:rowOff>73025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F1F360-47FC-4085-B4E9-EB6AAC141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493535</xdr:colOff>
      <xdr:row>2</xdr:row>
      <xdr:rowOff>134408</xdr:rowOff>
    </xdr:from>
    <xdr:to>
      <xdr:col>17</xdr:col>
      <xdr:colOff>359833</xdr:colOff>
      <xdr:row>24</xdr:row>
      <xdr:rowOff>28221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662C34-6B5A-435B-923F-F0EC34C1F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26</xdr:row>
      <xdr:rowOff>0</xdr:rowOff>
    </xdr:from>
    <xdr:to>
      <xdr:col>9</xdr:col>
      <xdr:colOff>382828</xdr:colOff>
      <xdr:row>47</xdr:row>
      <xdr:rowOff>93446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168727-81DB-4607-A542-2BC644F9A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3556" y="4953000"/>
          <a:ext cx="5938019" cy="40907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264584</xdr:colOff>
      <xdr:row>12</xdr:row>
      <xdr:rowOff>184149</xdr:rowOff>
    </xdr:from>
    <xdr:to>
      <xdr:col>20</xdr:col>
      <xdr:colOff>349250</xdr:colOff>
      <xdr:row>34</xdr:row>
      <xdr:rowOff>52916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BF0B08-0164-4E06-8B5E-0B2B9CFBD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yer, Jessica A., M.B.A. " refreshedDate="44546.647561458332" createdVersion="6" refreshedVersion="6" minRefreshableVersion="3" recordCount="4115" xr:uid="{EA75555A-A3F3-4CA8-80DE-1D59713F6392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yer, Jessica A., M.B.A. " refreshedDate="44546.6738625" createdVersion="6" refreshedVersion="6" minRefreshableVersion="3" recordCount="4115" xr:uid="{535ADDAF-369E-4F6F-8B46-C41A09A10B80}">
  <cacheSource type="worksheet">
    <worksheetSource ref="A1:T411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3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: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  <fieldGroup par="21" base="19">
        <rangePr groupBy="months" startDate="1970-01-01T00:00:00" endDate="2017-05-03T19:12:00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1970-01-01T00:00:00" endDate="2017-05-03T19:12:00"/>
        <groupItems count="6">
          <s v="&lt;1/1/1970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1970-01-01T00:00:00" endDate="2017-05-03T19:12:00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yer, Jessica A., M.B.A. " refreshedDate="44561.506193171299" createdVersion="6" refreshedVersion="6" minRefreshableVersion="3" recordCount="4115" xr:uid="{955CD970-71D9-47D0-BECD-334B5F2511CA}">
  <cacheSource type="worksheet">
    <worksheetSource ref="A1:U411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: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x v="0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x v="0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x v="0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x v="0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x v="0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x v="0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x v="0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x v="0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x v="0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x v="0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x v="0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x v="0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x v="0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x v="0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x v="0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x v="0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x v="0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x v="0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x v="0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x v="0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x v="0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x v="0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x v="0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x v="0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x v="0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x v="0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x v="0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x v="0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x v="0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x v="0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x v="0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x v="0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x v="0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x v="0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x v="0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x v="0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x v="0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x v="0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x v="0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x v="0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x v="0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x v="0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x v="0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x v="0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x v="0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x v="0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x v="0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x v="0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x v="0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x v="0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x v="0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x v="0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x v="0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x v="0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x v="0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x v="0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x v="0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x v="0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x v="0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x v="0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x v="1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x v="1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x v="1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x v="1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x v="1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x v="1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x v="1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x v="1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x v="1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x v="1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x v="1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x v="1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x v="1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x v="1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x v="1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x v="1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x v="1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x v="1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x v="1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x v="1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x v="1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x v="1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x v="1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x v="1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x v="1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x v="1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x v="1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x v="1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x v="1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x v="1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x v="1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x v="1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x v="1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x v="1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x v="1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x v="1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x v="1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x v="1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x v="1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x v="1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x v="1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x v="1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x v="1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x v="1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x v="1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x v="1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x v="1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x v="1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x v="1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x v="1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x v="1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x v="1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x v="1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x v="1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x v="1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x v="1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x v="1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x v="1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x v="1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x v="1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x v="2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x v="2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x v="2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x v="2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x v="2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x v="2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x v="2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x v="2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x v="2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x v="2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x v="2"/>
    <n v="0"/>
    <n v="0"/>
    <x v="0"/>
    <s v="science fiction"/>
    <x v="130"/>
    <x v="130"/>
  </r>
  <r>
    <n v="131"/>
    <s v="I (Canceled)"/>
    <s v="I"/>
    <n v="1200"/>
    <n v="0"/>
    <x v="1"/>
    <s v="US"/>
    <s v="USD"/>
    <x v="131"/>
    <n v="1466453161"/>
    <b v="0"/>
    <n v="0"/>
    <b v="0"/>
    <x v="2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x v="2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x v="2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x v="2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x v="2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x v="2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x v="2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x v="2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x v="2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x v="2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x v="2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x v="2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x v="2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x v="2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x v="2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x v="2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x v="2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x v="2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x v="2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x v="2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x v="2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x v="2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x v="2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x v="2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x v="2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x v="2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x v="2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x v="2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x v="2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x v="3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x v="3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x v="3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x v="3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x v="3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x v="3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x v="3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x v="3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x v="3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x v="3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x v="3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x v="3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x v="3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x v="3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x v="3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x v="3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x v="3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x v="3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x v="3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x v="3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x v="3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x v="3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x v="3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x v="3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x v="3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x v="185"/>
    <n v="1468965139"/>
    <b v="0"/>
    <n v="10"/>
    <b v="0"/>
    <x v="3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x v="3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x v="3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x v="3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x v="3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x v="3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x v="3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x v="3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x v="3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x v="3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x v="3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x v="3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x v="3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x v="3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x v="3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x v="3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x v="3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x v="3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x v="3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x v="3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x v="3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x v="3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x v="3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x v="3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x v="3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x v="3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x v="3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x v="3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x v="3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x v="3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x v="3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x v="3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x v="217"/>
    <n v="1417101749"/>
    <b v="0"/>
    <n v="38"/>
    <b v="0"/>
    <x v="3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x v="3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x v="3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x v="3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x v="3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x v="3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x v="3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x v="3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x v="3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x v="3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x v="3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x v="3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x v="3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x v="3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x v="3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x v="3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x v="3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x v="3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x v="3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x v="3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x v="3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x v="3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x v="3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x v="4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x v="4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x v="4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x v="4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x v="4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x v="4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x v="4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x v="4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x v="4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x v="4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x v="4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x v="4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x v="4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x v="4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x v="4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x v="4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x v="4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x v="4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x v="4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x v="4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x v="4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x v="4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x v="4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x v="4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x v="4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x v="4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x v="4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x v="4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x v="4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x v="4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x v="4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x v="4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x v="4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x v="4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x v="4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x v="4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x v="4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x v="4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x v="4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x v="4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x v="4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x v="4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x v="4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x v="4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x v="4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x v="4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x v="4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x v="4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x v="4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x v="4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x v="4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x v="4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x v="4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x v="4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x v="4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x v="4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x v="4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x v="4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x v="4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x v="4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x v="4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x v="4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x v="4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x v="4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x v="4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x v="4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x v="4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x v="4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x v="4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x v="4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x v="4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x v="4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x v="4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x v="4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x v="4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x v="4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x v="4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x v="4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x v="4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x v="4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x v="4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x v="4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x v="4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x v="4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x v="4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x v="4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x v="4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x v="4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x v="4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x v="4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x v="4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x v="4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x v="4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x v="4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x v="4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x v="4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x v="4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x v="4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x v="4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x v="4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x v="4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x v="4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x v="4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x v="4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x v="4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x v="4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x v="4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x v="4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x v="4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x v="4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x v="4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x v="4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x v="4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x v="4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x v="4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x v="4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x v="4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x v="4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x v="4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x v="4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x v="4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x v="4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x v="4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x v="4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x v="4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x v="4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x v="4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x v="4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x v="4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x v="4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x v="4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x v="4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x v="4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x v="4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x v="4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x v="4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x v="4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x v="4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x v="4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x v="4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x v="4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x v="4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x v="4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x v="4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x v="4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x v="4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x v="4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x v="4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x v="4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x v="4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x v="4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x v="4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x v="4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x v="4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x v="4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x v="4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x v="4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x v="4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x v="4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x v="4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x v="4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x v="4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x v="4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x v="4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x v="4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x v="4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x v="4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x v="4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x v="4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x v="4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x v="4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x v="4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x v="4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x v="4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x v="4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x v="4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x v="4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x v="4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x v="4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x v="4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x v="5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x v="5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x v="5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x v="5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x v="5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x v="5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x v="5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x v="5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x v="5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x v="5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x v="5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x v="5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x v="5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x v="5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x v="5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x v="5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x v="5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x v="5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x v="5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x v="5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x v="5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x v="5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x v="442"/>
    <n v="1421788783"/>
    <b v="0"/>
    <n v="17"/>
    <b v="0"/>
    <x v="5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x v="5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x v="5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x v="5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x v="5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x v="5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x v="5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x v="5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x v="5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x v="5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x v="5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x v="5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x v="5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x v="5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x v="5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x v="5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x v="5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x v="5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x v="5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x v="5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x v="5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x v="5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x v="5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x v="5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x v="5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x v="5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x v="5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x v="5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x v="5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x v="5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x v="5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x v="5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x v="5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x v="5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x v="5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x v="5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x v="5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x v="5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x v="5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x v="5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x v="5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x v="5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x v="5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x v="5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x v="5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x v="5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x v="5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x v="5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x v="490"/>
    <n v="1343085285"/>
    <b v="0"/>
    <n v="0"/>
    <b v="0"/>
    <x v="5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x v="5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x v="5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x v="5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x v="5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x v="5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x v="5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x v="5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x v="5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x v="5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x v="5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x v="5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x v="5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x v="5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x v="5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x v="5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x v="5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x v="5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x v="5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x v="5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x v="5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x v="5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x v="5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x v="5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x v="5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x v="5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x v="5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x v="5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x v="5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x v="5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x v="6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x v="6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x v="6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x v="6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x v="6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x v="6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x v="6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x v="6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x v="6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x v="6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x v="6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x v="6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x v="6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x v="6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x v="6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x v="6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x v="6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x v="6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x v="6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x v="6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x v="7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x v="7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x v="7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x v="7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x v="7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x v="7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x v="7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x v="7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x v="7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x v="7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x v="7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x v="7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x v="7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x v="7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x v="7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x v="7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x v="7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x v="7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x v="7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x v="7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x v="7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x v="7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x v="7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x v="7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x v="7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x v="7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x v="7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x v="7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x v="7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x v="7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x v="7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x v="7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x v="7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x v="7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x v="7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x v="7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x v="7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x v="7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x v="7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x v="7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x v="7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x v="7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x v="7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x v="7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x v="7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x v="7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x v="7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x v="7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x v="7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x v="7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x v="7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x v="7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x v="7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x v="7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x v="7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x v="7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x v="7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x v="7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x v="7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x v="7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x v="7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x v="7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x v="7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x v="7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x v="7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x v="7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x v="7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x v="7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x v="7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x v="7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x v="7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x v="7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x v="7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x v="7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x v="7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x v="7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x v="7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x v="7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x v="7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x v="7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x v="7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x v="7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x v="7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x v="7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x v="7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x v="7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x v="7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x v="7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x v="7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x v="7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x v="7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x v="7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x v="7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x v="7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x v="7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x v="7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x v="7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x v="7"/>
    <n v="0"/>
    <n v="0"/>
    <x v="2"/>
    <s v="web"/>
    <x v="637"/>
    <x v="637"/>
  </r>
  <r>
    <n v="638"/>
    <s v="W (Canceled)"/>
    <s v="O0"/>
    <n v="200000"/>
    <n v="18"/>
    <x v="1"/>
    <s v="DE"/>
    <s v="EUR"/>
    <x v="638"/>
    <n v="1485267262"/>
    <b v="0"/>
    <n v="6"/>
    <b v="0"/>
    <x v="7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x v="7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x v="8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x v="8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x v="8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x v="8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x v="8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x v="8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x v="8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x v="8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x v="8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x v="8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x v="8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x v="8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x v="8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x v="8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x v="8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x v="8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x v="8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x v="8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x v="8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x v="8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x v="8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x v="8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x v="8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x v="8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x v="8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x v="8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x v="8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x v="8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x v="8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x v="8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x v="8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x v="8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x v="8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x v="8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x v="8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x v="8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x v="8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x v="8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x v="8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x v="8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x v="8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x v="8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x v="8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x v="8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x v="8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x v="8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x v="8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x v="8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x v="8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x v="8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x v="8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x v="8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x v="8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x v="8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x v="8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x v="8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x v="8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x v="8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x v="8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x v="8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x v="8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x v="8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x v="8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x v="8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x v="8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x v="8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x v="8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x v="8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x v="8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x v="8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x v="8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x v="8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x v="8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x v="8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x v="8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x v="8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x v="8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x v="8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x v="8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x v="8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x v="9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x v="9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x v="9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x v="9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x v="9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x v="9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x v="9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x v="9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x v="9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x v="9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x v="9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x v="9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x v="9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x v="9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x v="9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x v="9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x v="9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x v="9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x v="9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x v="9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x v="9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x v="9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x v="9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x v="9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x v="9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x v="9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x v="9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x v="9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x v="9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x v="9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x v="9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x v="9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x v="9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x v="9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x v="9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x v="9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x v="9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x v="9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x v="9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x v="9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x v="10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x v="10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x v="10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x v="10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x v="10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x v="10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x v="10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x v="10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x v="10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x v="10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x v="10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x v="10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x v="10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x v="10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x v="10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x v="10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x v="10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x v="10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x v="10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x v="10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x v="11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x v="11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x v="11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x v="11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x v="11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x v="11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x v="11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x v="11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x v="11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x v="11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x v="11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x v="11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x v="11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x v="11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x v="11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x v="11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x v="11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x v="11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x v="11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x v="11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x v="11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x v="11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x v="11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x v="11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x v="11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x v="11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x v="11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x v="11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x v="11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x v="11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x v="11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x v="11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x v="11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x v="11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x v="11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x v="11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x v="11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x v="11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x v="11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x v="11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x v="11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x v="11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x v="11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x v="11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x v="11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x v="11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x v="11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x v="11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x v="11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x v="11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x v="11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x v="11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x v="11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x v="11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x v="11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x v="11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x v="11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x v="11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x v="11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x v="11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x v="12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x v="12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x v="12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x v="12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x v="12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x v="12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x v="12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x v="12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x v="12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x v="12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x v="12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x v="12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x v="12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x v="12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x v="12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x v="12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x v="12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x v="12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x v="12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x v="12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x v="13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x v="13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x v="13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x v="13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x v="13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x v="13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x v="13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x v="13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x v="13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x v="13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x v="13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x v="13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x v="13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x v="13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x v="13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x v="13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x v="13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x v="13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x v="13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x v="13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x v="14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x v="14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x v="14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x v="14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x v="14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x v="14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x v="14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x v="14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x v="14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x v="14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x v="14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x v="14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x v="14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x v="14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x v="14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x v="14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x v="14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x v="14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x v="14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x v="14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x v="13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x v="13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x v="13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x v="13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x v="13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x v="13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x v="13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x v="13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x v="13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x v="13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x v="13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x v="13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x v="13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x v="13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x v="13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x v="13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x v="13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x v="13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x v="13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x v="13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x v="13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x v="13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x v="13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x v="13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x v="13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x v="13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x v="13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x v="13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x v="13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x v="13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x v="13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x v="13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x v="13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x v="13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x v="13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x v="13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x v="13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x v="13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x v="13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x v="13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x v="8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x v="8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x v="8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x v="8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x v="8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x v="8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x v="8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x v="8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x v="8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x v="8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x v="8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x v="8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x v="8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x v="8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x v="8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x v="8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x v="8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x v="8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x v="8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x v="8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x v="8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x v="8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x v="8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x v="8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x v="8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x v="8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x v="8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x v="8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x v="8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x v="8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x v="8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x v="8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x v="8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x v="8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x v="8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x v="8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x v="8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x v="8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x v="8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x v="8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x v="8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x v="8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x v="8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x v="8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x v="8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x v="8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x v="8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x v="8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x v="8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x v="8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x v="8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x v="8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x v="8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x v="8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x v="8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x v="8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x v="8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x v="8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x v="8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x v="8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x v="8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x v="8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x v="8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x v="8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x v="8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x v="8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x v="8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x v="8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x v="8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x v="8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x v="8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x v="8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x v="8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x v="8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x v="8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x v="8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x v="8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x v="8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x v="8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x v="8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x v="15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x v="15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x v="15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x v="15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x v="15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x v="15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x v="15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x v="15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x v="15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x v="15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x v="15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x v="15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x v="15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x v="15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x v="15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x v="15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x v="15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x v="15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x v="15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x v="15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x v="16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x v="16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x v="16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x v="16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x v="16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x v="16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x v="16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x v="16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x v="16"/>
    <n v="1"/>
    <n v="53"/>
    <x v="5"/>
    <s v="audio"/>
    <x v="1048"/>
    <x v="1048"/>
  </r>
  <r>
    <n v="1049"/>
    <s v="J1 (Canceled)"/>
    <s v="------"/>
    <n v="12000"/>
    <n v="0"/>
    <x v="1"/>
    <s v="US"/>
    <s v="USD"/>
    <x v="1049"/>
    <n v="1452680445"/>
    <b v="0"/>
    <n v="0"/>
    <b v="0"/>
    <x v="16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x v="16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x v="16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x v="16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x v="16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x v="16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x v="16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x v="16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x v="16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x v="16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x v="16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x v="16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x v="16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x v="16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x v="16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x v="17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x v="17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x v="17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x v="17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x v="17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x v="17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x v="17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x v="17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x v="17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x v="17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x v="17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x v="17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x v="17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x v="17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x v="17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x v="17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x v="17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x v="17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x v="17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x v="17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x v="17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x v="17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x v="17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x v="17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x v="17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x v="17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x v="17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x v="17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x v="17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x v="17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x v="17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x v="17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x v="17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x v="17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x v="17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x v="17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x v="17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x v="17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x v="17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x v="17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x v="17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x v="17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x v="17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x v="17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x v="17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x v="17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x v="17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x v="17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x v="17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x v="17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x v="17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x v="17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x v="17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x v="17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x v="17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x v="17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x v="17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x v="17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x v="17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x v="17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x v="18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x v="18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x v="18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x v="18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x v="1128"/>
    <n v="1404833717"/>
    <b v="0"/>
    <n v="1"/>
    <b v="0"/>
    <x v="18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x v="18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x v="18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x v="18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x v="18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x v="18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x v="18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x v="18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x v="18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x v="18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x v="18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x v="18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x v="18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x v="18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x v="18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x v="18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x v="19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x v="19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x v="19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x v="19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x v="19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x v="19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x v="19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x v="19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x v="19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x v="19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x v="19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x v="19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x v="19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x v="19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x v="19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x v="19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x v="19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x v="19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x v="19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x v="19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x v="19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x v="19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x v="19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x v="19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x v="19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x v="19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x v="19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x v="19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x v="19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x v="19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x v="19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x v="19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x v="19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x v="19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x v="19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x v="19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x v="19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x v="19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x v="19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x v="19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x v="20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x v="20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x v="20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x v="20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x v="20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x v="20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x v="20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x v="20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x v="20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x v="20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x v="20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x v="20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x v="20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x v="20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x v="20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x v="20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x v="20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x v="20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x v="20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x v="20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x v="20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x v="20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x v="20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x v="20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x v="20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x v="20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x v="20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x v="20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x v="20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x v="20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x v="20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x v="20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x v="20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x v="20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x v="20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x v="20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x v="20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x v="20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x v="20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x v="20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x v="21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x v="21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x v="21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x v="21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x v="21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x v="21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x v="21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x v="21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x v="21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x v="21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x v="21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x v="21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x v="21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x v="21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x v="21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x v="21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x v="21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x v="21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x v="21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x v="21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x v="11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x v="11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x v="11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x v="11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x v="11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x v="11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x v="11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x v="11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x v="11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x v="11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x v="11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x v="11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x v="11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x v="11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x v="11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x v="11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x v="11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x v="11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x v="11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x v="11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x v="11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x v="11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x v="11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x v="11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x v="11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x v="11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x v="11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x v="11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x v="11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x v="11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x v="11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x v="11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x v="11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x v="11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x v="11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x v="11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x v="11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x v="11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x v="11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x v="11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x v="6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x v="6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x v="6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x v="6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x v="6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x v="6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x v="6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x v="6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x v="6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x v="6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x v="6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x v="6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x v="6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x v="6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x v="6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x v="6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x v="6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x v="6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x v="6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x v="6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x v="8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x v="8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x v="8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x v="8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x v="8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x v="8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x v="8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x v="8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x v="8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x v="8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x v="8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x v="8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x v="8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x v="8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x v="8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x v="8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x v="8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x v="8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x v="8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x v="8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x v="8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x v="8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x v="8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x v="8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x v="8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x v="8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x v="8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x v="8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x v="8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x v="8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x v="8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x v="8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x v="8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x v="8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x v="8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x v="8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x v="8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x v="8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x v="8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x v="8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x v="9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x v="9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x v="9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x v="9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x v="9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x v="9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x v="9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x v="9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x v="9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x v="9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x v="9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x v="9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x v="9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x v="9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x v="9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x v="9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x v="9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x v="9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x v="9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x v="9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x v="11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x v="11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x v="11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x v="11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x v="11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x v="11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x v="11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x v="11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x v="11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x v="11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x v="11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x v="11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x v="11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x v="11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x v="11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x v="11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x v="11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x v="11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x v="11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x v="11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x v="11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x v="11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x v="11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x v="11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x v="11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x v="11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x v="11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x v="11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x v="11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x v="11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x v="11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x v="11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x v="11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x v="11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x v="11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x v="11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x v="11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x v="11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x v="11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x v="11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x v="22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x v="22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x v="22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x v="22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x v="22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x v="22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x v="22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x v="22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x v="22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x v="22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x v="22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x v="22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x v="22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x v="22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x v="22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x v="22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x v="22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x v="22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x v="22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x v="22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x v="22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x v="22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x v="22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x v="22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x v="22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x v="22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x v="22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x v="22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x v="22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x v="22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x v="22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x v="22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x v="22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x v="22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x v="22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x v="22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x v="22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x v="22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x v="22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x v="22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x v="22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x v="22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x v="22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x v="22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x v="22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x v="22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x v="22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x v="22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x v="22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x v="22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x v="22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x v="22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x v="22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x v="22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x v="22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x v="22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x v="22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x v="23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x v="23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x v="23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x v="23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x v="23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x v="23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x v="23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x v="23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x v="23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x v="23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x v="23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x v="23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x v="23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x v="23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x v="23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x v="23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x v="23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x v="23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x v="23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x v="23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x v="10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x v="10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x v="10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x v="10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x v="10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x v="10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x v="10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x v="10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x v="10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x v="10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x v="10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x v="10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x v="10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x v="10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x v="10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x v="10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x v="10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x v="10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x v="10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x v="10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x v="20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x v="20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x v="20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x v="20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x v="20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x v="20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x v="20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x v="20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x v="20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x v="20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x v="20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x v="20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x v="20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x v="20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x v="20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x v="20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x v="20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x v="20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x v="20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x v="20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x v="20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x v="20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x v="20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x v="20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x v="20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x v="20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x v="20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x v="20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x v="20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x v="20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x v="20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x v="20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x v="20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x v="20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x v="20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x v="20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x v="20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x v="20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x v="20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x v="20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x v="24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x v="24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x v="24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x v="24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x v="24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x v="24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x v="24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x v="24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x v="24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x v="24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x v="24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x v="24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x v="24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x v="24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x v="24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x v="24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x v="24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x v="24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x v="24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x v="24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x v="25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x v="25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x v="25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x v="25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x v="25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x v="25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x v="25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x v="25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x v="1568"/>
    <n v="1366906714"/>
    <b v="0"/>
    <n v="0"/>
    <b v="0"/>
    <x v="25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x v="25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x v="25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x v="25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x v="25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x v="25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x v="25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x v="25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x v="25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x v="25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x v="25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x v="25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x v="26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x v="26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x v="26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x v="26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x v="26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x v="26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x v="26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x v="26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x v="26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x v="26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x v="26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x v="26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x v="26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x v="26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x v="26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x v="26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x v="26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x v="26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x v="26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x v="26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x v="11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x v="11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x v="11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x v="11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x v="11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x v="11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x v="11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x v="11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x v="11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x v="11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x v="11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x v="11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x v="11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x v="11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x v="11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x v="11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x v="11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x v="11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x v="11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x v="11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x v="11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x v="11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x v="11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x v="11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x v="11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x v="11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x v="11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x v="11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x v="11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x v="11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x v="11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x v="11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x v="11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x v="11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x v="11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x v="11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x v="11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x v="11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x v="11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x v="11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x v="27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x v="27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x v="27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x v="27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x v="27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x v="27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x v="27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x v="27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x v="27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x v="27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x v="27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x v="27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x v="27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x v="27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x v="27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x v="27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x v="27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x v="27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x v="27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x v="27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x v="27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x v="27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x v="27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x v="27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x v="27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x v="27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x v="27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x v="27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x v="27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x v="27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x v="27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x v="27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x v="27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x v="27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x v="27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x v="27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x v="27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x v="27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x v="27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x v="27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x v="28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x v="28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x v="28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x v="28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x v="28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x v="28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x v="28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x v="28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x v="28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x v="28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x v="28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x v="28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x v="28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x v="28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x v="28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x v="28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x v="28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x v="28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x v="28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x v="28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x v="28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x v="28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x v="28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x v="28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x v="28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x v="28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x v="28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x v="28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x v="28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x v="28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x v="28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x v="28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x v="28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x v="28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x v="28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x v="28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x v="28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x v="1717"/>
    <n v="1459435149"/>
    <b v="0"/>
    <n v="2"/>
    <b v="0"/>
    <x v="28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x v="28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x v="28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x v="28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x v="28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x v="28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x v="28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x v="28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x v="28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x v="28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x v="28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x v="28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x v="28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x v="28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x v="28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x v="28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x v="28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x v="28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x v="28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x v="28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x v="28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x v="28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x v="28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x v="20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x v="20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x v="20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x v="20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x v="20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x v="20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x v="20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x v="20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x v="20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x v="20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x v="20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x v="20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x v="20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x v="20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x v="20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x v="20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x v="20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x v="20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x v="20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x v="20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x v="20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x v="20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x v="20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x v="20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x v="20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x v="20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x v="20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x v="20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x v="20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x v="20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x v="20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x v="20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x v="20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x v="20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x v="20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x v="20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x v="20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x v="20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x v="20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x v="20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x v="20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x v="20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x v="20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x v="20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x v="20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x v="20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x v="20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x v="20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x v="20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x v="20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x v="20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x v="20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x v="20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x v="20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x v="20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x v="20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x v="20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x v="20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x v="20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x v="20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x v="20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x v="20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x v="20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x v="20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x v="20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x v="20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x v="20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x v="20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x v="20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x v="20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x v="20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x v="20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x v="20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x v="20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x v="20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x v="20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x v="20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x v="20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x v="20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x v="20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x v="11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x v="11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x v="11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x v="11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x v="11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x v="11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x v="11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x v="11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x v="11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x v="11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x v="11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x v="11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x v="11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x v="11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x v="11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x v="11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x v="11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x v="11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x v="11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x v="11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x v="11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x v="11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x v="11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x v="11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x v="11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x v="11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x v="11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x v="11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x v="11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x v="11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x v="11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x v="11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x v="11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x v="11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x v="11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x v="11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x v="11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x v="11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x v="11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x v="11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x v="18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x v="18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x v="18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x v="18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x v="18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x v="18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x v="18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x v="18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x v="18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x v="18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x v="18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x v="18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x v="18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x v="18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x v="18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x v="18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x v="18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x v="18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x v="18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x v="18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x v="14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x v="14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x v="14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x v="14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x v="14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x v="14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x v="14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x v="14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x v="14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x v="14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x v="14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x v="14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x v="14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x v="14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x v="14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x v="14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x v="14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x v="14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x v="14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x v="14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x v="29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x v="29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x v="29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x v="29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x v="29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x v="29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x v="29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x v="29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x v="29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x v="29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x v="29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x v="29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x v="29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x v="29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x v="29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x v="29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x v="29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x v="29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x v="29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x v="29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x v="14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x v="14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x v="14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x v="14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x v="14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x v="14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x v="14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x v="14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x v="14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x v="14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x v="14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x v="14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x v="14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x v="14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x v="14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x v="14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x v="14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x v="14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x v="14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x v="14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x v="30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x v="30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x v="30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x v="30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x v="30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x v="30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x v="30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x v="30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x v="30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x v="30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x v="30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x v="30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x v="30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x v="30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x v="30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x v="30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x v="30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x v="30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x v="30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x v="30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x v="30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x v="30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x v="30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x v="30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x v="30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x v="30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x v="30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x v="30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x v="30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x v="30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x v="30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x v="30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x v="30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x v="30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x v="30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x v="30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x v="30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x v="30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x v="30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x v="30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x v="31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x v="31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x v="31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x v="31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x v="31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x v="31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x v="31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x v="31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x v="31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x v="31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x v="31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x v="31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x v="31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x v="31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x v="31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x v="31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x v="31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x v="31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x v="31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x v="31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x v="30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x v="30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x v="30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x v="30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x v="30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x v="30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x v="30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x v="30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x v="30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x v="30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x v="30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x v="30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x v="30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x v="30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x v="30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x v="30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x v="30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x v="30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x v="30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x v="30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x v="30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x v="30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x v="30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x v="30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x v="30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x v="30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x v="30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x v="30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x v="30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x v="30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x v="30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x v="30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x v="30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x v="30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x v="30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x v="30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x v="30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x v="30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x v="30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x v="30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x v="30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x v="30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x v="30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x v="30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x v="30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x v="30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x v="30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x v="30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x v="30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x v="30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x v="30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x v="30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x v="30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x v="30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x v="30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x v="30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x v="30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x v="30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x v="30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x v="30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x v="30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x v="30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x v="30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x v="30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x v="30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x v="30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x v="30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x v="30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x v="30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x v="30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x v="30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x v="30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x v="30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x v="30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x v="30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x v="30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x v="30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x v="30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x v="30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x v="30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x v="14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x v="14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x v="14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x v="14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x v="14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x v="14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x v="14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x v="14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x v="14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x v="14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x v="14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x v="14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x v="14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x v="14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x v="14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x v="14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x v="14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x v="14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x v="14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x v="14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x v="14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x v="14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x v="14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x v="14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x v="14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x v="14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x v="14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x v="14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x v="14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x v="14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x v="14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x v="14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x v="14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x v="14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x v="14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x v="14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x v="14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x v="14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x v="14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x v="14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x v="17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x v="17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x v="17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x v="17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x v="17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x v="17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x v="17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x v="17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x v="17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x v="17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x v="17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x v="17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x v="17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x v="17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x v="17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x v="17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x v="17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x v="17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x v="17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x v="17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x v="17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x v="17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x v="17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x v="17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x v="17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x v="17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x v="17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x v="17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x v="17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x v="17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x v="17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x v="17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x v="17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x v="17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x v="17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x v="17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x v="17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x v="17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x v="17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x v="17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x v="11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x v="11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x v="11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x v="11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x v="11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x v="11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x v="11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x v="11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x v="11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x v="11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x v="11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x v="11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x v="11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x v="11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x v="11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x v="11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x v="11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x v="11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x v="11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x v="11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x v="32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x v="32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x v="32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x v="32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x v="32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x v="32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x v="32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x v="32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x v="32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x v="32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x v="32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x v="32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x v="32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x v="32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x v="32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x v="32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x v="32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x v="32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x v="32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x v="32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x v="15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x v="15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x v="15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x v="15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x v="15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x v="15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x v="15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x v="15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x v="15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x v="15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x v="15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x v="15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x v="15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x v="15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x v="15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x v="15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x v="15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x v="15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x v="15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x v="15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x v="32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x v="32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x v="32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x v="32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x v="32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x v="32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x v="32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x v="32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x v="32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x v="32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x v="32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x v="32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x v="32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x v="32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x v="32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x v="32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x v="32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x v="32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x v="32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x v="32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x v="32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x v="32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x v="32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x v="32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x v="32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x v="32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x v="32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x v="32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x v="32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x v="32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x v="32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x v="32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x v="32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x v="32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x v="32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x v="32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x v="32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x v="32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x v="32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x v="32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x v="32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x v="32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x v="32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x v="32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x v="32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x v="32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x v="32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x v="32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x v="32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x v="32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x v="32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x v="32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x v="32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x v="32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x v="32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x v="32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x v="32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x v="32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x v="32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x v="32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x v="11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x v="11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x v="11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x v="11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x v="11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x v="11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x v="11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x v="11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x v="11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x v="11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x v="11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x v="11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x v="11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x v="11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x v="11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x v="11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x v="11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x v="11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x v="11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x v="11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x v="14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x v="14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x v="14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x v="14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x v="14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x v="14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x v="14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x v="14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x v="14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x v="14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x v="14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x v="14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x v="14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x v="14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x v="14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x v="14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x v="14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x v="14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x v="14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x v="14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x v="33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x v="33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x v="33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x v="33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x v="33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x v="33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x v="33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x v="33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x v="33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x v="33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x v="33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x v="33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x v="33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x v="33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x v="33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x v="33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x v="33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x v="33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x v="33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x v="33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x v="7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x v="7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x v="7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x v="7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x v="7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x v="7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x v="7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x v="7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x v="7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x v="7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x v="7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x v="7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x v="7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x v="7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x v="7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x v="7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x v="7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x v="7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x v="7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x v="7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x v="7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x v="7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x v="7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x v="7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x v="7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x v="7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x v="7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x v="7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x v="7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x v="7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x v="7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x v="7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x v="7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x v="7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x v="7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x v="7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x v="7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x v="7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x v="7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x v="7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x v="7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x v="7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x v="7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x v="7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x v="7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x v="7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x v="7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x v="7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x v="7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x v="7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x v="7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x v="7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x v="7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x v="7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x v="7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x v="7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x v="7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x v="7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x v="7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x v="7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x v="19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x v="19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x v="19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x v="19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x v="19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x v="19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x v="19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x v="19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x v="19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x v="19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x v="19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x v="19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x v="19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x v="19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x v="19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x v="19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x v="19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x v="19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x v="19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x v="19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x v="19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x v="19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x v="19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x v="19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x v="19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x v="19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x v="19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x v="19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x v="19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x v="19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x v="19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x v="19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x v="19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x v="19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x v="19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x v="19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x v="19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x v="19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x v="19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x v="19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x v="33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x v="33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x v="33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x v="33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x v="33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x v="33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x v="33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x v="33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x v="33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x v="33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x v="33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x v="33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x v="33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x v="33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x v="33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x v="33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x v="33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x v="33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x v="33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x v="33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x v="14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x v="14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x v="14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x v="14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x v="14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x v="14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x v="14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x v="14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x v="14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x v="14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x v="14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x v="14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x v="14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x v="14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x v="14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x v="14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x v="14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x v="14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x v="14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x v="14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x v="14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x v="14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x v="14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x v="14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x v="14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x v="14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x v="14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x v="14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x v="14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x v="14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x v="14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x v="14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x v="14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x v="14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x v="14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x v="14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x v="14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x v="14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x v="14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x v="14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x v="34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x v="34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x v="34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x v="34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x v="34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x v="34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x v="34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x v="34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x v="34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x v="34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x v="34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x v="34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x v="34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x v="34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x v="34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x v="34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x v="34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x v="34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x v="34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x v="34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x v="35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x v="35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x v="35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x v="35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x v="35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x v="35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x v="35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x v="35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x v="35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x v="35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x v="35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x v="35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x v="35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x v="35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x v="35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x v="35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x v="35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x v="35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x v="35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x v="35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x v="35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x v="35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x v="35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x v="35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x v="35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x v="35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x v="35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x v="35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x v="35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x v="35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x v="35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x v="35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x v="35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x v="35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x v="35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x v="35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x v="35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x v="35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x v="35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x v="35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x v="19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x v="19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x v="19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x v="19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x v="19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x v="19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x v="19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x v="19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x v="19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x v="19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x v="19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x v="19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x v="19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x v="19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x v="19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x v="19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x v="19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x v="19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x v="19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x v="19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x v="19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x v="19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x v="19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x v="19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x v="19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x v="19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x v="19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x v="19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x v="19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x v="19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x v="19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x v="19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x v="19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x v="19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x v="19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x v="19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x v="19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x v="19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x v="19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x v="19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x v="36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x v="36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x v="36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x v="36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x v="36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x v="36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x v="36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x v="36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x v="36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x v="36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x v="36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x v="36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x v="36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x v="36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x v="36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x v="36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x v="36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x v="36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x v="36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x v="36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x v="36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x v="36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x v="36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x v="36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x v="36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x v="36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x v="36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x v="36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x v="36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x v="36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x v="36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x v="36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x v="36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x v="36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x v="36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x v="36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x v="36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x v="36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x v="36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x v="36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x v="36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x v="36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x v="36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x v="36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x v="36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x v="36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x v="36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x v="36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x v="36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x v="36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x v="36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x v="36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x v="36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x v="36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x v="36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x v="36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x v="36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x v="36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x v="2655"/>
    <n v="1426729210"/>
    <b v="0"/>
    <n v="10"/>
    <b v="0"/>
    <x v="36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x v="36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x v="37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x v="37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x v="37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x v="37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x v="37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x v="37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x v="37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x v="37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x v="37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x v="37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x v="37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x v="37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x v="37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x v="37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x v="37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x v="37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x v="37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x v="37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x v="37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x v="37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x v="19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x v="19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x v="19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x v="19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x v="19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x v="19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x v="19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x v="19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x v="19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x v="19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x v="19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x v="19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x v="19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x v="19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x v="19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x v="19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x v="19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x v="19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x v="19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x v="19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x v="38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x v="38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x v="38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x v="38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x v="38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x v="38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x v="38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x v="38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x v="38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x v="38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x v="38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x v="38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x v="38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x v="38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x v="38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x v="38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x v="38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x v="38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x v="38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x v="38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x v="30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x v="30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x v="30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x v="30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x v="30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x v="30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x v="30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x v="30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x v="30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x v="30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x v="30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x v="30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x v="30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x v="30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x v="30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x v="30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x v="30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x v="30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x v="30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x v="30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x v="39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x v="39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x v="39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x v="39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x v="39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x v="39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x v="39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x v="39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x v="39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x v="39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x v="39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x v="39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x v="39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x v="39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x v="39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x v="39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x v="39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x v="39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x v="39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x v="39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x v="39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x v="39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x v="39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x v="39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x v="39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x v="39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x v="39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x v="39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x v="39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x v="39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x v="39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x v="39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x v="39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x v="39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x v="39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x v="39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x v="39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x v="39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x v="39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x v="39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x v="6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x v="6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x v="6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x v="6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x v="6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x v="6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x v="6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x v="6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x v="6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x v="6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x v="6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x v="6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x v="6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x v="6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x v="6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x v="6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x v="6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x v="6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x v="6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x v="6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x v="6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x v="6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x v="6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x v="6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x v="6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x v="6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x v="6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x v="6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x v="6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x v="6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x v="6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x v="6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x v="6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x v="6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x v="6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x v="6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x v="6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x v="6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x v="6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x v="6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x v="6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x v="6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x v="6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x v="6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x v="6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x v="6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x v="6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x v="6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x v="6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x v="6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x v="6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x v="6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x v="6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x v="6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x v="6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x v="6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x v="6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x v="6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x v="6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x v="6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x v="6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x v="6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x v="6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x v="6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x v="6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x v="6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x v="6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x v="6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x v="6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x v="6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x v="6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x v="6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x v="6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x v="6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x v="6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x v="6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x v="6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x v="6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x v="6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x v="6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x v="6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x v="6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x v="6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x v="6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x v="6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x v="6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x v="6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x v="6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x v="6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x v="6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x v="6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x v="6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x v="6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x v="6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x v="6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x v="6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x v="6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x v="6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x v="6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x v="6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x v="6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x v="6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x v="6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x v="6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x v="6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x v="6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x v="6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x v="6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x v="6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x v="6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x v="6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x v="6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x v="6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x v="6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x v="6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x v="6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x v="6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x v="6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x v="6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x v="6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x v="6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x v="6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x v="6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x v="6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x v="6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x v="6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x v="6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x v="6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x v="6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x v="6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x v="6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x v="6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x v="6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x v="6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x v="6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x v="6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x v="6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x v="6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x v="6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x v="6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x v="40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x v="40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x v="40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x v="40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x v="40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x v="40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x v="40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x v="40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x v="40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x v="40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x v="40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x v="40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x v="40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x v="40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x v="40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x v="40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x v="40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x v="40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x v="40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x v="40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x v="38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x v="38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x v="38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x v="38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x v="38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x v="38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x v="38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x v="38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x v="38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x v="38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x v="38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x v="38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x v="38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x v="38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x v="38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x v="38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x v="38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x v="38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x v="38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x v="38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x v="6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x v="6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x v="6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x v="6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x v="6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x v="6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x v="6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x v="6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x v="6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x v="6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x v="6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x v="6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x v="6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x v="6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x v="6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x v="6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x v="6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x v="6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x v="6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x v="6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x v="38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x v="38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x v="38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x v="38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x v="38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x v="38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x v="38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x v="38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x v="38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x v="38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x v="38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x v="38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x v="38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x v="38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x v="38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x v="38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x v="38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x v="38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x v="38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x v="38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x v="38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x v="38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x v="38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x v="38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x v="38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x v="38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x v="38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x v="38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x v="38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x v="38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x v="38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x v="38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x v="38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x v="38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x v="38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x v="38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x v="38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x v="38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x v="38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x v="38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x v="38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x v="38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x v="38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x v="38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x v="38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x v="38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x v="38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x v="38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x v="38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x v="38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x v="38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x v="38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x v="38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x v="38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x v="38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x v="38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x v="38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x v="38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x v="38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x v="38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x v="38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x v="38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x v="38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x v="38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x v="38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x v="38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x v="38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x v="38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x v="38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x v="38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x v="38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x v="38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x v="38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x v="38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x v="38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x v="38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x v="38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x v="38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x v="38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x v="38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x v="38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x v="38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x v="38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x v="38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x v="38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x v="38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x v="38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x v="38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x v="38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x v="38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x v="38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x v="38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x v="38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x v="38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x v="38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x v="38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x v="38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x v="38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x v="38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x v="38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x v="38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x v="38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x v="38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x v="38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x v="38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x v="38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x v="38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x v="38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x v="38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x v="38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x v="38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x v="38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x v="38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x v="38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x v="38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x v="38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x v="38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x v="38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x v="38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x v="38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x v="38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x v="38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x v="38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x v="38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x v="38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x v="38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x v="38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x v="38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x v="38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x v="38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x v="38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x v="38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x v="38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x v="38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x v="38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x v="38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x v="38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x v="38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x v="38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x v="38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x v="38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x v="38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x v="38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x v="38"/>
    <n v="0"/>
    <n v="6.5"/>
    <x v="1"/>
    <s v="spaces"/>
    <x v="3124"/>
    <x v="3118"/>
  </r>
  <r>
    <n v="3125"/>
    <s v="N/A (Canceled)"/>
    <s v="N/A"/>
    <n v="1500000"/>
    <n v="0"/>
    <x v="1"/>
    <s v="US"/>
    <s v="USD"/>
    <x v="3119"/>
    <n v="1449550672"/>
    <b v="0"/>
    <n v="0"/>
    <b v="0"/>
    <x v="38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x v="38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x v="38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x v="6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x v="6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x v="6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x v="6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x v="6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x v="6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x v="6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x v="6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x v="6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x v="6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x v="6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x v="6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x v="6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x v="6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x v="6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x v="6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x v="6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x v="6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x v="6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x v="6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x v="6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x v="6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x v="6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x v="6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x v="6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x v="6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x v="6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x v="6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x v="6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x v="6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x v="6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x v="6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x v="6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x v="6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x v="6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x v="6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x v="6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x v="6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x v="6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x v="6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x v="6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x v="6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x v="6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x v="6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x v="6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x v="6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x v="6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x v="6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x v="6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x v="6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x v="6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x v="6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x v="6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x v="6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x v="6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x v="6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x v="6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x v="6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x v="6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x v="6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x v="40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x v="40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x v="40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x v="40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x v="40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x v="40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x v="40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x v="40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x v="40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x v="40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x v="40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x v="40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x v="40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x v="40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x v="40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x v="40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x v="40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x v="40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x v="40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x v="40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x v="6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x v="6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x v="6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x v="6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x v="6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x v="6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x v="6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x v="6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x v="6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x v="6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x v="6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x v="6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x v="6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x v="6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x v="6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x v="6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x v="6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x v="6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x v="6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x v="6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x v="6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x v="6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x v="6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x v="6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x v="6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x v="6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x v="6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x v="6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x v="6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x v="6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x v="6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x v="6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x v="6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x v="6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x v="6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x v="6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x v="6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x v="6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x v="6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x v="6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x v="6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x v="6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x v="6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x v="6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x v="6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x v="6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x v="6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x v="6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x v="6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x v="6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x v="6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x v="6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x v="6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x v="6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x v="6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x v="6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x v="6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x v="6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x v="6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x v="6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x v="6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x v="6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x v="6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x v="6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x v="6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x v="6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x v="6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x v="6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x v="6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x v="6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x v="6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x v="6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x v="6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x v="6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x v="6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x v="6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x v="6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x v="3277"/>
    <n v="1485556626"/>
    <b v="0"/>
    <n v="81"/>
    <b v="1"/>
    <x v="6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x v="6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x v="6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x v="6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x v="6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x v="6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x v="6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x v="6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x v="6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x v="6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x v="6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x v="6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x v="6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x v="6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x v="6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x v="6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x v="6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x v="6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x v="6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x v="6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x v="6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x v="6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x v="6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x v="6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x v="6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x v="6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x v="6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x v="6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x v="6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x v="6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x v="6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x v="6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x v="6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x v="6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x v="6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x v="6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x v="6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x v="6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x v="6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x v="6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x v="6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x v="6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x v="6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x v="6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x v="6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x v="6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x v="6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x v="6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x v="6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x v="6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x v="6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x v="6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x v="6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x v="6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x v="6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x v="6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x v="6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x v="6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x v="6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x v="6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x v="6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x v="6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x v="6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x v="6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x v="6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x v="6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x v="6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x v="6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x v="6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x v="6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x v="6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x v="6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x v="6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x v="6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x v="6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x v="6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x v="6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x v="6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x v="6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x v="6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x v="6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x v="6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x v="6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x v="6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x v="6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x v="6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x v="6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x v="6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x v="6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x v="6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x v="6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x v="6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x v="6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x v="6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x v="6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x v="6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x v="6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x v="6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x v="6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x v="6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x v="6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x v="6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x v="6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x v="6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x v="6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x v="6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x v="6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x v="6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x v="6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x v="6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x v="6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x v="6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x v="6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x v="6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x v="6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x v="6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x v="6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x v="6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x v="6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x v="6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x v="6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x v="6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x v="6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x v="6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x v="6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x v="6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x v="6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x v="6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x v="6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x v="6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x v="6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x v="6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x v="6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x v="6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x v="6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x v="6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x v="6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x v="6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x v="6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x v="6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x v="6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x v="6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x v="6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x v="6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x v="6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x v="6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x v="6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x v="6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x v="6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x v="6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x v="6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x v="6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x v="6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x v="6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x v="6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x v="6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x v="6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x v="6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x v="6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x v="6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x v="6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x v="6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x v="6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x v="6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x v="6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x v="6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x v="6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x v="6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x v="6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x v="6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x v="6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x v="6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x v="6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x v="6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x v="6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x v="6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x v="6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x v="6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x v="6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x v="6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x v="6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x v="6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x v="6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x v="6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x v="6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x v="6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x v="6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x v="6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x v="6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x v="6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x v="6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x v="6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x v="6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x v="6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x v="6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x v="6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x v="6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x v="6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x v="6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x v="6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x v="6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x v="6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x v="6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x v="6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x v="6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x v="6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x v="6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x v="6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x v="6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x v="6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x v="6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x v="6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x v="6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x v="6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x v="6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x v="6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x v="6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x v="6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x v="6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x v="6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x v="6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x v="6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x v="6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x v="6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x v="6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x v="6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x v="6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x v="6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x v="6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x v="6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x v="6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x v="6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x v="6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x v="6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x v="6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x v="6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x v="6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x v="6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x v="6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x v="6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x v="6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x v="6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x v="6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x v="6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x v="6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x v="6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x v="6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x v="6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x v="6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x v="6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x v="6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x v="6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x v="6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x v="6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x v="6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x v="6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x v="6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x v="6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x v="6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x v="6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x v="6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x v="6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x v="6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x v="6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x v="6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x v="6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x v="6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x v="6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x v="6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x v="6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x v="6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x v="6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x v="6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x v="6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x v="6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x v="6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x v="6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x v="6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x v="6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x v="6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x v="6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x v="6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x v="6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x v="6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x v="6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x v="6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x v="6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x v="6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x v="6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x v="6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x v="6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x v="6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x v="6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x v="6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x v="6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x v="6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x v="6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x v="6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x v="6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x v="6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x v="6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x v="6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x v="6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x v="6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x v="6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x v="6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x v="6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x v="6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x v="6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x v="6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x v="6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x v="6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x v="6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x v="6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x v="6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x v="6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x v="6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x v="6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x v="6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x v="6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x v="6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x v="6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x v="6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x v="6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x v="6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x v="6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x v="6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x v="6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x v="6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x v="6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x v="6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x v="6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x v="6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x v="6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x v="6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x v="6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x v="6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x v="6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x v="6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x v="6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x v="6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x v="6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x v="6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x v="40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x v="40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x v="40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x v="40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x v="40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x v="40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x v="40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x v="40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x v="40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x v="40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x v="40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x v="40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x v="40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x v="40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x v="40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x v="40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x v="40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x v="40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x v="40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x v="40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x v="6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x v="6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x v="6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x v="6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x v="6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x v="6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x v="6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x v="6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x v="6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x v="6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x v="6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x v="6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x v="6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x v="6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x v="6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x v="6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x v="6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x v="6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x v="6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x v="6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x v="6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x v="6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x v="6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x v="6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x v="6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x v="6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x v="6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x v="6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x v="6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x v="6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x v="6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x v="6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x v="6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x v="6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x v="6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x v="6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x v="6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x v="6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x v="6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x v="6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x v="6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x v="6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x v="6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x v="6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x v="6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x v="6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x v="6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x v="6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x v="6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x v="6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x v="6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x v="6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x v="6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x v="6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x v="6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x v="6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x v="6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x v="6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x v="6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x v="6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x v="6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x v="6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x v="6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x v="6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x v="6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x v="6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x v="6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x v="6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x v="6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x v="6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x v="6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x v="6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x v="6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x v="6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x v="6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x v="6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x v="6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x v="6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x v="6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x v="6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x v="6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x v="6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x v="6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x v="6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x v="6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x v="6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x v="6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x v="6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x v="6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x v="6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x v="6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x v="6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x v="6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x v="6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x v="6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x v="6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x v="6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x v="6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x v="6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x v="6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x v="40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x v="40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x v="40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x v="40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x v="40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x v="40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x v="40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x v="40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x v="40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x v="40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x v="40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x v="40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x v="40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x v="40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x v="40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x v="40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x v="40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x v="40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x v="40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x v="40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x v="40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x v="40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x v="40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x v="40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x v="40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x v="40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x v="40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x v="40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x v="40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x v="40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x v="40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x v="40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x v="40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x v="40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x v="40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x v="40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x v="40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x v="40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x v="40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x v="40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x v="40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x v="40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x v="40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x v="40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x v="40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x v="40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x v="40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x v="40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x v="40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x v="40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x v="40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x v="40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x v="40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x v="40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x v="40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x v="40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x v="40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x v="40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x v="40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x v="40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x v="6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x v="6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x v="6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x v="6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x v="6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x v="6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x v="6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x v="6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x v="6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x v="6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x v="6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x v="6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x v="6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x v="6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x v="6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x v="6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x v="6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x v="6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x v="6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x v="6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x v="6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x v="6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x v="6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x v="6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x v="6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x v="6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x v="6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x v="6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x v="6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x v="6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x v="6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x v="6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x v="6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x v="6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x v="6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x v="6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x v="6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x v="6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x v="6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x v="6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x v="6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x v="6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x v="6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x v="6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x v="6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x v="6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x v="6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x v="6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x v="6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x v="6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x v="6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x v="6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x v="6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x v="6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x v="6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x v="6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x v="6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x v="6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x v="6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x v="6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x v="40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x v="40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x v="40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x v="40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x v="40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x v="40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x v="40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x v="40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x v="40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x v="40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x v="40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x v="40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x v="40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x v="40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x v="40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x v="40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x v="40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x v="40"/>
    <n v="0"/>
    <n v="0"/>
    <x v="1"/>
    <s v="musical"/>
    <x v="3885"/>
    <x v="3865"/>
  </r>
  <r>
    <n v="3886"/>
    <s v="a (Canceled)"/>
    <n v="1"/>
    <n v="10000"/>
    <n v="0"/>
    <x v="1"/>
    <s v="AU"/>
    <s v="AUD"/>
    <x v="3866"/>
    <n v="1415683702"/>
    <b v="0"/>
    <n v="0"/>
    <b v="0"/>
    <x v="40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x v="40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x v="6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x v="6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x v="6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x v="6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x v="6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x v="6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x v="6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x v="6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x v="6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x v="6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x v="6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x v="6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x v="6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x v="6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x v="6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x v="6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x v="6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x v="6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x v="6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x v="6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x v="6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x v="6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x v="6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x v="6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x v="6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x v="6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x v="6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x v="6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x v="6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x v="6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x v="6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x v="6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x v="6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x v="6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x v="6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x v="6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x v="6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x v="6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x v="6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x v="6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x v="6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x v="6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x v="6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x v="6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x v="6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x v="6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x v="6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x v="6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x v="6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x v="6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x v="6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x v="6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x v="6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x v="6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x v="6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x v="6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x v="6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x v="6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x v="6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x v="6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x v="6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x v="6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x v="6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x v="6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x v="6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x v="6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x v="6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x v="6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x v="6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x v="6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x v="6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x v="6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x v="6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x v="6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x v="6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x v="6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x v="6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x v="6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x v="6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x v="6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x v="6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x v="6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x v="6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x v="6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x v="6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x v="6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x v="6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x v="6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x v="6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x v="6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x v="6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x v="6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x v="6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x v="6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x v="6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x v="6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x v="6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x v="6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x v="6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x v="6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x v="6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x v="6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x v="6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x v="6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x v="6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x v="6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x v="6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x v="6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x v="6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x v="6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x v="6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x v="6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x v="6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x v="6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x v="6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x v="6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x v="6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x v="6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x v="6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x v="6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x v="6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x v="6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x v="6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x v="6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x v="6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x v="6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x v="6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x v="6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x v="6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x v="6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x v="6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x v="6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x v="6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x v="6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x v="6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x v="6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x v="6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x v="6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x v="6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x v="6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x v="6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x v="6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x v="6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x v="6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x v="6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x v="6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x v="6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x v="6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x v="6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x v="6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x v="6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x v="6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x v="6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x v="6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x v="6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x v="6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x v="6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x v="6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x v="6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x v="6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x v="6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x v="6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x v="6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x v="6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x v="6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x v="6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x v="6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x v="6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x v="6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x v="6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x v="6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x v="6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x v="6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x v="6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x v="6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x v="6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x v="6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x v="6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x v="6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x v="6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x v="6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x v="6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x v="6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x v="6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x v="6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x v="6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x v="6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x v="6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x v="6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x v="6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x v="6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x v="6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x v="6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x v="6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x v="6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x v="6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x v="6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x v="6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x v="6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x v="6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x v="6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x v="6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x v="6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x v="6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x v="6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x v="6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x v="6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x v="6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x v="6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x v="6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x v="6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x v="6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x v="6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x v="6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x v="6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x v="6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x v="6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x v="6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x v="6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x v="6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x v="6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x v="6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x v="6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x v="6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x v="6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x v="6"/>
    <n v="0"/>
    <n v="1"/>
    <x v="1"/>
    <s v="plays"/>
    <x v="4113"/>
    <x v="4091"/>
  </r>
  <r>
    <m/>
    <m/>
    <m/>
    <m/>
    <m/>
    <x v="4"/>
    <m/>
    <m/>
    <x v="4092"/>
    <m/>
    <m/>
    <m/>
    <m/>
    <x v="41"/>
    <e v="#DIV/0!"/>
    <n v="0"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e v="#DIV/0!"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EF10C-05D2-4092-9D5E-A279368E5E8B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G18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4609EB-7700-4A8C-8A9A-D6D9ECF75ACC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104862-5DCA-4964-B310-FE327C352F77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E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2">
    <field x="16"/>
    <field x="17"/>
  </rowFields>
  <rowItems count="3">
    <i>
      <x v="8"/>
    </i>
    <i r="1"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618843-8342-4333-97A0-58A4B435BC65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03576-B5A7-450F-9BCD-B07FC733D4F5}">
  <dimension ref="A2:G25"/>
  <sheetViews>
    <sheetView workbookViewId="0">
      <selection activeCell="E21" sqref="E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2" spans="1:7" x14ac:dyDescent="0.25">
      <c r="A2" s="11" t="s">
        <v>8358</v>
      </c>
      <c r="B2" t="s">
        <v>8365</v>
      </c>
    </row>
    <row r="4" spans="1:7" x14ac:dyDescent="0.25">
      <c r="A4" s="11" t="s">
        <v>8364</v>
      </c>
      <c r="B4" s="11" t="s">
        <v>8360</v>
      </c>
    </row>
    <row r="5" spans="1:7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5">
      <c r="A6" s="14" t="s">
        <v>8368</v>
      </c>
      <c r="B6" s="8">
        <v>34</v>
      </c>
      <c r="C6" s="8">
        <v>149</v>
      </c>
      <c r="D6" s="8">
        <v>2</v>
      </c>
      <c r="E6" s="8">
        <v>182</v>
      </c>
      <c r="F6" s="8"/>
      <c r="G6" s="8">
        <v>367</v>
      </c>
    </row>
    <row r="7" spans="1:7" x14ac:dyDescent="0.25">
      <c r="A7" s="14" t="s">
        <v>8374</v>
      </c>
      <c r="B7" s="8">
        <v>27</v>
      </c>
      <c r="C7" s="8">
        <v>106</v>
      </c>
      <c r="D7" s="8">
        <v>18</v>
      </c>
      <c r="E7" s="8">
        <v>202</v>
      </c>
      <c r="F7" s="8"/>
      <c r="G7" s="8">
        <v>353</v>
      </c>
    </row>
    <row r="8" spans="1:7" x14ac:dyDescent="0.25">
      <c r="A8" s="14" t="s">
        <v>8375</v>
      </c>
      <c r="B8" s="8">
        <v>28</v>
      </c>
      <c r="C8" s="8">
        <v>108</v>
      </c>
      <c r="D8" s="8">
        <v>30</v>
      </c>
      <c r="E8" s="8">
        <v>180</v>
      </c>
      <c r="F8" s="8"/>
      <c r="G8" s="8">
        <v>346</v>
      </c>
    </row>
    <row r="9" spans="1:7" x14ac:dyDescent="0.25">
      <c r="A9" s="14" t="s">
        <v>8376</v>
      </c>
      <c r="B9" s="8">
        <v>27</v>
      </c>
      <c r="C9" s="8">
        <v>102</v>
      </c>
      <c r="D9" s="8"/>
      <c r="E9" s="8">
        <v>192</v>
      </c>
      <c r="F9" s="8"/>
      <c r="G9" s="8">
        <v>321</v>
      </c>
    </row>
    <row r="10" spans="1:7" x14ac:dyDescent="0.25">
      <c r="A10" s="14" t="s">
        <v>8377</v>
      </c>
      <c r="B10" s="8">
        <v>26</v>
      </c>
      <c r="C10" s="8">
        <v>126</v>
      </c>
      <c r="D10" s="8"/>
      <c r="E10" s="8">
        <v>234</v>
      </c>
      <c r="F10" s="8"/>
      <c r="G10" s="8">
        <v>386</v>
      </c>
    </row>
    <row r="11" spans="1:7" x14ac:dyDescent="0.25">
      <c r="A11" s="14" t="s">
        <v>8378</v>
      </c>
      <c r="B11" s="8">
        <v>27</v>
      </c>
      <c r="C11" s="8">
        <v>147</v>
      </c>
      <c r="D11" s="8"/>
      <c r="E11" s="8">
        <v>211</v>
      </c>
      <c r="F11" s="8"/>
      <c r="G11" s="8">
        <v>385</v>
      </c>
    </row>
    <row r="12" spans="1:7" x14ac:dyDescent="0.25">
      <c r="A12" s="14" t="s">
        <v>8379</v>
      </c>
      <c r="B12" s="8">
        <v>43</v>
      </c>
      <c r="C12" s="8">
        <v>150</v>
      </c>
      <c r="D12" s="8"/>
      <c r="E12" s="8">
        <v>194</v>
      </c>
      <c r="F12" s="8"/>
      <c r="G12" s="8">
        <v>387</v>
      </c>
    </row>
    <row r="13" spans="1:7" x14ac:dyDescent="0.25">
      <c r="A13" s="14" t="s">
        <v>8369</v>
      </c>
      <c r="B13" s="8">
        <v>33</v>
      </c>
      <c r="C13" s="8">
        <v>134</v>
      </c>
      <c r="D13" s="8"/>
      <c r="E13" s="8">
        <v>166</v>
      </c>
      <c r="F13" s="8"/>
      <c r="G13" s="8">
        <v>333</v>
      </c>
    </row>
    <row r="14" spans="1:7" x14ac:dyDescent="0.25">
      <c r="A14" s="14" t="s">
        <v>8370</v>
      </c>
      <c r="B14" s="8">
        <v>24</v>
      </c>
      <c r="C14" s="8">
        <v>127</v>
      </c>
      <c r="D14" s="8"/>
      <c r="E14" s="8">
        <v>147</v>
      </c>
      <c r="F14" s="8"/>
      <c r="G14" s="8">
        <v>298</v>
      </c>
    </row>
    <row r="15" spans="1:7" x14ac:dyDescent="0.25">
      <c r="A15" s="14" t="s">
        <v>8371</v>
      </c>
      <c r="B15" s="8">
        <v>20</v>
      </c>
      <c r="C15" s="8">
        <v>149</v>
      </c>
      <c r="D15" s="8"/>
      <c r="E15" s="8">
        <v>183</v>
      </c>
      <c r="F15" s="8"/>
      <c r="G15" s="8">
        <v>352</v>
      </c>
    </row>
    <row r="16" spans="1:7" x14ac:dyDescent="0.25">
      <c r="A16" s="14" t="s">
        <v>8372</v>
      </c>
      <c r="B16" s="8">
        <v>37</v>
      </c>
      <c r="C16" s="8">
        <v>114</v>
      </c>
      <c r="D16" s="8"/>
      <c r="E16" s="8">
        <v>183</v>
      </c>
      <c r="F16" s="8"/>
      <c r="G16" s="8">
        <v>334</v>
      </c>
    </row>
    <row r="17" spans="1:7" x14ac:dyDescent="0.25">
      <c r="A17" s="14" t="s">
        <v>8373</v>
      </c>
      <c r="B17" s="8">
        <v>23</v>
      </c>
      <c r="C17" s="8">
        <v>118</v>
      </c>
      <c r="D17" s="8"/>
      <c r="E17" s="8">
        <v>111</v>
      </c>
      <c r="F17" s="8"/>
      <c r="G17" s="8">
        <v>252</v>
      </c>
    </row>
    <row r="18" spans="1:7" x14ac:dyDescent="0.25">
      <c r="A18" s="14" t="s">
        <v>8362</v>
      </c>
      <c r="B18" s="8">
        <v>349</v>
      </c>
      <c r="C18" s="8">
        <v>1530</v>
      </c>
      <c r="D18" s="8">
        <v>50</v>
      </c>
      <c r="E18" s="8">
        <v>2185</v>
      </c>
      <c r="F18" s="8"/>
      <c r="G18" s="8">
        <v>4114</v>
      </c>
    </row>
    <row r="25" spans="1:7" x14ac:dyDescent="0.25">
      <c r="E25" s="16" t="s">
        <v>8380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4468A-25FE-4BA3-B082-0BC6B8AA9AF5}">
  <dimension ref="A1:F29"/>
  <sheetViews>
    <sheetView topLeftCell="A10" workbookViewId="0">
      <selection activeCell="E26" sqref="E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8394</v>
      </c>
      <c r="B2" t="s">
        <v>8365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4" t="s">
        <v>8368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5">
      <c r="A7" s="14" t="s">
        <v>8374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5">
      <c r="A8" s="14" t="s">
        <v>8375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5">
      <c r="A9" s="14" t="s">
        <v>8376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5">
      <c r="A10" s="14" t="s">
        <v>8377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5">
      <c r="A11" s="14" t="s">
        <v>8378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5">
      <c r="A12" s="14" t="s">
        <v>8379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5">
      <c r="A13" s="14" t="s">
        <v>8369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5">
      <c r="A14" s="14" t="s">
        <v>8370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5">
      <c r="A15" s="14" t="s">
        <v>8371</v>
      </c>
      <c r="B15" s="8">
        <v>65</v>
      </c>
      <c r="C15" s="8">
        <v>50</v>
      </c>
      <c r="D15" s="8"/>
      <c r="E15" s="8">
        <v>115</v>
      </c>
    </row>
    <row r="16" spans="1:5" x14ac:dyDescent="0.25">
      <c r="A16" s="14" t="s">
        <v>8372</v>
      </c>
      <c r="B16" s="8">
        <v>54</v>
      </c>
      <c r="C16" s="8">
        <v>31</v>
      </c>
      <c r="D16" s="8">
        <v>3</v>
      </c>
      <c r="E16" s="8">
        <v>88</v>
      </c>
    </row>
    <row r="17" spans="1:6" x14ac:dyDescent="0.25">
      <c r="A17" s="14" t="s">
        <v>8373</v>
      </c>
      <c r="B17" s="8">
        <v>37</v>
      </c>
      <c r="C17" s="8">
        <v>35</v>
      </c>
      <c r="D17" s="8">
        <v>3</v>
      </c>
      <c r="E17" s="8">
        <v>75</v>
      </c>
    </row>
    <row r="18" spans="1:6" x14ac:dyDescent="0.25">
      <c r="A18" s="14" t="s">
        <v>8362</v>
      </c>
      <c r="B18" s="8">
        <v>839</v>
      </c>
      <c r="C18" s="8">
        <v>493</v>
      </c>
      <c r="D18" s="8">
        <v>37</v>
      </c>
      <c r="E18" s="8">
        <v>1369</v>
      </c>
    </row>
    <row r="29" spans="1:6" x14ac:dyDescent="0.25">
      <c r="F29" t="s">
        <v>8415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A7725-111A-4C5D-AA44-5892D333CFA3}">
  <dimension ref="A1:H13"/>
  <sheetViews>
    <sheetView topLeftCell="A14" workbookViewId="0">
      <selection activeCell="F33" sqref="F33"/>
    </sheetView>
  </sheetViews>
  <sheetFormatPr defaultRowHeight="15" x14ac:dyDescent="0.25"/>
  <cols>
    <col min="1" max="1" width="20" customWidth="1"/>
    <col min="2" max="2" width="18.140625" bestFit="1" customWidth="1"/>
    <col min="3" max="3" width="14" bestFit="1" customWidth="1"/>
    <col min="4" max="4" width="16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1" bestFit="1" customWidth="1"/>
  </cols>
  <sheetData>
    <row r="1" spans="1:8" x14ac:dyDescent="0.25">
      <c r="A1" t="s">
        <v>8395</v>
      </c>
      <c r="B1" t="s">
        <v>8396</v>
      </c>
      <c r="C1" t="s">
        <v>8401</v>
      </c>
      <c r="D1" t="s">
        <v>8402</v>
      </c>
      <c r="E1" t="s">
        <v>8397</v>
      </c>
      <c r="F1" t="s">
        <v>8398</v>
      </c>
      <c r="G1" t="s">
        <v>8399</v>
      </c>
      <c r="H1" t="s">
        <v>8400</v>
      </c>
    </row>
    <row r="2" spans="1:8" x14ac:dyDescent="0.25">
      <c r="A2" t="s">
        <v>8403</v>
      </c>
      <c r="B2">
        <f>COUNTIFS(Kickstarter!$D:$D,"&lt;1000",Kickstarter!$F:$F,"successful", Kickstarter!$R:$R, "plays")</f>
        <v>141</v>
      </c>
      <c r="C2">
        <f>COUNTIFS(Kickstarter!$D:$D,"&lt;1000",Kickstarter!$F:$F,"failed", Kickstarter!$R:$R, "plays")</f>
        <v>45</v>
      </c>
      <c r="D2">
        <f>COUNTIFS(Kickstarter!$D:$D,"&lt;1000",Kickstarter!$F:$F,"canceled", Kickstarter!$R:$R,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8404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8405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8406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8407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8408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8409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8410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8411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8412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8413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8414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abSelected="1" topLeftCell="F1" zoomScale="60" zoomScaleNormal="60" workbookViewId="0">
      <selection activeCell="P2" sqref="P2"/>
    </sheetView>
  </sheetViews>
  <sheetFormatPr defaultColWidth="8.85546875" defaultRowHeight="15" x14ac:dyDescent="0.25"/>
  <cols>
    <col min="2" max="2" width="38.42578125" style="10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6.7109375" customWidth="1"/>
    <col min="17" max="17" width="41.140625" customWidth="1"/>
    <col min="18" max="18" width="17" bestFit="1" customWidth="1"/>
    <col min="19" max="19" width="24.140625" customWidth="1"/>
    <col min="20" max="20" width="28.85546875" customWidth="1"/>
    <col min="21" max="21" width="17.5703125" customWidth="1"/>
  </cols>
  <sheetData>
    <row r="1" spans="1:21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  <c r="U1" s="1" t="s">
        <v>8394</v>
      </c>
    </row>
    <row r="2" spans="1:21" ht="60" x14ac:dyDescent="0.2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6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6" si="321">IFERROR(ROUND(E4099/L4099,2),0)</f>
        <v>0</v>
      </c>
      <c r="Q4099" t="s">
        <v>8315</v>
      </c>
      <c r="R4099" t="s">
        <v>8316</v>
      </c>
      <c r="S4099" s="13">
        <f t="shared" ref="S4099:S4116" si="322">(((J4099/60)/60)/24)+DATE(1970,1,1)</f>
        <v>42344.824502314819</v>
      </c>
      <c r="T4099" s="13">
        <f t="shared" ref="T4099:T4116" si="323">(((I4099/60)/60)/24)+DATE(1970,1,1)</f>
        <v>42400.996527777781</v>
      </c>
      <c r="U4099">
        <f t="shared" ref="U4099:U4116" si="324">YEAR(S4099)</f>
        <v>2015</v>
      </c>
    </row>
    <row r="4100" spans="1:21" ht="45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  <row r="4116" spans="1:21" x14ac:dyDescent="0.25">
      <c r="O4116" t="e">
        <f t="shared" si="320"/>
        <v>#DIV/0!</v>
      </c>
      <c r="P4116">
        <f t="shared" si="321"/>
        <v>0</v>
      </c>
      <c r="S4116" s="13">
        <f t="shared" si="322"/>
        <v>25569</v>
      </c>
      <c r="T4116" s="13">
        <f t="shared" si="323"/>
        <v>25569</v>
      </c>
      <c r="U4116">
        <f t="shared" si="324"/>
        <v>1970</v>
      </c>
    </row>
  </sheetData>
  <autoFilter ref="A1:U4116" xr:uid="{3D023D71-C839-4B56-8554-EE00527A421A}"/>
  <sortState xmlns:xlrd2="http://schemas.microsoft.com/office/spreadsheetml/2017/richdata2" ref="A2:O4116">
    <sortCondition ref="A2:A4116"/>
  </sortState>
  <conditionalFormatting sqref="F1:F1048576">
    <cfRule type="cellIs" dxfId="11" priority="4" operator="equal">
      <formula>"canceled"</formula>
    </cfRule>
    <cfRule type="cellIs" dxfId="10" priority="5" operator="equal">
      <formula>"canceled"</formula>
    </cfRule>
    <cfRule type="cellIs" dxfId="9" priority="6" operator="equal">
      <formula>"successful"</formula>
    </cfRule>
    <cfRule type="cellIs" dxfId="8" priority="7" operator="equal">
      <formula>"sucessful"</formula>
    </cfRule>
    <cfRule type="cellIs" dxfId="7" priority="8" operator="equal">
      <formula>"sucessful"</formula>
    </cfRule>
    <cfRule type="cellIs" dxfId="6" priority="9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09678-299F-4DE5-9987-9A25CE194650}">
  <dimension ref="A1:T413"/>
  <sheetViews>
    <sheetView zoomScale="90" zoomScaleNormal="90" workbookViewId="0">
      <selection activeCell="F2" sqref="F2"/>
    </sheetView>
  </sheetViews>
  <sheetFormatPr defaultRowHeight="15" x14ac:dyDescent="0.25"/>
  <cols>
    <col min="9" max="9" width="14.85546875" customWidth="1"/>
    <col min="10" max="10" width="12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ht="285" x14ac:dyDescent="0.25">
      <c r="A2">
        <v>521</v>
      </c>
      <c r="B2" s="10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195" x14ac:dyDescent="0.25">
      <c r="A3">
        <v>522</v>
      </c>
      <c r="B3" s="10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285" x14ac:dyDescent="0.25">
      <c r="A4">
        <v>523</v>
      </c>
      <c r="B4" s="10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255" x14ac:dyDescent="0.25">
      <c r="A5">
        <v>525</v>
      </c>
      <c r="B5" s="10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285" x14ac:dyDescent="0.25">
      <c r="A6">
        <v>527</v>
      </c>
      <c r="B6" s="10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120" x14ac:dyDescent="0.25">
      <c r="A7">
        <v>528</v>
      </c>
      <c r="B7" s="10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255" x14ac:dyDescent="0.25">
      <c r="A8">
        <v>530</v>
      </c>
      <c r="B8" s="10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285" x14ac:dyDescent="0.25">
      <c r="A9">
        <v>531</v>
      </c>
      <c r="B9" s="10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270" x14ac:dyDescent="0.25">
      <c r="A10">
        <v>532</v>
      </c>
      <c r="B10" s="10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270" x14ac:dyDescent="0.25">
      <c r="A11">
        <v>537</v>
      </c>
      <c r="B11" s="10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255" x14ac:dyDescent="0.25">
      <c r="A12">
        <v>538</v>
      </c>
      <c r="B12" s="10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255" x14ac:dyDescent="0.25">
      <c r="A13">
        <v>1284</v>
      </c>
      <c r="B13" s="10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300" x14ac:dyDescent="0.25">
      <c r="A14">
        <v>1288</v>
      </c>
      <c r="B14" s="10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225" x14ac:dyDescent="0.25">
      <c r="A15">
        <v>1289</v>
      </c>
      <c r="B15" s="10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120" x14ac:dyDescent="0.25">
      <c r="A16">
        <v>1290</v>
      </c>
      <c r="B16" s="10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270" x14ac:dyDescent="0.25">
      <c r="A17">
        <v>1291</v>
      </c>
      <c r="B17" s="10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285" x14ac:dyDescent="0.25">
      <c r="A18">
        <v>1293</v>
      </c>
      <c r="B18" s="10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270" x14ac:dyDescent="0.25">
      <c r="A19">
        <v>1297</v>
      </c>
      <c r="B19" s="10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255" x14ac:dyDescent="0.25">
      <c r="A20">
        <v>1299</v>
      </c>
      <c r="B20" s="10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285" x14ac:dyDescent="0.25">
      <c r="A21">
        <v>1300</v>
      </c>
      <c r="B21" s="10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285" x14ac:dyDescent="0.25">
      <c r="A22">
        <v>1301</v>
      </c>
      <c r="B22" s="10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210" x14ac:dyDescent="0.25">
      <c r="A23">
        <v>1302</v>
      </c>
      <c r="B23" s="10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180" x14ac:dyDescent="0.25">
      <c r="A24">
        <v>2781</v>
      </c>
      <c r="B24" s="10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180" x14ac:dyDescent="0.25">
      <c r="A25">
        <v>2782</v>
      </c>
      <c r="B25" s="10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240" x14ac:dyDescent="0.25">
      <c r="A26">
        <v>2784</v>
      </c>
      <c r="B26" s="10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210" x14ac:dyDescent="0.25">
      <c r="A27">
        <v>2785</v>
      </c>
      <c r="B27" s="10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285" x14ac:dyDescent="0.25">
      <c r="A28">
        <v>2787</v>
      </c>
      <c r="B28" s="10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225" x14ac:dyDescent="0.25">
      <c r="A29">
        <v>2788</v>
      </c>
      <c r="B29" s="10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135" x14ac:dyDescent="0.25">
      <c r="A30">
        <v>2789</v>
      </c>
      <c r="B30" s="10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255" x14ac:dyDescent="0.25">
      <c r="A31">
        <v>2790</v>
      </c>
      <c r="B31" s="10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285" x14ac:dyDescent="0.25">
      <c r="A32">
        <v>2791</v>
      </c>
      <c r="B32" s="10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270" x14ac:dyDescent="0.25">
      <c r="A33">
        <v>2792</v>
      </c>
      <c r="B33" s="10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255" x14ac:dyDescent="0.25">
      <c r="A34">
        <v>2795</v>
      </c>
      <c r="B34" s="10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285" x14ac:dyDescent="0.25">
      <c r="A35">
        <v>2803</v>
      </c>
      <c r="B35" s="10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ht="105" x14ac:dyDescent="0.25">
      <c r="A36">
        <v>2807</v>
      </c>
      <c r="B36" s="10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285" x14ac:dyDescent="0.25">
      <c r="A37">
        <v>2808</v>
      </c>
      <c r="B37" s="10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270" x14ac:dyDescent="0.25">
      <c r="A38">
        <v>2809</v>
      </c>
      <c r="B38" s="10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255" x14ac:dyDescent="0.25">
      <c r="A39">
        <v>2810</v>
      </c>
      <c r="B39" s="10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225" x14ac:dyDescent="0.25">
      <c r="A40">
        <v>2813</v>
      </c>
      <c r="B40" s="10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240" x14ac:dyDescent="0.25">
      <c r="A41">
        <v>2818</v>
      </c>
      <c r="B41" s="10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270" x14ac:dyDescent="0.25">
      <c r="A42">
        <v>2822</v>
      </c>
      <c r="B42" s="10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210" x14ac:dyDescent="0.25">
      <c r="A43">
        <v>2824</v>
      </c>
      <c r="B43" s="10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255" x14ac:dyDescent="0.25">
      <c r="A44">
        <v>2826</v>
      </c>
      <c r="B44" s="10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255" x14ac:dyDescent="0.25">
      <c r="A45">
        <v>2827</v>
      </c>
      <c r="B45" s="10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180" x14ac:dyDescent="0.25">
      <c r="A46">
        <v>2830</v>
      </c>
      <c r="B46" s="10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180" x14ac:dyDescent="0.25">
      <c r="A47">
        <v>2831</v>
      </c>
      <c r="B47" s="10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ht="90" x14ac:dyDescent="0.25">
      <c r="A48">
        <v>2833</v>
      </c>
      <c r="B48" s="10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285" x14ac:dyDescent="0.25">
      <c r="A49">
        <v>2836</v>
      </c>
      <c r="B49" s="10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255" x14ac:dyDescent="0.25">
      <c r="A50">
        <v>2838</v>
      </c>
      <c r="B50" s="10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285" x14ac:dyDescent="0.25">
      <c r="A51">
        <v>2839</v>
      </c>
      <c r="B51" s="10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270" x14ac:dyDescent="0.25">
      <c r="A52">
        <v>2961</v>
      </c>
      <c r="B52" s="10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255" x14ac:dyDescent="0.25">
      <c r="A53">
        <v>2962</v>
      </c>
      <c r="B53" s="10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285" x14ac:dyDescent="0.25">
      <c r="A54">
        <v>2963</v>
      </c>
      <c r="B54" s="10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255" x14ac:dyDescent="0.25">
      <c r="A55">
        <v>2964</v>
      </c>
      <c r="B55" s="10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315" x14ac:dyDescent="0.25">
      <c r="A56">
        <v>2965</v>
      </c>
      <c r="B56" s="10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270" x14ac:dyDescent="0.25">
      <c r="A57">
        <v>2966</v>
      </c>
      <c r="B57" s="10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240" x14ac:dyDescent="0.25">
      <c r="A58">
        <v>2967</v>
      </c>
      <c r="B58" s="10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180" x14ac:dyDescent="0.25">
      <c r="A59">
        <v>2968</v>
      </c>
      <c r="B59" s="10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240" x14ac:dyDescent="0.25">
      <c r="A60">
        <v>2970</v>
      </c>
      <c r="B60" s="10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285" x14ac:dyDescent="0.25">
      <c r="A61">
        <v>2971</v>
      </c>
      <c r="B61" s="10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180" x14ac:dyDescent="0.25">
      <c r="A62">
        <v>2972</v>
      </c>
      <c r="B62" s="10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300" x14ac:dyDescent="0.25">
      <c r="A63">
        <v>2973</v>
      </c>
      <c r="B63" s="10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285" x14ac:dyDescent="0.25">
      <c r="A64">
        <v>2974</v>
      </c>
      <c r="B64" s="10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270" x14ac:dyDescent="0.25">
      <c r="A65">
        <v>2975</v>
      </c>
      <c r="B65" s="10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315" x14ac:dyDescent="0.25">
      <c r="A66">
        <v>2977</v>
      </c>
      <c r="B66" s="10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285" x14ac:dyDescent="0.25">
      <c r="A67">
        <v>2978</v>
      </c>
      <c r="B67" s="10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285" x14ac:dyDescent="0.25">
      <c r="A68">
        <v>2979</v>
      </c>
      <c r="B68" s="10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225" x14ac:dyDescent="0.25">
      <c r="A69">
        <v>2980</v>
      </c>
      <c r="B69" s="10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255" x14ac:dyDescent="0.25">
      <c r="A70">
        <v>3147</v>
      </c>
      <c r="B70" s="10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150" x14ac:dyDescent="0.25">
      <c r="A71">
        <v>3148</v>
      </c>
      <c r="B71" s="10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315" x14ac:dyDescent="0.25">
      <c r="A72">
        <v>3149</v>
      </c>
      <c r="B72" s="10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300" x14ac:dyDescent="0.25">
      <c r="A73">
        <v>3150</v>
      </c>
      <c r="B73" s="10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195" x14ac:dyDescent="0.25">
      <c r="A74">
        <v>3151</v>
      </c>
      <c r="B74" s="10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225" x14ac:dyDescent="0.25">
      <c r="A75">
        <v>3153</v>
      </c>
      <c r="B75" s="10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270" x14ac:dyDescent="0.25">
      <c r="A76">
        <v>3154</v>
      </c>
      <c r="B76" s="10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285" x14ac:dyDescent="0.25">
      <c r="A77">
        <v>3156</v>
      </c>
      <c r="B77" s="10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120" x14ac:dyDescent="0.25">
      <c r="A78">
        <v>3157</v>
      </c>
      <c r="B78" s="10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120" x14ac:dyDescent="0.25">
      <c r="A79">
        <v>3158</v>
      </c>
      <c r="B79" s="10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210" x14ac:dyDescent="0.25">
      <c r="A80">
        <v>3159</v>
      </c>
      <c r="B80" s="10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270" x14ac:dyDescent="0.25">
      <c r="A81">
        <v>3160</v>
      </c>
      <c r="B81" s="10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285" x14ac:dyDescent="0.25">
      <c r="A82">
        <v>3162</v>
      </c>
      <c r="B82" s="10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255" x14ac:dyDescent="0.25">
      <c r="A83">
        <v>3163</v>
      </c>
      <c r="B83" s="10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300" x14ac:dyDescent="0.25">
      <c r="A84">
        <v>3164</v>
      </c>
      <c r="B84" s="10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285" x14ac:dyDescent="0.25">
      <c r="A85">
        <v>3165</v>
      </c>
      <c r="B85" s="10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255" x14ac:dyDescent="0.25">
      <c r="A86">
        <v>3166</v>
      </c>
      <c r="B86" s="10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135" x14ac:dyDescent="0.25">
      <c r="A87">
        <v>3167</v>
      </c>
      <c r="B87" s="10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270" x14ac:dyDescent="0.25">
      <c r="A88">
        <v>3168</v>
      </c>
      <c r="B88" s="10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165" x14ac:dyDescent="0.25">
      <c r="A89">
        <v>3169</v>
      </c>
      <c r="B89" s="10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210" x14ac:dyDescent="0.25">
      <c r="A90">
        <v>3170</v>
      </c>
      <c r="B90" s="10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270" x14ac:dyDescent="0.25">
      <c r="A91">
        <v>3172</v>
      </c>
      <c r="B91" s="10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285" x14ac:dyDescent="0.25">
      <c r="A92">
        <v>3173</v>
      </c>
      <c r="B92" s="10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285" x14ac:dyDescent="0.25">
      <c r="A93">
        <v>3174</v>
      </c>
      <c r="B93" s="10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285" x14ac:dyDescent="0.25">
      <c r="A94">
        <v>3175</v>
      </c>
      <c r="B94" s="10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285" x14ac:dyDescent="0.25">
      <c r="A95">
        <v>3176</v>
      </c>
      <c r="B95" s="10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255" x14ac:dyDescent="0.25">
      <c r="A96">
        <v>3177</v>
      </c>
      <c r="B96" s="10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195" x14ac:dyDescent="0.25">
      <c r="A97">
        <v>3179</v>
      </c>
      <c r="B97" s="10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240" x14ac:dyDescent="0.25">
      <c r="A98">
        <v>3182</v>
      </c>
      <c r="B98" s="10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210" x14ac:dyDescent="0.25">
      <c r="A99">
        <v>3183</v>
      </c>
      <c r="B99" s="10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240" x14ac:dyDescent="0.25">
      <c r="A100">
        <v>3184</v>
      </c>
      <c r="B100" s="10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300" x14ac:dyDescent="0.25">
      <c r="A101">
        <v>3187</v>
      </c>
      <c r="B101" s="10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270" x14ac:dyDescent="0.25">
      <c r="A102">
        <v>3208</v>
      </c>
      <c r="B102" s="10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270" x14ac:dyDescent="0.25">
      <c r="A103">
        <v>3209</v>
      </c>
      <c r="B103" s="10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270" x14ac:dyDescent="0.25">
      <c r="A104">
        <v>3210</v>
      </c>
      <c r="B104" s="10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285" x14ac:dyDescent="0.25">
      <c r="A105">
        <v>3211</v>
      </c>
      <c r="B105" s="10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165" x14ac:dyDescent="0.25">
      <c r="A106">
        <v>3212</v>
      </c>
      <c r="B106" s="10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270" x14ac:dyDescent="0.25">
      <c r="A107">
        <v>3215</v>
      </c>
      <c r="B107" s="10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195" x14ac:dyDescent="0.25">
      <c r="A108">
        <v>3217</v>
      </c>
      <c r="B108" s="10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195" x14ac:dyDescent="0.25">
      <c r="A109">
        <v>3219</v>
      </c>
      <c r="B109" s="10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120" x14ac:dyDescent="0.25">
      <c r="A110">
        <v>3220</v>
      </c>
      <c r="B110" s="10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210" x14ac:dyDescent="0.25">
      <c r="A111">
        <v>3222</v>
      </c>
      <c r="B111" s="10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165" x14ac:dyDescent="0.25">
      <c r="A112">
        <v>3223</v>
      </c>
      <c r="B112" s="10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270" x14ac:dyDescent="0.25">
      <c r="A113">
        <v>3224</v>
      </c>
      <c r="B113" s="10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255" x14ac:dyDescent="0.25">
      <c r="A114">
        <v>3225</v>
      </c>
      <c r="B114" s="10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120" x14ac:dyDescent="0.25">
      <c r="A115">
        <v>3228</v>
      </c>
      <c r="B115" s="10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240" x14ac:dyDescent="0.25">
      <c r="A116">
        <v>3229</v>
      </c>
      <c r="B116" s="10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300" x14ac:dyDescent="0.25">
      <c r="A117">
        <v>3230</v>
      </c>
      <c r="B117" s="10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240" x14ac:dyDescent="0.25">
      <c r="A118">
        <v>3231</v>
      </c>
      <c r="B118" s="10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225" x14ac:dyDescent="0.25">
      <c r="A119">
        <v>3232</v>
      </c>
      <c r="B119" s="10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240" x14ac:dyDescent="0.25">
      <c r="A120">
        <v>3233</v>
      </c>
      <c r="B120" s="10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300" x14ac:dyDescent="0.25">
      <c r="A121">
        <v>3235</v>
      </c>
      <c r="B121" s="10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300" x14ac:dyDescent="0.25">
      <c r="A122">
        <v>3236</v>
      </c>
      <c r="B122" s="10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165" x14ac:dyDescent="0.25">
      <c r="A123">
        <v>3237</v>
      </c>
      <c r="B123" s="10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285" x14ac:dyDescent="0.25">
      <c r="A124">
        <v>3241</v>
      </c>
      <c r="B124" s="10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120" x14ac:dyDescent="0.25">
      <c r="A125">
        <v>3242</v>
      </c>
      <c r="B125" s="10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270" x14ac:dyDescent="0.25">
      <c r="A126">
        <v>3243</v>
      </c>
      <c r="B126" s="10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255" x14ac:dyDescent="0.25">
      <c r="A127">
        <v>3245</v>
      </c>
      <c r="B127" s="10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240" x14ac:dyDescent="0.25">
      <c r="A128">
        <v>3246</v>
      </c>
      <c r="B128" s="10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120" x14ac:dyDescent="0.25">
      <c r="A129">
        <v>3248</v>
      </c>
      <c r="B129" s="10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255" x14ac:dyDescent="0.25">
      <c r="A130">
        <v>3249</v>
      </c>
      <c r="B130" s="10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285" x14ac:dyDescent="0.25">
      <c r="A131">
        <v>3250</v>
      </c>
      <c r="B131" s="10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285" x14ac:dyDescent="0.25">
      <c r="A132">
        <v>3251</v>
      </c>
      <c r="B132" s="10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135" x14ac:dyDescent="0.25">
      <c r="A133">
        <v>3253</v>
      </c>
      <c r="B133" s="10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225" x14ac:dyDescent="0.25">
      <c r="A134">
        <v>3256</v>
      </c>
      <c r="B134" s="10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210" x14ac:dyDescent="0.25">
      <c r="A135">
        <v>3258</v>
      </c>
      <c r="B135" s="10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285" x14ac:dyDescent="0.25">
      <c r="A136">
        <v>3259</v>
      </c>
      <c r="B136" s="10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240" x14ac:dyDescent="0.25">
      <c r="A137">
        <v>3260</v>
      </c>
      <c r="B137" s="10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285" x14ac:dyDescent="0.25">
      <c r="A138">
        <v>3261</v>
      </c>
      <c r="B138" s="10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165" x14ac:dyDescent="0.25">
      <c r="A139">
        <v>3262</v>
      </c>
      <c r="B139" s="10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180" x14ac:dyDescent="0.25">
      <c r="A140">
        <v>3263</v>
      </c>
      <c r="B140" s="10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210" x14ac:dyDescent="0.25">
      <c r="A141">
        <v>3264</v>
      </c>
      <c r="B141" s="10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270" x14ac:dyDescent="0.25">
      <c r="A142">
        <v>3266</v>
      </c>
      <c r="B142" s="10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285" x14ac:dyDescent="0.25">
      <c r="A143">
        <v>3267</v>
      </c>
      <c r="B143" s="10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270" x14ac:dyDescent="0.25">
      <c r="A144">
        <v>3268</v>
      </c>
      <c r="B144" s="10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225" x14ac:dyDescent="0.25">
      <c r="A145">
        <v>3272</v>
      </c>
      <c r="B145" s="10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285" x14ac:dyDescent="0.25">
      <c r="A146">
        <v>3273</v>
      </c>
      <c r="B146" s="10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270" x14ac:dyDescent="0.25">
      <c r="A147">
        <v>3274</v>
      </c>
      <c r="B147" s="10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285" x14ac:dyDescent="0.25">
      <c r="A148">
        <v>3275</v>
      </c>
      <c r="B148" s="10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300" x14ac:dyDescent="0.25">
      <c r="A149">
        <v>3279</v>
      </c>
      <c r="B149" s="10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330" x14ac:dyDescent="0.25">
      <c r="A150">
        <v>3280</v>
      </c>
      <c r="B150" s="10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210" x14ac:dyDescent="0.25">
      <c r="A151">
        <v>3281</v>
      </c>
      <c r="B151" s="10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300" x14ac:dyDescent="0.25">
      <c r="A152">
        <v>3282</v>
      </c>
      <c r="B152" s="10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240" x14ac:dyDescent="0.25">
      <c r="A153">
        <v>3284</v>
      </c>
      <c r="B153" s="10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60" x14ac:dyDescent="0.25">
      <c r="A154">
        <v>3285</v>
      </c>
      <c r="B154" s="10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285" x14ac:dyDescent="0.25">
      <c r="A155">
        <v>3286</v>
      </c>
      <c r="B155" s="10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285" x14ac:dyDescent="0.25">
      <c r="A156">
        <v>3291</v>
      </c>
      <c r="B156" s="10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285" x14ac:dyDescent="0.25">
      <c r="A157">
        <v>3298</v>
      </c>
      <c r="B157" s="10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255" x14ac:dyDescent="0.25">
      <c r="A158">
        <v>3299</v>
      </c>
      <c r="B158" s="10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255" x14ac:dyDescent="0.25">
      <c r="A159">
        <v>3300</v>
      </c>
      <c r="B159" s="10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240" x14ac:dyDescent="0.25">
      <c r="A160">
        <v>3301</v>
      </c>
      <c r="B160" s="10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255" x14ac:dyDescent="0.25">
      <c r="A161">
        <v>3303</v>
      </c>
      <c r="B161" s="10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255" x14ac:dyDescent="0.25">
      <c r="A162">
        <v>3304</v>
      </c>
      <c r="B162" s="10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285" x14ac:dyDescent="0.25">
      <c r="A163">
        <v>3305</v>
      </c>
      <c r="B163" s="10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285" x14ac:dyDescent="0.25">
      <c r="A164">
        <v>3306</v>
      </c>
      <c r="B164" s="10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270" x14ac:dyDescent="0.25">
      <c r="A165">
        <v>3307</v>
      </c>
      <c r="B165" s="10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255" x14ac:dyDescent="0.25">
      <c r="A166">
        <v>3308</v>
      </c>
      <c r="B166" s="10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180" x14ac:dyDescent="0.25">
      <c r="A167">
        <v>3310</v>
      </c>
      <c r="B167" s="10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255" x14ac:dyDescent="0.25">
      <c r="A168">
        <v>3311</v>
      </c>
      <c r="B168" s="10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270" x14ac:dyDescent="0.25">
      <c r="A169">
        <v>3312</v>
      </c>
      <c r="B169" s="10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255" x14ac:dyDescent="0.25">
      <c r="A170">
        <v>3313</v>
      </c>
      <c r="B170" s="10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300" x14ac:dyDescent="0.25">
      <c r="A171">
        <v>3316</v>
      </c>
      <c r="B171" s="10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240" x14ac:dyDescent="0.25">
      <c r="A172">
        <v>3317</v>
      </c>
      <c r="B172" s="10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240" x14ac:dyDescent="0.25">
      <c r="A173">
        <v>3320</v>
      </c>
      <c r="B173" s="10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300" x14ac:dyDescent="0.25">
      <c r="A174">
        <v>3321</v>
      </c>
      <c r="B174" s="10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270" x14ac:dyDescent="0.25">
      <c r="A175">
        <v>3322</v>
      </c>
      <c r="B175" s="10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285" x14ac:dyDescent="0.25">
      <c r="A176">
        <v>3326</v>
      </c>
      <c r="B176" s="10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285" x14ac:dyDescent="0.25">
      <c r="A177">
        <v>3328</v>
      </c>
      <c r="B177" s="10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270" x14ac:dyDescent="0.25">
      <c r="A178">
        <v>3331</v>
      </c>
      <c r="B178" s="10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285" x14ac:dyDescent="0.25">
      <c r="A179">
        <v>3332</v>
      </c>
      <c r="B179" s="10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285" x14ac:dyDescent="0.25">
      <c r="A180">
        <v>3333</v>
      </c>
      <c r="B180" s="10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195" x14ac:dyDescent="0.25">
      <c r="A181">
        <v>3334</v>
      </c>
      <c r="B181" s="10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195" x14ac:dyDescent="0.25">
      <c r="A182">
        <v>3338</v>
      </c>
      <c r="B182" s="10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210" x14ac:dyDescent="0.25">
      <c r="A183">
        <v>3339</v>
      </c>
      <c r="B183" s="10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300" x14ac:dyDescent="0.25">
      <c r="A184">
        <v>3340</v>
      </c>
      <c r="B184" s="10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210" x14ac:dyDescent="0.25">
      <c r="A185">
        <v>3342</v>
      </c>
      <c r="B185" s="10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270" x14ac:dyDescent="0.25">
      <c r="A186">
        <v>3344</v>
      </c>
      <c r="B186" s="10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285" x14ac:dyDescent="0.25">
      <c r="A187">
        <v>3345</v>
      </c>
      <c r="B187" s="10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240" x14ac:dyDescent="0.25">
      <c r="A188">
        <v>3346</v>
      </c>
      <c r="B188" s="10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285" x14ac:dyDescent="0.25">
      <c r="A189">
        <v>3348</v>
      </c>
      <c r="B189" s="10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270" x14ac:dyDescent="0.25">
      <c r="A190">
        <v>3349</v>
      </c>
      <c r="B190" s="10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210" x14ac:dyDescent="0.25">
      <c r="A191">
        <v>3354</v>
      </c>
      <c r="B191" s="10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255" x14ac:dyDescent="0.25">
      <c r="A192">
        <v>3358</v>
      </c>
      <c r="B192" s="10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210" x14ac:dyDescent="0.25">
      <c r="A193">
        <v>3359</v>
      </c>
      <c r="B193" s="10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270" x14ac:dyDescent="0.25">
      <c r="A194">
        <v>3361</v>
      </c>
      <c r="B194" s="10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240" x14ac:dyDescent="0.25">
      <c r="A195">
        <v>3362</v>
      </c>
      <c r="B195" s="10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255" x14ac:dyDescent="0.25">
      <c r="A196">
        <v>3363</v>
      </c>
      <c r="B196" s="10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285" x14ac:dyDescent="0.25">
      <c r="A197">
        <v>3365</v>
      </c>
      <c r="B197" s="10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270" x14ac:dyDescent="0.25">
      <c r="A198">
        <v>3366</v>
      </c>
      <c r="B198" s="10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225" x14ac:dyDescent="0.25">
      <c r="A199">
        <v>3368</v>
      </c>
      <c r="B199" s="10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150" x14ac:dyDescent="0.25">
      <c r="A200">
        <v>3370</v>
      </c>
      <c r="B200" s="10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210" x14ac:dyDescent="0.25">
      <c r="A201">
        <v>3371</v>
      </c>
      <c r="B201" s="10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240" x14ac:dyDescent="0.25">
      <c r="A202">
        <v>3372</v>
      </c>
      <c r="B202" s="10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255" x14ac:dyDescent="0.25">
      <c r="A203">
        <v>3376</v>
      </c>
      <c r="B203" s="10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270" x14ac:dyDescent="0.25">
      <c r="A204">
        <v>3380</v>
      </c>
      <c r="B204" s="10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255" x14ac:dyDescent="0.25">
      <c r="A205">
        <v>3381</v>
      </c>
      <c r="B205" s="10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285" x14ac:dyDescent="0.25">
      <c r="A206">
        <v>3383</v>
      </c>
      <c r="B206" s="10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300" x14ac:dyDescent="0.25">
      <c r="A207">
        <v>3384</v>
      </c>
      <c r="B207" s="10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270" x14ac:dyDescent="0.25">
      <c r="A208">
        <v>3385</v>
      </c>
      <c r="B208" s="10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285" x14ac:dyDescent="0.25">
      <c r="A209">
        <v>3386</v>
      </c>
      <c r="B209" s="10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285" x14ac:dyDescent="0.25">
      <c r="A210">
        <v>3387</v>
      </c>
      <c r="B210" s="10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225" x14ac:dyDescent="0.25">
      <c r="A211">
        <v>3389</v>
      </c>
      <c r="B211" s="10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300" x14ac:dyDescent="0.25">
      <c r="A212">
        <v>3390</v>
      </c>
      <c r="B212" s="10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285" x14ac:dyDescent="0.25">
      <c r="A213">
        <v>3391</v>
      </c>
      <c r="B213" s="10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255" x14ac:dyDescent="0.25">
      <c r="A214">
        <v>3393</v>
      </c>
      <c r="B214" s="10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240" x14ac:dyDescent="0.25">
      <c r="A215">
        <v>3396</v>
      </c>
      <c r="B215" s="10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315" x14ac:dyDescent="0.25">
      <c r="A216">
        <v>3398</v>
      </c>
      <c r="B216" s="10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285" x14ac:dyDescent="0.25">
      <c r="A217">
        <v>3400</v>
      </c>
      <c r="B217" s="10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255" x14ac:dyDescent="0.25">
      <c r="A218">
        <v>3402</v>
      </c>
      <c r="B218" s="10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315" x14ac:dyDescent="0.25">
      <c r="A219">
        <v>3404</v>
      </c>
      <c r="B219" s="10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210" x14ac:dyDescent="0.25">
      <c r="A220">
        <v>3406</v>
      </c>
      <c r="B220" s="10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270" x14ac:dyDescent="0.25">
      <c r="A221">
        <v>3408</v>
      </c>
      <c r="B221" s="10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240" x14ac:dyDescent="0.25">
      <c r="A222">
        <v>3410</v>
      </c>
      <c r="B222" s="10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285" x14ac:dyDescent="0.25">
      <c r="A223">
        <v>3411</v>
      </c>
      <c r="B223" s="10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300" x14ac:dyDescent="0.25">
      <c r="A224">
        <v>3413</v>
      </c>
      <c r="B224" s="10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255" x14ac:dyDescent="0.25">
      <c r="A225">
        <v>3414</v>
      </c>
      <c r="B225" s="10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195" x14ac:dyDescent="0.25">
      <c r="A226">
        <v>3415</v>
      </c>
      <c r="B226" s="10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270" x14ac:dyDescent="0.25">
      <c r="A227">
        <v>3417</v>
      </c>
      <c r="B227" s="10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285" x14ac:dyDescent="0.25">
      <c r="A228">
        <v>3418</v>
      </c>
      <c r="B228" s="10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255" x14ac:dyDescent="0.25">
      <c r="A229">
        <v>3421</v>
      </c>
      <c r="B229" s="10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255" x14ac:dyDescent="0.25">
      <c r="A230">
        <v>3423</v>
      </c>
      <c r="B230" s="10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270" x14ac:dyDescent="0.25">
      <c r="A231">
        <v>3424</v>
      </c>
      <c r="B231" s="10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285" x14ac:dyDescent="0.25">
      <c r="A232">
        <v>3425</v>
      </c>
      <c r="B232" s="10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255" x14ac:dyDescent="0.25">
      <c r="A233">
        <v>3426</v>
      </c>
      <c r="B233" s="10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255" x14ac:dyDescent="0.25">
      <c r="A234">
        <v>3431</v>
      </c>
      <c r="B234" s="10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240" x14ac:dyDescent="0.25">
      <c r="A235">
        <v>3432</v>
      </c>
      <c r="B235" s="10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180" x14ac:dyDescent="0.25">
      <c r="A236">
        <v>3433</v>
      </c>
      <c r="B236" s="10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315" x14ac:dyDescent="0.25">
      <c r="A237">
        <v>3434</v>
      </c>
      <c r="B237" s="10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285" x14ac:dyDescent="0.25">
      <c r="A238">
        <v>3435</v>
      </c>
      <c r="B238" s="10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255" x14ac:dyDescent="0.25">
      <c r="A239">
        <v>3436</v>
      </c>
      <c r="B239" s="10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300" x14ac:dyDescent="0.25">
      <c r="A240">
        <v>3437</v>
      </c>
      <c r="B240" s="10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180" x14ac:dyDescent="0.25">
      <c r="A241">
        <v>3439</v>
      </c>
      <c r="B241" s="10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270" x14ac:dyDescent="0.25">
      <c r="A242">
        <v>3440</v>
      </c>
      <c r="B242" s="10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255" x14ac:dyDescent="0.25">
      <c r="A243">
        <v>3441</v>
      </c>
      <c r="B243" s="10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300" x14ac:dyDescent="0.25">
      <c r="A244">
        <v>3442</v>
      </c>
      <c r="B244" s="10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285" x14ac:dyDescent="0.25">
      <c r="A245">
        <v>3443</v>
      </c>
      <c r="B245" s="10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150" x14ac:dyDescent="0.25">
      <c r="A246">
        <v>3447</v>
      </c>
      <c r="B246" s="10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300" x14ac:dyDescent="0.25">
      <c r="A247">
        <v>3448</v>
      </c>
      <c r="B247" s="10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240" x14ac:dyDescent="0.25">
      <c r="A248">
        <v>3449</v>
      </c>
      <c r="B248" s="10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285" x14ac:dyDescent="0.25">
      <c r="A249">
        <v>3451</v>
      </c>
      <c r="B249" s="10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270" x14ac:dyDescent="0.25">
      <c r="A250">
        <v>3452</v>
      </c>
      <c r="B250" s="10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315" x14ac:dyDescent="0.25">
      <c r="A251">
        <v>3455</v>
      </c>
      <c r="B251" s="10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315" x14ac:dyDescent="0.25">
      <c r="A252">
        <v>3456</v>
      </c>
      <c r="B252" s="10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150" x14ac:dyDescent="0.25">
      <c r="A253">
        <v>3457</v>
      </c>
      <c r="B253" s="10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270" x14ac:dyDescent="0.25">
      <c r="A254">
        <v>3458</v>
      </c>
      <c r="B254" s="10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285" x14ac:dyDescent="0.25">
      <c r="A255">
        <v>3461</v>
      </c>
      <c r="B255" s="10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210" x14ac:dyDescent="0.25">
      <c r="A256">
        <v>3462</v>
      </c>
      <c r="B256" s="10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330" x14ac:dyDescent="0.25">
      <c r="A257">
        <v>3464</v>
      </c>
      <c r="B257" s="10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210" x14ac:dyDescent="0.25">
      <c r="A258">
        <v>3466</v>
      </c>
      <c r="B258" s="10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60" x14ac:dyDescent="0.25">
      <c r="A259">
        <v>3467</v>
      </c>
      <c r="B259" s="10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225" x14ac:dyDescent="0.25">
      <c r="A260">
        <v>3468</v>
      </c>
      <c r="B260" s="10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285" x14ac:dyDescent="0.25">
      <c r="A261">
        <v>3469</v>
      </c>
      <c r="B261" s="10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165" x14ac:dyDescent="0.25">
      <c r="A262">
        <v>3470</v>
      </c>
      <c r="B262" s="10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255" x14ac:dyDescent="0.25">
      <c r="A263">
        <v>3472</v>
      </c>
      <c r="B263" s="10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315" x14ac:dyDescent="0.25">
      <c r="A264">
        <v>3473</v>
      </c>
      <c r="B264" s="10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315" x14ac:dyDescent="0.25">
      <c r="A265">
        <v>3476</v>
      </c>
      <c r="B265" s="10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225" x14ac:dyDescent="0.25">
      <c r="A266">
        <v>3477</v>
      </c>
      <c r="B266" s="10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270" x14ac:dyDescent="0.25">
      <c r="A267">
        <v>3478</v>
      </c>
      <c r="B267" s="10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255" x14ac:dyDescent="0.25">
      <c r="A268">
        <v>3480</v>
      </c>
      <c r="B268" s="10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270" x14ac:dyDescent="0.25">
      <c r="A269">
        <v>3483</v>
      </c>
      <c r="B269" s="10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255" x14ac:dyDescent="0.25">
      <c r="A270">
        <v>3484</v>
      </c>
      <c r="B270" s="10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270" x14ac:dyDescent="0.25">
      <c r="A271">
        <v>3485</v>
      </c>
      <c r="B271" s="10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240" x14ac:dyDescent="0.25">
      <c r="A272">
        <v>3486</v>
      </c>
      <c r="B272" s="10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270" x14ac:dyDescent="0.25">
      <c r="A273">
        <v>3488</v>
      </c>
      <c r="B273" s="10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270" x14ac:dyDescent="0.25">
      <c r="A274">
        <v>3490</v>
      </c>
      <c r="B274" s="10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285" x14ac:dyDescent="0.25">
      <c r="A275">
        <v>3491</v>
      </c>
      <c r="B275" s="10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270" x14ac:dyDescent="0.25">
      <c r="A276">
        <v>3492</v>
      </c>
      <c r="B276" s="10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300" x14ac:dyDescent="0.25">
      <c r="A277">
        <v>3493</v>
      </c>
      <c r="B277" s="10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270" x14ac:dyDescent="0.25">
      <c r="A278">
        <v>3494</v>
      </c>
      <c r="B278" s="10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285" x14ac:dyDescent="0.25">
      <c r="A279">
        <v>3496</v>
      </c>
      <c r="B279" s="10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285" x14ac:dyDescent="0.25">
      <c r="A280">
        <v>3497</v>
      </c>
      <c r="B280" s="10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240" x14ac:dyDescent="0.25">
      <c r="A281">
        <v>3499</v>
      </c>
      <c r="B281" s="10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270" x14ac:dyDescent="0.25">
      <c r="A282">
        <v>3500</v>
      </c>
      <c r="B282" s="10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285" x14ac:dyDescent="0.25">
      <c r="A283">
        <v>3502</v>
      </c>
      <c r="B283" s="10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300" x14ac:dyDescent="0.25">
      <c r="A284">
        <v>3504</v>
      </c>
      <c r="B284" s="10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270" x14ac:dyDescent="0.25">
      <c r="A285">
        <v>3505</v>
      </c>
      <c r="B285" s="10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300" x14ac:dyDescent="0.25">
      <c r="A286">
        <v>3506</v>
      </c>
      <c r="B286" s="10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210" x14ac:dyDescent="0.25">
      <c r="A287">
        <v>3507</v>
      </c>
      <c r="B287" s="10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300" x14ac:dyDescent="0.25">
      <c r="A288">
        <v>3509</v>
      </c>
      <c r="B288" s="10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300" x14ac:dyDescent="0.25">
      <c r="A289">
        <v>3510</v>
      </c>
      <c r="B289" s="10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300" x14ac:dyDescent="0.25">
      <c r="A290">
        <v>3513</v>
      </c>
      <c r="B290" s="10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285" x14ac:dyDescent="0.25">
      <c r="A291">
        <v>3514</v>
      </c>
      <c r="B291" s="10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240" x14ac:dyDescent="0.25">
      <c r="A292">
        <v>3515</v>
      </c>
      <c r="B292" s="10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270" x14ac:dyDescent="0.25">
      <c r="A293">
        <v>3516</v>
      </c>
      <c r="B293" s="10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285" x14ac:dyDescent="0.25">
      <c r="A294">
        <v>3518</v>
      </c>
      <c r="B294" s="10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270" x14ac:dyDescent="0.25">
      <c r="A295">
        <v>3521</v>
      </c>
      <c r="B295" s="10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285" x14ac:dyDescent="0.25">
      <c r="A296">
        <v>3524</v>
      </c>
      <c r="B296" s="10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240" x14ac:dyDescent="0.25">
      <c r="A297">
        <v>3525</v>
      </c>
      <c r="B297" s="10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285" x14ac:dyDescent="0.25">
      <c r="A298">
        <v>3526</v>
      </c>
      <c r="B298" s="10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300" x14ac:dyDescent="0.25">
      <c r="A299">
        <v>3527</v>
      </c>
      <c r="B299" s="10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315" x14ac:dyDescent="0.25">
      <c r="A300">
        <v>3529</v>
      </c>
      <c r="B300" s="10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105" x14ac:dyDescent="0.25">
      <c r="A301">
        <v>3531</v>
      </c>
      <c r="B301" s="10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315" x14ac:dyDescent="0.25">
      <c r="A302">
        <v>3532</v>
      </c>
      <c r="B302" s="10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300" x14ac:dyDescent="0.25">
      <c r="A303">
        <v>3533</v>
      </c>
      <c r="B303" s="10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225" x14ac:dyDescent="0.25">
      <c r="A304">
        <v>3534</v>
      </c>
      <c r="B304" s="10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255" x14ac:dyDescent="0.25">
      <c r="A305">
        <v>3539</v>
      </c>
      <c r="B305" s="10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285" x14ac:dyDescent="0.25">
      <c r="A306">
        <v>3542</v>
      </c>
      <c r="B306" s="10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165" x14ac:dyDescent="0.25">
      <c r="A307">
        <v>3544</v>
      </c>
      <c r="B307" s="10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285" x14ac:dyDescent="0.25">
      <c r="A308">
        <v>3545</v>
      </c>
      <c r="B308" s="10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285" x14ac:dyDescent="0.25">
      <c r="A309">
        <v>3546</v>
      </c>
      <c r="B309" s="10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255" x14ac:dyDescent="0.25">
      <c r="A310">
        <v>3547</v>
      </c>
      <c r="B310" s="10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270" x14ac:dyDescent="0.25">
      <c r="A311">
        <v>3548</v>
      </c>
      <c r="B311" s="10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300" x14ac:dyDescent="0.25">
      <c r="A312">
        <v>3551</v>
      </c>
      <c r="B312" s="10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285" x14ac:dyDescent="0.25">
      <c r="A313">
        <v>3553</v>
      </c>
      <c r="B313" s="10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225" x14ac:dyDescent="0.25">
      <c r="A314">
        <v>3554</v>
      </c>
      <c r="B314" s="10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300" x14ac:dyDescent="0.25">
      <c r="A315">
        <v>3557</v>
      </c>
      <c r="B315" s="10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315" x14ac:dyDescent="0.25">
      <c r="A316">
        <v>3561</v>
      </c>
      <c r="B316" s="10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285" x14ac:dyDescent="0.25">
      <c r="A317">
        <v>3565</v>
      </c>
      <c r="B317" s="10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285" x14ac:dyDescent="0.25">
      <c r="A318">
        <v>3568</v>
      </c>
      <c r="B318" s="10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285" x14ac:dyDescent="0.25">
      <c r="A319">
        <v>3569</v>
      </c>
      <c r="B319" s="10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225" x14ac:dyDescent="0.25">
      <c r="A320">
        <v>3570</v>
      </c>
      <c r="B320" s="10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270" x14ac:dyDescent="0.25">
      <c r="A321">
        <v>3574</v>
      </c>
      <c r="B321" s="10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285" x14ac:dyDescent="0.25">
      <c r="A322">
        <v>3575</v>
      </c>
      <c r="B322" s="10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255" x14ac:dyDescent="0.25">
      <c r="A323">
        <v>3576</v>
      </c>
      <c r="B323" s="10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240" x14ac:dyDescent="0.25">
      <c r="A324">
        <v>3577</v>
      </c>
      <c r="B324" s="10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255" x14ac:dyDescent="0.25">
      <c r="A325">
        <v>3580</v>
      </c>
      <c r="B325" s="10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255" x14ac:dyDescent="0.25">
      <c r="A326">
        <v>3582</v>
      </c>
      <c r="B326" s="10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300" x14ac:dyDescent="0.25">
      <c r="A327">
        <v>3583</v>
      </c>
      <c r="B327" s="10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270" x14ac:dyDescent="0.25">
      <c r="A328">
        <v>3585</v>
      </c>
      <c r="B328" s="10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90" x14ac:dyDescent="0.25">
      <c r="A329">
        <v>3586</v>
      </c>
      <c r="B329" s="10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270" x14ac:dyDescent="0.25">
      <c r="A330">
        <v>3589</v>
      </c>
      <c r="B330" s="10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285" x14ac:dyDescent="0.25">
      <c r="A331">
        <v>3591</v>
      </c>
      <c r="B331" s="10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240" x14ac:dyDescent="0.25">
      <c r="A332">
        <v>3592</v>
      </c>
      <c r="B332" s="10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240" x14ac:dyDescent="0.25">
      <c r="A333">
        <v>3593</v>
      </c>
      <c r="B333" s="10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300" x14ac:dyDescent="0.25">
      <c r="A334">
        <v>3594</v>
      </c>
      <c r="B334" s="10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150" x14ac:dyDescent="0.25">
      <c r="A335">
        <v>3595</v>
      </c>
      <c r="B335" s="10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165" x14ac:dyDescent="0.25">
      <c r="A336">
        <v>3597</v>
      </c>
      <c r="B336" s="10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240" x14ac:dyDescent="0.25">
      <c r="A337">
        <v>3598</v>
      </c>
      <c r="B337" s="10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255" x14ac:dyDescent="0.25">
      <c r="A338">
        <v>3599</v>
      </c>
      <c r="B338" s="10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150" x14ac:dyDescent="0.25">
      <c r="A339">
        <v>3600</v>
      </c>
      <c r="B339" s="10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300" x14ac:dyDescent="0.25">
      <c r="A340">
        <v>3602</v>
      </c>
      <c r="B340" s="10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255" x14ac:dyDescent="0.25">
      <c r="A341">
        <v>3603</v>
      </c>
      <c r="B341" s="10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270" x14ac:dyDescent="0.25">
      <c r="A342">
        <v>3604</v>
      </c>
      <c r="B342" s="10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225" x14ac:dyDescent="0.25">
      <c r="A343">
        <v>3613</v>
      </c>
      <c r="B343" s="10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255" x14ac:dyDescent="0.25">
      <c r="A344">
        <v>3614</v>
      </c>
      <c r="B344" s="10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255" x14ac:dyDescent="0.25">
      <c r="A345">
        <v>3619</v>
      </c>
      <c r="B345" s="10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270" x14ac:dyDescent="0.25">
      <c r="A346">
        <v>3620</v>
      </c>
      <c r="B346" s="10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270" x14ac:dyDescent="0.25">
      <c r="A347">
        <v>3621</v>
      </c>
      <c r="B347" s="10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180" x14ac:dyDescent="0.25">
      <c r="A348">
        <v>3622</v>
      </c>
      <c r="B348" s="10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180" x14ac:dyDescent="0.25">
      <c r="A349">
        <v>3623</v>
      </c>
      <c r="B349" s="10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315" x14ac:dyDescent="0.25">
      <c r="A350">
        <v>3624</v>
      </c>
      <c r="B350" s="10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270" x14ac:dyDescent="0.25">
      <c r="A351">
        <v>3627</v>
      </c>
      <c r="B351" s="10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195" x14ac:dyDescent="0.25">
      <c r="A352">
        <v>3648</v>
      </c>
      <c r="B352" s="10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225" x14ac:dyDescent="0.25">
      <c r="A353">
        <v>3651</v>
      </c>
      <c r="B353" s="10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300" x14ac:dyDescent="0.25">
      <c r="A354">
        <v>3655</v>
      </c>
      <c r="B354" s="10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165" x14ac:dyDescent="0.25">
      <c r="A355">
        <v>3658</v>
      </c>
      <c r="B355" s="10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210" x14ac:dyDescent="0.25">
      <c r="A356">
        <v>3659</v>
      </c>
      <c r="B356" s="10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285" x14ac:dyDescent="0.25">
      <c r="A357">
        <v>3661</v>
      </c>
      <c r="B357" s="10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270" x14ac:dyDescent="0.25">
      <c r="A358">
        <v>3664</v>
      </c>
      <c r="B358" s="10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105" x14ac:dyDescent="0.25">
      <c r="A359">
        <v>3666</v>
      </c>
      <c r="B359" s="10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255" x14ac:dyDescent="0.25">
      <c r="A360">
        <v>3668</v>
      </c>
      <c r="B360" s="10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300" x14ac:dyDescent="0.25">
      <c r="A361">
        <v>3671</v>
      </c>
      <c r="B361" s="10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300" x14ac:dyDescent="0.25">
      <c r="A362">
        <v>3676</v>
      </c>
      <c r="B362" s="10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195" x14ac:dyDescent="0.25">
      <c r="A363">
        <v>3677</v>
      </c>
      <c r="B363" s="10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255" x14ac:dyDescent="0.25">
      <c r="A364">
        <v>3679</v>
      </c>
      <c r="B364" s="10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210" x14ac:dyDescent="0.25">
      <c r="A365">
        <v>3680</v>
      </c>
      <c r="B365" s="10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315" x14ac:dyDescent="0.25">
      <c r="A366">
        <v>3681</v>
      </c>
      <c r="B366" s="10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270" x14ac:dyDescent="0.25">
      <c r="A367">
        <v>3682</v>
      </c>
      <c r="B367" s="10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240" x14ac:dyDescent="0.25">
      <c r="A368">
        <v>3683</v>
      </c>
      <c r="B368" s="10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255" x14ac:dyDescent="0.25">
      <c r="A369">
        <v>3684</v>
      </c>
      <c r="B369" s="10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240" x14ac:dyDescent="0.25">
      <c r="A370">
        <v>3685</v>
      </c>
      <c r="B370" s="10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240" x14ac:dyDescent="0.25">
      <c r="A371">
        <v>3686</v>
      </c>
      <c r="B371" s="10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270" x14ac:dyDescent="0.25">
      <c r="A372">
        <v>3687</v>
      </c>
      <c r="B372" s="10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300" x14ac:dyDescent="0.25">
      <c r="A373">
        <v>3689</v>
      </c>
      <c r="B373" s="10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270" x14ac:dyDescent="0.25">
      <c r="A374">
        <v>3690</v>
      </c>
      <c r="B374" s="10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135" x14ac:dyDescent="0.25">
      <c r="A375">
        <v>3691</v>
      </c>
      <c r="B375" s="10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165" x14ac:dyDescent="0.25">
      <c r="A376">
        <v>3692</v>
      </c>
      <c r="B376" s="10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255" x14ac:dyDescent="0.25">
      <c r="A377">
        <v>3694</v>
      </c>
      <c r="B377" s="10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300" x14ac:dyDescent="0.25">
      <c r="A378">
        <v>3695</v>
      </c>
      <c r="B378" s="10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210" x14ac:dyDescent="0.25">
      <c r="A379">
        <v>3698</v>
      </c>
      <c r="B379" s="10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270" x14ac:dyDescent="0.25">
      <c r="A380">
        <v>3699</v>
      </c>
      <c r="B380" s="10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120" x14ac:dyDescent="0.25">
      <c r="A381">
        <v>3700</v>
      </c>
      <c r="B381" s="10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270" x14ac:dyDescent="0.25">
      <c r="A382">
        <v>3703</v>
      </c>
      <c r="B382" s="10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255" x14ac:dyDescent="0.25">
      <c r="A383">
        <v>3705</v>
      </c>
      <c r="B383" s="10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210" x14ac:dyDescent="0.25">
      <c r="A384">
        <v>3706</v>
      </c>
      <c r="B384" s="10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195" x14ac:dyDescent="0.25">
      <c r="A385">
        <v>3707</v>
      </c>
      <c r="B385" s="10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315" x14ac:dyDescent="0.25">
      <c r="A386">
        <v>3708</v>
      </c>
      <c r="B386" s="10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165" x14ac:dyDescent="0.25">
      <c r="A387">
        <v>3710</v>
      </c>
      <c r="B387" s="10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165" x14ac:dyDescent="0.25">
      <c r="A388">
        <v>3711</v>
      </c>
      <c r="B388" s="10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270" x14ac:dyDescent="0.25">
      <c r="A389">
        <v>3712</v>
      </c>
      <c r="B389" s="10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270" x14ac:dyDescent="0.25">
      <c r="A390">
        <v>3713</v>
      </c>
      <c r="B390" s="10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285" x14ac:dyDescent="0.25">
      <c r="A391">
        <v>3714</v>
      </c>
      <c r="B391" s="10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255" x14ac:dyDescent="0.25">
      <c r="A392">
        <v>3716</v>
      </c>
      <c r="B392" s="10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135" x14ac:dyDescent="0.25">
      <c r="A393">
        <v>3720</v>
      </c>
      <c r="B393" s="10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315" x14ac:dyDescent="0.25">
      <c r="A394">
        <v>3721</v>
      </c>
      <c r="B394" s="10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285" x14ac:dyDescent="0.25">
      <c r="A395">
        <v>3726</v>
      </c>
      <c r="B395" s="10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240" x14ac:dyDescent="0.25">
      <c r="A396">
        <v>3727</v>
      </c>
      <c r="B396" s="10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240" x14ac:dyDescent="0.25">
      <c r="A397">
        <v>3810</v>
      </c>
      <c r="B397" s="10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300" x14ac:dyDescent="0.25">
      <c r="A398">
        <v>3813</v>
      </c>
      <c r="B398" s="10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285" x14ac:dyDescent="0.25">
      <c r="A399">
        <v>3814</v>
      </c>
      <c r="B399" s="10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240" x14ac:dyDescent="0.25">
      <c r="A400">
        <v>3816</v>
      </c>
      <c r="B400" s="10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270" x14ac:dyDescent="0.25">
      <c r="A401">
        <v>3817</v>
      </c>
      <c r="B401" s="10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255" x14ac:dyDescent="0.25">
      <c r="A402">
        <v>3818</v>
      </c>
      <c r="B402" s="10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195" x14ac:dyDescent="0.25">
      <c r="A403">
        <v>3819</v>
      </c>
      <c r="B403" s="10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255" x14ac:dyDescent="0.25">
      <c r="A404">
        <v>3821</v>
      </c>
      <c r="B404" s="10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255" x14ac:dyDescent="0.25">
      <c r="A405">
        <v>3823</v>
      </c>
      <c r="B405" s="10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270" x14ac:dyDescent="0.25">
      <c r="A406">
        <v>3825</v>
      </c>
      <c r="B406" s="10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270" x14ac:dyDescent="0.25">
      <c r="A407">
        <v>3828</v>
      </c>
      <c r="B407" s="10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285" x14ac:dyDescent="0.25">
      <c r="A408">
        <v>3829</v>
      </c>
      <c r="B408" s="10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270" x14ac:dyDescent="0.25">
      <c r="A409">
        <v>3830</v>
      </c>
      <c r="B409" s="10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285" x14ac:dyDescent="0.25">
      <c r="A410">
        <v>3831</v>
      </c>
      <c r="B410" s="10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285" x14ac:dyDescent="0.25">
      <c r="A411">
        <v>3832</v>
      </c>
      <c r="B411" s="10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210" x14ac:dyDescent="0.25">
      <c r="A412">
        <v>3836</v>
      </c>
      <c r="B412" s="10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315" x14ac:dyDescent="0.25">
      <c r="A413">
        <v>3839</v>
      </c>
      <c r="B413" s="10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ellIs" dxfId="5" priority="4" operator="equal">
      <formula>"canceled"</formula>
    </cfRule>
    <cfRule type="cellIs" dxfId="4" priority="5" operator="equal">
      <formula>"canceled"</formula>
    </cfRule>
    <cfRule type="cellIs" dxfId="3" priority="6" operator="equal">
      <formula>"successful"</formula>
    </cfRule>
    <cfRule type="cellIs" dxfId="2" priority="7" operator="equal">
      <formula>"sucessful"</formula>
    </cfRule>
    <cfRule type="cellIs" dxfId="1" priority="8" operator="equal">
      <formula>"sucessful"</formula>
    </cfRule>
    <cfRule type="cellIs" dxfId="0" priority="9" operator="equal">
      <formula>"live"</formula>
    </cfRule>
  </conditionalFormatting>
  <conditionalFormatting sqref="O2:O413 O1:P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67111-0543-4BF3-A82D-6BD0FCDC4ACD}">
  <dimension ref="A1:C6"/>
  <sheetViews>
    <sheetView topLeftCell="B1" workbookViewId="0">
      <selection activeCell="C2" sqref="C2"/>
    </sheetView>
  </sheetViews>
  <sheetFormatPr defaultRowHeight="15" x14ac:dyDescent="0.25"/>
  <cols>
    <col min="1" max="1" width="33.5703125" bestFit="1" customWidth="1"/>
    <col min="2" max="2" width="121.5703125" customWidth="1"/>
    <col min="3" max="3" width="17.85546875" customWidth="1"/>
  </cols>
  <sheetData>
    <row r="1" spans="1:3" x14ac:dyDescent="0.25">
      <c r="A1" t="s">
        <v>8381</v>
      </c>
      <c r="B1" t="s">
        <v>8382</v>
      </c>
      <c r="C1" t="s">
        <v>8307</v>
      </c>
    </row>
    <row r="2" spans="1:3" x14ac:dyDescent="0.25">
      <c r="A2" t="s">
        <v>3473</v>
      </c>
      <c r="B2" s="17">
        <f>VLOOKUP(A2, Kickstarter!B:E, 3, FALSE)</f>
        <v>2000</v>
      </c>
      <c r="C2" s="17">
        <f>VLOOKUP(A2, Kickstarter!B:P, 15, FALSE)</f>
        <v>51.79</v>
      </c>
    </row>
    <row r="3" spans="1:3" x14ac:dyDescent="0.25">
      <c r="A3" t="s">
        <v>3616</v>
      </c>
      <c r="B3" s="17">
        <f>VLOOKUP(A3, Kickstarter!B:E, 3, FALSE)</f>
        <v>2000</v>
      </c>
    </row>
    <row r="4" spans="1:3" x14ac:dyDescent="0.25">
      <c r="A4" t="s">
        <v>8383</v>
      </c>
      <c r="B4" s="17">
        <f>VLOOKUP(A4, Kickstarter!B:E, 3, FALSE)</f>
        <v>1500</v>
      </c>
    </row>
    <row r="5" spans="1:3" x14ac:dyDescent="0.25">
      <c r="A5" t="s">
        <v>3329</v>
      </c>
      <c r="B5" s="17">
        <f>VLOOKUP(A5, Kickstarter!B:E, 3, FALSE)</f>
        <v>1000</v>
      </c>
    </row>
    <row r="6" spans="1:3" x14ac:dyDescent="0.25">
      <c r="A6" t="s">
        <v>3221</v>
      </c>
      <c r="B6" s="17">
        <f>VLOOKUP(A6, Kickstarter!B:E, 3, FALSE)</f>
        <v>4000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AF03E-5486-430A-B8F0-16FA19BABCEA}">
  <dimension ref="A1:E7"/>
  <sheetViews>
    <sheetView zoomScale="90" zoomScaleNormal="90" workbookViewId="0">
      <selection activeCell="E18" sqref="E18"/>
    </sheetView>
  </sheetViews>
  <sheetFormatPr defaultRowHeight="15" x14ac:dyDescent="0.25"/>
  <cols>
    <col min="1" max="1" width="18.140625" bestFit="1" customWidth="1"/>
    <col min="2" max="2" width="16.5703125" bestFit="1" customWidth="1"/>
    <col min="3" max="3" width="4.28515625" bestFit="1" customWidth="1"/>
    <col min="4" max="4" width="10" bestFit="1" customWidth="1"/>
    <col min="5" max="7" width="11.5703125" bestFit="1" customWidth="1"/>
  </cols>
  <sheetData>
    <row r="1" spans="1:5" x14ac:dyDescent="0.25">
      <c r="A1" s="11" t="s">
        <v>8222</v>
      </c>
      <c r="B1" t="s">
        <v>8223</v>
      </c>
    </row>
    <row r="3" spans="1:5" x14ac:dyDescent="0.25">
      <c r="A3" s="11" t="s">
        <v>8364</v>
      </c>
      <c r="B3" s="11" t="s">
        <v>8360</v>
      </c>
    </row>
    <row r="4" spans="1:5" x14ac:dyDescent="0.25">
      <c r="A4" s="11" t="s">
        <v>8363</v>
      </c>
      <c r="B4" t="s">
        <v>8220</v>
      </c>
      <c r="C4" t="s">
        <v>8221</v>
      </c>
      <c r="D4" t="s">
        <v>8218</v>
      </c>
      <c r="E4" t="s">
        <v>8362</v>
      </c>
    </row>
    <row r="5" spans="1:5" x14ac:dyDescent="0.25">
      <c r="A5" s="12" t="s">
        <v>8315</v>
      </c>
      <c r="B5" s="8">
        <v>250</v>
      </c>
      <c r="C5" s="8">
        <v>9</v>
      </c>
      <c r="D5" s="8">
        <v>412</v>
      </c>
      <c r="E5" s="8">
        <v>671</v>
      </c>
    </row>
    <row r="6" spans="1:5" x14ac:dyDescent="0.25">
      <c r="A6" s="15" t="s">
        <v>8316</v>
      </c>
      <c r="B6" s="8">
        <v>250</v>
      </c>
      <c r="C6" s="8">
        <v>9</v>
      </c>
      <c r="D6" s="8">
        <v>412</v>
      </c>
      <c r="E6" s="8">
        <v>671</v>
      </c>
    </row>
    <row r="7" spans="1:5" x14ac:dyDescent="0.25">
      <c r="A7" s="12" t="s">
        <v>8362</v>
      </c>
      <c r="B7" s="8">
        <v>250</v>
      </c>
      <c r="C7" s="8">
        <v>9</v>
      </c>
      <c r="D7" s="8">
        <v>412</v>
      </c>
      <c r="E7" s="8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D5D8D-3BD8-430C-8682-D6103C209C51}">
  <dimension ref="A1:F43"/>
  <sheetViews>
    <sheetView topLeftCell="A10" zoomScale="90" zoomScaleNormal="90"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8358</v>
      </c>
      <c r="B2" t="s">
        <v>8365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8314</v>
      </c>
      <c r="B6" s="8"/>
      <c r="C6" s="8">
        <v>14</v>
      </c>
      <c r="D6" s="8"/>
      <c r="E6" s="8"/>
      <c r="F6" s="8">
        <v>14</v>
      </c>
    </row>
    <row r="7" spans="1:6" x14ac:dyDescent="0.25">
      <c r="A7" s="12" t="s">
        <v>8342</v>
      </c>
      <c r="B7" s="8">
        <v>3</v>
      </c>
      <c r="C7" s="8"/>
      <c r="D7" s="8"/>
      <c r="E7" s="8"/>
      <c r="F7" s="8">
        <v>3</v>
      </c>
    </row>
    <row r="8" spans="1:6" x14ac:dyDescent="0.25">
      <c r="A8" s="12" t="s">
        <v>8356</v>
      </c>
      <c r="B8" s="8"/>
      <c r="C8" s="8">
        <v>2</v>
      </c>
      <c r="D8" s="8"/>
      <c r="E8" s="8"/>
      <c r="F8" s="8">
        <v>2</v>
      </c>
    </row>
    <row r="9" spans="1:6" x14ac:dyDescent="0.25">
      <c r="A9" s="12" t="s">
        <v>8352</v>
      </c>
      <c r="B9" s="8"/>
      <c r="C9" s="8"/>
      <c r="D9" s="8"/>
      <c r="E9" s="8">
        <v>5</v>
      </c>
      <c r="F9" s="8">
        <v>5</v>
      </c>
    </row>
    <row r="10" spans="1:6" x14ac:dyDescent="0.25">
      <c r="A10" s="12" t="s">
        <v>8313</v>
      </c>
      <c r="B10" s="8"/>
      <c r="C10" s="8"/>
      <c r="D10" s="8"/>
      <c r="E10" s="8">
        <v>8</v>
      </c>
      <c r="F10" s="8">
        <v>8</v>
      </c>
    </row>
    <row r="11" spans="1:6" x14ac:dyDescent="0.25">
      <c r="A11" s="12" t="s">
        <v>8312</v>
      </c>
      <c r="B11" s="8"/>
      <c r="C11" s="8">
        <v>16</v>
      </c>
      <c r="D11" s="8"/>
      <c r="E11" s="8"/>
      <c r="F11" s="8">
        <v>16</v>
      </c>
    </row>
    <row r="12" spans="1:6" x14ac:dyDescent="0.25">
      <c r="A12" s="12" t="s">
        <v>8328</v>
      </c>
      <c r="B12" s="8"/>
      <c r="C12" s="8"/>
      <c r="D12" s="8"/>
      <c r="E12" s="8">
        <v>6</v>
      </c>
      <c r="F12" s="8">
        <v>6</v>
      </c>
    </row>
    <row r="13" spans="1:6" x14ac:dyDescent="0.25">
      <c r="A13" s="12" t="s">
        <v>8345</v>
      </c>
      <c r="B13" s="8"/>
      <c r="C13" s="8">
        <v>1</v>
      </c>
      <c r="D13" s="8">
        <v>1</v>
      </c>
      <c r="E13" s="8"/>
      <c r="F13" s="8">
        <v>2</v>
      </c>
    </row>
    <row r="14" spans="1:6" x14ac:dyDescent="0.25">
      <c r="A14" s="12" t="s">
        <v>8322</v>
      </c>
      <c r="B14" s="8"/>
      <c r="C14" s="8">
        <v>2</v>
      </c>
      <c r="D14" s="8"/>
      <c r="E14" s="8"/>
      <c r="F14" s="8">
        <v>2</v>
      </c>
    </row>
    <row r="15" spans="1:6" x14ac:dyDescent="0.25">
      <c r="A15" s="12" t="s">
        <v>8335</v>
      </c>
      <c r="B15" s="8">
        <v>1</v>
      </c>
      <c r="C15" s="8">
        <v>5</v>
      </c>
      <c r="D15" s="8"/>
      <c r="E15" s="8"/>
      <c r="F15" s="8">
        <v>6</v>
      </c>
    </row>
    <row r="16" spans="1:6" x14ac:dyDescent="0.25">
      <c r="A16" s="12" t="s">
        <v>8346</v>
      </c>
      <c r="B16" s="8"/>
      <c r="C16" s="8">
        <v>3</v>
      </c>
      <c r="D16" s="8"/>
      <c r="E16" s="8"/>
      <c r="F16" s="8">
        <v>3</v>
      </c>
    </row>
    <row r="17" spans="1:6" x14ac:dyDescent="0.25">
      <c r="A17" s="12" t="s">
        <v>8347</v>
      </c>
      <c r="B17" s="8"/>
      <c r="C17" s="8"/>
      <c r="D17" s="8"/>
      <c r="E17" s="8">
        <v>19</v>
      </c>
      <c r="F17" s="8">
        <v>19</v>
      </c>
    </row>
    <row r="18" spans="1:6" x14ac:dyDescent="0.25">
      <c r="A18" s="12" t="s">
        <v>8326</v>
      </c>
      <c r="B18" s="8"/>
      <c r="C18" s="8">
        <v>6</v>
      </c>
      <c r="D18" s="8"/>
      <c r="E18" s="8"/>
      <c r="F18" s="8">
        <v>6</v>
      </c>
    </row>
    <row r="19" spans="1:6" x14ac:dyDescent="0.25">
      <c r="A19" s="12" t="s">
        <v>8325</v>
      </c>
      <c r="B19" s="8"/>
      <c r="C19" s="8"/>
      <c r="D19" s="8"/>
      <c r="E19" s="8">
        <v>2</v>
      </c>
      <c r="F19" s="8">
        <v>2</v>
      </c>
    </row>
    <row r="20" spans="1:6" x14ac:dyDescent="0.25">
      <c r="A20" s="12" t="s">
        <v>8333</v>
      </c>
      <c r="B20" s="8"/>
      <c r="C20" s="8">
        <v>7</v>
      </c>
      <c r="D20" s="8"/>
      <c r="E20" s="8"/>
      <c r="F20" s="8">
        <v>7</v>
      </c>
    </row>
    <row r="21" spans="1:6" x14ac:dyDescent="0.25">
      <c r="A21" s="12" t="s">
        <v>8357</v>
      </c>
      <c r="B21" s="8">
        <v>5</v>
      </c>
      <c r="C21" s="8">
        <v>11</v>
      </c>
      <c r="D21" s="8"/>
      <c r="E21" s="8">
        <v>10</v>
      </c>
      <c r="F21" s="8">
        <v>26</v>
      </c>
    </row>
    <row r="22" spans="1:6" x14ac:dyDescent="0.25">
      <c r="A22" s="12" t="s">
        <v>8341</v>
      </c>
      <c r="B22" s="8"/>
      <c r="C22" s="8">
        <v>3</v>
      </c>
      <c r="D22" s="8"/>
      <c r="E22" s="8"/>
      <c r="F22" s="8">
        <v>3</v>
      </c>
    </row>
    <row r="23" spans="1:6" x14ac:dyDescent="0.25">
      <c r="A23" s="12" t="s">
        <v>8321</v>
      </c>
      <c r="B23" s="8"/>
      <c r="C23" s="8"/>
      <c r="D23" s="8"/>
      <c r="E23" s="8">
        <v>6</v>
      </c>
      <c r="F23" s="8">
        <v>6</v>
      </c>
    </row>
    <row r="24" spans="1:6" x14ac:dyDescent="0.25">
      <c r="A24" s="12" t="s">
        <v>8348</v>
      </c>
      <c r="B24" s="8"/>
      <c r="C24" s="8">
        <v>5</v>
      </c>
      <c r="D24" s="8"/>
      <c r="E24" s="8"/>
      <c r="F24" s="8">
        <v>5</v>
      </c>
    </row>
    <row r="25" spans="1:6" x14ac:dyDescent="0.25">
      <c r="A25" s="12" t="s">
        <v>8337</v>
      </c>
      <c r="B25" s="8"/>
      <c r="C25" s="8">
        <v>14</v>
      </c>
      <c r="D25" s="8"/>
      <c r="E25" s="8">
        <v>18</v>
      </c>
      <c r="F25" s="8">
        <v>32</v>
      </c>
    </row>
    <row r="26" spans="1:6" x14ac:dyDescent="0.25">
      <c r="A26" s="12" t="s">
        <v>8343</v>
      </c>
      <c r="B26" s="8"/>
      <c r="C26" s="8">
        <v>5</v>
      </c>
      <c r="D26" s="8"/>
      <c r="E26" s="8"/>
      <c r="F26" s="8">
        <v>5</v>
      </c>
    </row>
    <row r="27" spans="1:6" x14ac:dyDescent="0.25">
      <c r="A27" s="12" t="s">
        <v>8316</v>
      </c>
      <c r="B27" s="8"/>
      <c r="C27" s="8">
        <v>70</v>
      </c>
      <c r="D27" s="8">
        <v>6</v>
      </c>
      <c r="E27" s="8">
        <v>238</v>
      </c>
      <c r="F27" s="8">
        <v>314</v>
      </c>
    </row>
    <row r="28" spans="1:6" x14ac:dyDescent="0.25">
      <c r="A28" s="12" t="s">
        <v>8344</v>
      </c>
      <c r="B28" s="8"/>
      <c r="C28" s="8"/>
      <c r="D28" s="8"/>
      <c r="E28" s="8">
        <v>2</v>
      </c>
      <c r="F28" s="8">
        <v>2</v>
      </c>
    </row>
    <row r="29" spans="1:6" x14ac:dyDescent="0.25">
      <c r="A29" s="12" t="s">
        <v>8351</v>
      </c>
      <c r="B29" s="8"/>
      <c r="C29" s="8">
        <v>3</v>
      </c>
      <c r="D29" s="8"/>
      <c r="E29" s="8"/>
      <c r="F29" s="8">
        <v>3</v>
      </c>
    </row>
    <row r="30" spans="1:6" x14ac:dyDescent="0.25">
      <c r="A30" s="12" t="s">
        <v>8324</v>
      </c>
      <c r="B30" s="8"/>
      <c r="C30" s="8"/>
      <c r="D30" s="8"/>
      <c r="E30" s="8">
        <v>10</v>
      </c>
      <c r="F30" s="8">
        <v>10</v>
      </c>
    </row>
    <row r="31" spans="1:6" x14ac:dyDescent="0.25">
      <c r="A31" s="12" t="s">
        <v>8311</v>
      </c>
      <c r="B31" s="8">
        <v>2</v>
      </c>
      <c r="C31" s="8"/>
      <c r="D31" s="8"/>
      <c r="E31" s="8"/>
      <c r="F31" s="8">
        <v>2</v>
      </c>
    </row>
    <row r="32" spans="1:6" x14ac:dyDescent="0.25">
      <c r="A32" s="12" t="s">
        <v>8310</v>
      </c>
      <c r="B32" s="8"/>
      <c r="C32" s="8"/>
      <c r="D32" s="8"/>
      <c r="E32" s="8">
        <v>6</v>
      </c>
      <c r="F32" s="8">
        <v>6</v>
      </c>
    </row>
    <row r="33" spans="1:6" x14ac:dyDescent="0.25">
      <c r="A33" s="12" t="s">
        <v>8350</v>
      </c>
      <c r="B33" s="8"/>
      <c r="C33" s="8"/>
      <c r="D33" s="8">
        <v>1</v>
      </c>
      <c r="E33" s="8"/>
      <c r="F33" s="8">
        <v>1</v>
      </c>
    </row>
    <row r="34" spans="1:6" x14ac:dyDescent="0.25">
      <c r="A34" s="12" t="s">
        <v>8353</v>
      </c>
      <c r="B34" s="8"/>
      <c r="C34" s="8"/>
      <c r="D34" s="8"/>
      <c r="E34" s="8">
        <v>3</v>
      </c>
      <c r="F34" s="8">
        <v>3</v>
      </c>
    </row>
    <row r="35" spans="1:6" x14ac:dyDescent="0.25">
      <c r="A35" s="12" t="s">
        <v>8355</v>
      </c>
      <c r="B35" s="8">
        <v>1</v>
      </c>
      <c r="C35" s="8">
        <v>8</v>
      </c>
      <c r="D35" s="8"/>
      <c r="E35" s="8">
        <v>10</v>
      </c>
      <c r="F35" s="8">
        <v>19</v>
      </c>
    </row>
    <row r="36" spans="1:6" x14ac:dyDescent="0.25">
      <c r="A36" s="12" t="s">
        <v>8349</v>
      </c>
      <c r="B36" s="8"/>
      <c r="C36" s="8"/>
      <c r="D36" s="8"/>
      <c r="E36" s="8">
        <v>16</v>
      </c>
      <c r="F36" s="8">
        <v>16</v>
      </c>
    </row>
    <row r="37" spans="1:6" x14ac:dyDescent="0.25">
      <c r="A37" s="12" t="s">
        <v>8309</v>
      </c>
      <c r="B37" s="8"/>
      <c r="C37" s="8"/>
      <c r="D37" s="8"/>
      <c r="E37" s="8">
        <v>7</v>
      </c>
      <c r="F37" s="8">
        <v>7</v>
      </c>
    </row>
    <row r="38" spans="1:6" x14ac:dyDescent="0.25">
      <c r="A38" s="12" t="s">
        <v>8339</v>
      </c>
      <c r="B38" s="8"/>
      <c r="C38" s="8">
        <v>4</v>
      </c>
      <c r="D38" s="8"/>
      <c r="E38" s="8"/>
      <c r="F38" s="8">
        <v>4</v>
      </c>
    </row>
    <row r="39" spans="1:6" x14ac:dyDescent="0.25">
      <c r="A39" s="12" t="s">
        <v>8332</v>
      </c>
      <c r="B39" s="8"/>
      <c r="C39" s="8">
        <v>10</v>
      </c>
      <c r="D39" s="8"/>
      <c r="E39" s="8"/>
      <c r="F39" s="8">
        <v>10</v>
      </c>
    </row>
    <row r="40" spans="1:6" x14ac:dyDescent="0.25">
      <c r="A40" s="12" t="s">
        <v>8319</v>
      </c>
      <c r="B40" s="8">
        <v>5</v>
      </c>
      <c r="C40" s="8">
        <v>6</v>
      </c>
      <c r="D40" s="8"/>
      <c r="E40" s="8"/>
      <c r="F40" s="8">
        <v>11</v>
      </c>
    </row>
    <row r="41" spans="1:6" x14ac:dyDescent="0.25">
      <c r="A41" s="12" t="s">
        <v>8318</v>
      </c>
      <c r="B41" s="8">
        <v>7</v>
      </c>
      <c r="C41" s="8">
        <v>10</v>
      </c>
      <c r="D41" s="8"/>
      <c r="E41" s="8"/>
      <c r="F41" s="8">
        <v>17</v>
      </c>
    </row>
    <row r="42" spans="1:6" x14ac:dyDescent="0.25">
      <c r="A42" s="12" t="s">
        <v>8338</v>
      </c>
      <c r="B42" s="8">
        <v>1</v>
      </c>
      <c r="C42" s="8"/>
      <c r="D42" s="8"/>
      <c r="E42" s="8"/>
      <c r="F42" s="8">
        <v>1</v>
      </c>
    </row>
    <row r="43" spans="1:6" x14ac:dyDescent="0.25">
      <c r="A43" s="12" t="s">
        <v>8362</v>
      </c>
      <c r="B43" s="8">
        <v>25</v>
      </c>
      <c r="C43" s="8">
        <v>205</v>
      </c>
      <c r="D43" s="8">
        <v>8</v>
      </c>
      <c r="E43" s="8">
        <v>366</v>
      </c>
      <c r="F43" s="8">
        <v>604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6D4C1-02B0-4855-85CA-4B1FDB346065}">
  <dimension ref="A1:C10"/>
  <sheetViews>
    <sheetView workbookViewId="0">
      <selection sqref="A1:A1048576"/>
    </sheetView>
  </sheetViews>
  <sheetFormatPr defaultRowHeight="15" x14ac:dyDescent="0.25"/>
  <cols>
    <col min="1" max="1" width="28.28515625" bestFit="1" customWidth="1"/>
    <col min="2" max="2" width="16.140625" customWidth="1"/>
    <col min="3" max="3" width="26.140625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8387</v>
      </c>
      <c r="B3" s="18" t="e">
        <f>MEDIAN(#REF!)</f>
        <v>#REF!</v>
      </c>
      <c r="C3" s="18" t="e">
        <f>MEDIAN(#REF!)</f>
        <v>#REF!</v>
      </c>
    </row>
    <row r="5" spans="1:3" x14ac:dyDescent="0.25">
      <c r="A5" t="s">
        <v>8388</v>
      </c>
      <c r="B5" s="18" t="e">
        <f>AVERAGE(#REF!)</f>
        <v>#REF!</v>
      </c>
      <c r="C5" s="18" t="e">
        <f>AVERAGE(#REF!)</f>
        <v>#REF!</v>
      </c>
    </row>
    <row r="6" spans="1:3" x14ac:dyDescent="0.25">
      <c r="A6" t="s">
        <v>8389</v>
      </c>
      <c r="B6" s="18" t="e">
        <f>MEDIAN(#REF!)</f>
        <v>#REF!</v>
      </c>
      <c r="C6" s="18" t="e">
        <f>MEDIAN(#REF!)</f>
        <v>#REF!</v>
      </c>
    </row>
    <row r="7" spans="1:3" x14ac:dyDescent="0.25">
      <c r="A7" t="s">
        <v>8390</v>
      </c>
    </row>
    <row r="8" spans="1:3" x14ac:dyDescent="0.25">
      <c r="A8" t="s">
        <v>8391</v>
      </c>
    </row>
    <row r="9" spans="1:3" x14ac:dyDescent="0.25">
      <c r="A9" t="s">
        <v>8392</v>
      </c>
    </row>
    <row r="10" spans="1:3" x14ac:dyDescent="0.25">
      <c r="A10" t="s">
        <v>8393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86FDC-3854-47F6-887E-141A9BE283E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Outcomes based on launch date</vt:lpstr>
      <vt:lpstr>Theater Outcomes by Launch Date</vt:lpstr>
      <vt:lpstr>Outcomes Based on Goals Chart</vt:lpstr>
      <vt:lpstr>Kickstarter</vt:lpstr>
      <vt:lpstr>Sheet1</vt:lpstr>
      <vt:lpstr>Edinburgh Research</vt:lpstr>
      <vt:lpstr>Category Statistics Pivot table</vt:lpstr>
      <vt:lpstr>Subcategory Statistics</vt:lpstr>
      <vt:lpstr>Descriptive Statistics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Meyer, Jessica A., M.B.A. </cp:lastModifiedBy>
  <dcterms:created xsi:type="dcterms:W3CDTF">2017-04-20T15:17:24Z</dcterms:created>
  <dcterms:modified xsi:type="dcterms:W3CDTF">2021-12-31T21:39:43Z</dcterms:modified>
</cp:coreProperties>
</file>