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BOotcamp\Module 1\Project 1\"/>
    </mc:Choice>
  </mc:AlternateContent>
  <xr:revisionPtr revIDLastSave="0" documentId="13_ncr:1_{129763C4-7608-471B-9156-AFB1D2016D46}" xr6:coauthVersionLast="46" xr6:coauthVersionMax="46" xr10:uidLastSave="{00000000-0000-0000-0000-000000000000}"/>
  <bookViews>
    <workbookView xWindow="19090" yWindow="-1140" windowWidth="19420" windowHeight="10420" tabRatio="730" firstSheet="5" activeTab="8" xr2:uid="{00000000-000D-0000-FFFF-FFFF00000000}"/>
  </bookViews>
  <sheets>
    <sheet name="Outcomes based on launch date" sheetId="4" r:id="rId1"/>
    <sheet name="Kickstarter" sheetId="1" r:id="rId2"/>
    <sheet name="Sheet1" sheetId="6" r:id="rId3"/>
    <sheet name="Edinburgh Research" sheetId="5" r:id="rId4"/>
    <sheet name="Category Statistics Pivot table" sheetId="2" r:id="rId5"/>
    <sheet name="Subcategory Statistics" sheetId="3" r:id="rId6"/>
    <sheet name="Failed plays" sheetId="9" r:id="rId7"/>
    <sheet name="Successful US Kickstarters" sheetId="8" r:id="rId8"/>
    <sheet name="Descriptive Statistics" sheetId="10" r:id="rId9"/>
    <sheet name="Sheet6" sheetId="11" r:id="rId10"/>
  </sheets>
  <definedNames>
    <definedName name="_xlnm._FilterDatabase" localSheetId="6" hidden="1">'Failed plays'!$A$1:$T$251</definedName>
    <definedName name="_xlnm._FilterDatabase" localSheetId="1" hidden="1">Kickstarter!$A$1:$T$4116</definedName>
    <definedName name="_xlnm._FilterDatabase" localSheetId="7" hidden="1">'Successful US Kickstarters'!$A$1:$T$413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0" l="1"/>
  <c r="C5" i="10"/>
  <c r="B6" i="10"/>
  <c r="B5" i="10"/>
  <c r="C3" i="10"/>
  <c r="B3" i="10"/>
  <c r="C2" i="10"/>
  <c r="B2" i="10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C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4116" i="1"/>
  <c r="O2016" i="1"/>
</calcChain>
</file>

<file path=xl/sharedStrings.xml><?xml version="1.0" encoding="utf-8"?>
<sst xmlns="http://schemas.openxmlformats.org/spreadsheetml/2006/main" count="41687" uniqueCount="8394">
  <si>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</si>
  <si>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</si>
  <si>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</si>
  <si>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</si>
  <si>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</si>
  <si>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</si>
  <si>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</si>
  <si>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</si>
  <si>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</si>
  <si>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</si>
  <si>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</si>
  <si>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</si>
  <si>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</si>
  <si>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</si>
  <si>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</si>
  <si>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</si>
  <si>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</si>
  <si>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</si>
  <si>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</si>
  <si>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</si>
  <si>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</si>
  <si>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</si>
  <si>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</si>
  <si>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</si>
  <si>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</si>
  <si>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</si>
  <si>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</si>
  <si>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</si>
  <si>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</si>
  <si>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</si>
  <si>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</si>
  <si>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</si>
  <si>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</si>
  <si>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</si>
  <si>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</si>
  <si>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</si>
  <si>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</si>
  <si>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</si>
  <si>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</si>
  <si>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</si>
  <si>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</si>
  <si>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</si>
  <si>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</si>
  <si>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</si>
  <si>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</si>
  <si>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</si>
  <si>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</si>
  <si>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</si>
  <si>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</si>
  <si>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</si>
  <si>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</si>
  <si>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</si>
  <si>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</si>
  <si>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</si>
  <si>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</si>
  <si>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</si>
  <si>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</si>
  <si>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</si>
  <si>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</si>
  <si>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</si>
  <si>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</si>
  <si>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</si>
  <si>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</si>
  <si>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</si>
  <si>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</si>
  <si>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</si>
  <si>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</si>
  <si>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</si>
  <si>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</si>
  <si>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</si>
  <si>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</si>
  <si>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</si>
  <si>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</si>
  <si>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</si>
  <si>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</si>
  <si>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</si>
  <si>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</si>
  <si>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</si>
  <si>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</si>
  <si>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</si>
  <si>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</si>
  <si>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</si>
  <si>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</si>
  <si>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</si>
  <si>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</si>
  <si>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</si>
  <si>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</si>
  <si>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</si>
  <si>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</si>
  <si>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</si>
  <si>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</si>
  <si>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</si>
  <si>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</si>
  <si>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</si>
  <si>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</si>
  <si>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</si>
  <si>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</si>
  <si>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</si>
  <si>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</si>
  <si>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</si>
  <si>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</si>
  <si>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</si>
  <si>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</si>
  <si>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</si>
  <si>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</si>
  <si>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</si>
  <si>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</si>
  <si>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</si>
  <si>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</si>
  <si>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</si>
  <si>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</si>
  <si>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</si>
  <si>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</si>
  <si>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</si>
  <si>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</si>
  <si>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</si>
  <si>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</si>
  <si>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</si>
  <si>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</si>
  <si>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</si>
  <si>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</si>
  <si>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</si>
  <si>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</si>
  <si>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</si>
  <si>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</si>
  <si>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</si>
  <si>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</si>
  <si>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</si>
  <si>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</si>
  <si>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</si>
  <si>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</si>
  <si>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</si>
  <si>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</si>
  <si>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</si>
  <si>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</si>
  <si>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</si>
  <si>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</si>
  <si>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</si>
  <si>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</si>
  <si>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</si>
  <si>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</si>
  <si>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</si>
  <si>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</si>
  <si>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</si>
  <si>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</si>
  <si>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</si>
  <si>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</si>
  <si>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</si>
  <si>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</si>
  <si>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</si>
  <si>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</si>
  <si>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</si>
  <si>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</si>
  <si>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</si>
  <si>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</si>
  <si>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</si>
  <si>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</si>
  <si>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</si>
  <si>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</si>
  <si>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</si>
  <si>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</si>
  <si>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</si>
  <si>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</si>
  <si>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</si>
  <si>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</si>
  <si>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</si>
  <si>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</si>
  <si>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</si>
  <si>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</si>
  <si>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</si>
  <si>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</si>
  <si>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</si>
  <si>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</si>
  <si>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</si>
  <si>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</si>
  <si>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</si>
  <si>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</si>
  <si>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</si>
  <si>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</si>
  <si>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</si>
  <si>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</si>
  <si>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</si>
  <si>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</si>
  <si>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</si>
  <si>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</si>
  <si>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</si>
  <si>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</si>
  <si>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</si>
  <si>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</si>
  <si>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</si>
  <si>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</si>
  <si>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</si>
  <si>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</si>
  <si>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</si>
  <si>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</si>
  <si>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</si>
  <si>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</si>
  <si>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</si>
  <si>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</si>
  <si>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</si>
  <si>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</si>
  <si>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</si>
  <si>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</si>
  <si>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</si>
  <si>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</si>
  <si>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</si>
  <si>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</si>
  <si>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</si>
  <si>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</si>
  <si>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</si>
  <si>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</si>
  <si>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</si>
  <si>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</si>
  <si>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</si>
  <si>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</si>
  <si>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</si>
  <si>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</si>
  <si>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</si>
  <si>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</si>
  <si>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</si>
  <si>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</si>
  <si>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</si>
  <si>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</si>
  <si>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</si>
  <si>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</si>
  <si>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</si>
  <si>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</si>
  <si>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</si>
  <si>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</si>
  <si>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</si>
  <si>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</si>
  <si>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</si>
  <si>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</si>
  <si>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</si>
  <si>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</si>
  <si>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</si>
  <si>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</si>
  <si>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</si>
  <si>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</si>
  <si>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</si>
  <si>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</si>
  <si>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</si>
  <si>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</si>
  <si>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</si>
  <si>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</si>
  <si>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</si>
  <si>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</si>
  <si>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</si>
  <si>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</si>
  <si>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</si>
  <si>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</si>
  <si>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</si>
  <si>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</si>
  <si>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</si>
  <si>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</si>
  <si>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</si>
  <si>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</si>
  <si>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</si>
  <si>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</si>
  <si>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</si>
  <si>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</si>
  <si>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</si>
  <si>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</si>
  <si>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</si>
  <si>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</si>
  <si>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</si>
  <si>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</si>
  <si>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</si>
  <si>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</si>
  <si>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</si>
  <si>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</si>
  <si>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</si>
  <si>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</si>
  <si>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</si>
  <si>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</si>
  <si>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</si>
  <si>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</si>
  <si>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</si>
  <si>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</si>
  <si>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</si>
  <si>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</si>
  <si>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</si>
  <si>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</si>
  <si>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</si>
  <si>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</si>
  <si>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</si>
  <si>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</si>
  <si>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</si>
  <si>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</si>
  <si>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</si>
  <si>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</si>
  <si>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</si>
  <si>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</si>
  <si>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</si>
  <si>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</si>
  <si>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</si>
  <si>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</si>
  <si>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</si>
  <si>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</si>
  <si>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</si>
  <si>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</si>
  <si>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</si>
  <si>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</si>
  <si>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</si>
  <si>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</si>
  <si>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</si>
  <si>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</si>
  <si>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</si>
  <si>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</si>
  <si>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</si>
  <si>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</si>
  <si>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</si>
  <si>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</si>
  <si>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</si>
  <si>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</si>
  <si>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</si>
  <si>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</si>
  <si>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</si>
  <si>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</si>
  <si>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</si>
  <si>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</si>
  <si>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</si>
  <si>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</si>
  <si>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</si>
  <si>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</si>
  <si>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</si>
  <si>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</si>
  <si>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</si>
  <si>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</si>
  <si>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</si>
  <si>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</si>
  <si>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</si>
  <si>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</si>
  <si>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</si>
  <si>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</si>
  <si>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</si>
  <si>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</si>
  <si>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</si>
  <si>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</si>
  <si>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</si>
  <si>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</si>
  <si>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</si>
  <si>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</si>
  <si>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</si>
  <si>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</si>
  <si>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</si>
  <si>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</si>
  <si>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</si>
  <si>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</si>
  <si>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</si>
  <si>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</si>
  <si>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</si>
  <si>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</si>
  <si>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</si>
  <si>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</si>
  <si>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</si>
  <si>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</si>
  <si>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</si>
  <si>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</si>
  <si>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</si>
  <si>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</si>
  <si>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</si>
  <si>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</si>
  <si>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</si>
  <si>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</si>
  <si>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</si>
  <si>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</si>
  <si>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</si>
  <si>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</si>
  <si>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</si>
  <si>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</si>
  <si>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</si>
  <si>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</si>
  <si>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</si>
  <si>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</si>
  <si>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</si>
  <si>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</si>
  <si>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</si>
  <si>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</si>
  <si>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</si>
  <si>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</si>
  <si>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</si>
  <si>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</si>
  <si>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</si>
  <si>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</si>
  <si>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</si>
  <si>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</si>
  <si>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</si>
  <si>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</si>
  <si>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</si>
  <si>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</si>
  <si>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</si>
  <si>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</si>
  <si>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</si>
  <si>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</si>
  <si>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</si>
  <si>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</si>
  <si>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</si>
  <si>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</si>
  <si>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</si>
  <si>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</si>
  <si>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</si>
  <si>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</si>
  <si>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</si>
  <si>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</si>
  <si>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</si>
  <si>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</si>
  <si>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</si>
  <si>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</si>
  <si>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</si>
  <si>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</si>
  <si>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</si>
  <si>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</si>
  <si>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</si>
  <si>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</si>
  <si>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</si>
  <si>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</si>
  <si>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</si>
  <si>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</si>
  <si>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</si>
  <si>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</si>
  <si>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</si>
  <si>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</si>
  <si>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</si>
  <si>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</si>
  <si>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</si>
  <si>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</si>
  <si>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</si>
  <si>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</si>
  <si>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</si>
  <si>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</si>
  <si>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</si>
  <si>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</si>
  <si>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</si>
  <si>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</si>
  <si>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</si>
  <si>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</si>
  <si>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</si>
  <si>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</si>
  <si>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</si>
  <si>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</si>
  <si>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</si>
  <si>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</si>
  <si>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</si>
  <si>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</si>
  <si>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</si>
  <si>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</si>
  <si>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</si>
  <si>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</si>
  <si>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</si>
  <si>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</si>
  <si>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</si>
  <si>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</si>
  <si>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</si>
  <si>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</si>
  <si>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</si>
  <si>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</si>
  <si>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</si>
  <si>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</si>
  <si>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</si>
  <si>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</si>
  <si>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</si>
  <si>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</si>
  <si>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</si>
  <si>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</si>
  <si>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</si>
  <si>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</si>
  <si>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</si>
  <si>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</si>
  <si>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</si>
  <si>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</si>
  <si>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</si>
  <si>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</si>
  <si>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</si>
  <si>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</si>
  <si>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</si>
  <si>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</si>
  <si>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</si>
  <si>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</si>
  <si>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</si>
  <si>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</si>
  <si>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</si>
  <si>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</si>
  <si>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</si>
  <si>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</si>
  <si>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</si>
  <si>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</si>
  <si>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</si>
  <si>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</si>
  <si>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</si>
  <si>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</si>
  <si>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</si>
  <si>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</si>
  <si>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</si>
  <si>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</si>
  <si>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</si>
  <si>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</si>
  <si>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</si>
  <si>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</si>
  <si>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</si>
  <si>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</si>
  <si>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</si>
  <si>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</si>
  <si>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</si>
  <si>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</si>
  <si>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</si>
  <si>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</si>
  <si>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</si>
  <si>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</si>
  <si>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</si>
  <si>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</si>
  <si>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</si>
  <si>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</si>
  <si>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</si>
  <si>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</si>
  <si>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</si>
  <si>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</si>
  <si>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</si>
  <si>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</si>
  <si>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</si>
  <si>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</si>
  <si>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</si>
  <si>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</si>
  <si>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</si>
  <si>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</si>
  <si>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</si>
  <si>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</si>
  <si>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</si>
  <si>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</si>
  <si>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</si>
  <si>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</si>
  <si>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</si>
  <si>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</si>
  <si>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</si>
  <si>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</si>
  <si>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</si>
  <si>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</si>
  <si>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</si>
  <si>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</si>
  <si>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</si>
  <si>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</si>
  <si>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</si>
  <si>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</si>
  <si>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</si>
  <si>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</si>
  <si>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</si>
  <si>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</si>
  <si>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</si>
  <si>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</si>
  <si>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</si>
  <si>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</si>
  <si>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</si>
  <si>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</si>
  <si>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</si>
  <si>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</si>
  <si>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</si>
  <si>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</si>
  <si>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</si>
  <si>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</si>
  <si>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</si>
  <si>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</si>
  <si>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</si>
  <si>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</si>
  <si>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</si>
  <si>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</si>
  <si>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</si>
  <si>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</si>
  <si>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</si>
  <si>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</si>
  <si>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</si>
  <si>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</si>
  <si>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</si>
  <si>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</si>
  <si>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</si>
  <si>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</si>
  <si>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</si>
  <si>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</si>
  <si>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</si>
  <si>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</si>
  <si>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</si>
  <si>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</si>
  <si>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</si>
  <si>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</si>
  <si>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</si>
  <si>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</si>
  <si>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</si>
  <si>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</si>
  <si>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</si>
  <si>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</si>
  <si>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</si>
  <si>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</si>
  <si>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</si>
  <si>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</si>
  <si>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</si>
  <si>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</si>
  <si>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</si>
  <si>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</si>
  <si>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</si>
  <si>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</si>
  <si>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</si>
  <si>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</si>
  <si>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</si>
  <si>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</si>
  <si>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</si>
  <si>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</si>
  <si>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</si>
  <si>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</si>
  <si>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</si>
  <si>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</si>
  <si>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</si>
  <si>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</si>
  <si>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</si>
  <si>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</si>
  <si>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</si>
  <si>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</si>
  <si>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</si>
  <si>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</si>
  <si>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</si>
  <si>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</si>
  <si>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</si>
  <si>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</si>
  <si>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</si>
  <si>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</si>
  <si>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</si>
  <si>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</si>
  <si>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</si>
  <si>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</si>
  <si>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</si>
  <si>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</si>
  <si>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</si>
  <si>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</si>
  <si>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</si>
  <si>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</si>
  <si>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</si>
  <si>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</si>
  <si>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</si>
  <si>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</si>
  <si>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</si>
  <si>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</si>
  <si>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</si>
  <si>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</si>
  <si>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</si>
  <si>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</si>
  <si>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</si>
  <si>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</si>
  <si>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</si>
  <si>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</si>
  <si>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</si>
  <si>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</si>
  <si>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</si>
  <si>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</si>
  <si>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</si>
  <si>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</si>
  <si>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</si>
  <si>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</si>
  <si>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</si>
  <si>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</si>
  <si>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</si>
  <si>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</si>
  <si>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</si>
  <si>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</si>
  <si>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</si>
  <si>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</si>
  <si>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</si>
  <si>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</si>
  <si>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</si>
  <si>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</si>
  <si>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</si>
  <si>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</si>
  <si>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</si>
  <si>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</si>
  <si>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</si>
  <si>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</si>
  <si>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</si>
  <si>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</si>
  <si>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</si>
  <si>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</si>
  <si>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</si>
  <si>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</si>
  <si>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</si>
  <si>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</si>
  <si>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</si>
  <si>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</si>
  <si>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</si>
  <si>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</si>
  <si>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</si>
  <si>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</si>
  <si>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</si>
  <si>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</si>
  <si>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</si>
  <si>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</si>
  <si>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</si>
  <si>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</si>
  <si>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</si>
  <si>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</si>
  <si>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</si>
  <si>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</si>
  <si>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</si>
  <si>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</si>
  <si>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</si>
  <si>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</si>
  <si>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</si>
  <si>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</si>
  <si>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</si>
  <si>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</si>
  <si>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</si>
  <si>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</si>
  <si>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</si>
  <si>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</si>
  <si>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</si>
  <si>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</si>
  <si>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</si>
  <si>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</si>
  <si>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</si>
  <si>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</si>
  <si>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</si>
  <si>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</si>
  <si>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</si>
  <si>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</si>
  <si>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</si>
  <si>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</si>
  <si>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</si>
  <si>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</si>
  <si>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</si>
  <si>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</si>
  <si>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</si>
  <si>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</si>
  <si>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</si>
  <si>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</si>
  <si>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</si>
  <si>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</si>
  <si>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</si>
  <si>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</si>
  <si>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</si>
  <si>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</si>
  <si>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</si>
  <si>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</si>
  <si>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</si>
  <si>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</si>
  <si>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</si>
  <si>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</si>
  <si>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</si>
  <si>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</si>
  <si>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</si>
  <si>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</si>
  <si>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</si>
  <si>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</si>
  <si>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</si>
  <si>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</si>
  <si>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</si>
  <si>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</si>
  <si>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</si>
  <si>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</si>
  <si>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</si>
  <si>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</si>
  <si>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</si>
  <si>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</si>
  <si>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</si>
  <si>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</si>
  <si>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</si>
  <si>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</si>
  <si>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</si>
  <si>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</si>
  <si>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</si>
  <si>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</si>
  <si>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</si>
  <si>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</si>
  <si>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</si>
  <si>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</si>
  <si>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</si>
  <si>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</si>
  <si>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</si>
  <si>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</si>
  <si>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</si>
  <si>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</si>
  <si>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</si>
  <si>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</si>
  <si>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</si>
  <si>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</si>
  <si>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</si>
  <si>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</si>
  <si>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</si>
  <si>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</si>
  <si>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</si>
  <si>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</si>
  <si>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</si>
  <si>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</si>
  <si>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</si>
  <si>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</si>
  <si>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</si>
  <si>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</si>
  <si>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</si>
  <si>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</si>
  <si>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</si>
  <si>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</si>
  <si>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</si>
  <si>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</si>
  <si>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</si>
  <si>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</si>
  <si>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</si>
  <si>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</si>
  <si>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</si>
  <si>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</si>
  <si>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</si>
  <si>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</si>
  <si>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</si>
  <si>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</si>
  <si>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</si>
  <si>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</si>
  <si>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</si>
  <si>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</si>
  <si>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</si>
  <si>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</si>
  <si>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</si>
  <si>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</si>
  <si>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</si>
  <si>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</si>
  <si>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</si>
  <si>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</si>
  <si>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</si>
  <si>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</si>
  <si>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</si>
  <si>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</si>
  <si>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</si>
  <si>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</si>
  <si>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</si>
  <si>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</si>
  <si>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</si>
  <si>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</si>
  <si>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</si>
  <si>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</si>
  <si>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</si>
  <si>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</si>
  <si>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</si>
  <si>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</si>
  <si>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</si>
  <si>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</si>
  <si>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</si>
  <si>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</si>
  <si>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</si>
  <si>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</si>
  <si>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</si>
  <si>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</si>
  <si>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</si>
  <si>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</si>
  <si>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</si>
  <si>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</si>
  <si>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</si>
  <si>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</si>
  <si>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</si>
  <si>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</si>
  <si>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</si>
  <si>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</si>
  <si>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</si>
  <si>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</si>
  <si>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</si>
  <si>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</si>
  <si>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</si>
  <si>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</si>
  <si>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</si>
  <si>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</si>
  <si>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</si>
  <si>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</si>
  <si>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</si>
  <si>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</si>
  <si>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</si>
  <si>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</si>
  <si>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</si>
  <si>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</si>
  <si>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</si>
  <si>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</si>
  <si>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</si>
  <si>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</si>
  <si>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</si>
  <si>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</si>
  <si>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</si>
  <si>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</si>
  <si>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</si>
  <si>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</si>
  <si>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</si>
  <si>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</si>
  <si>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</si>
  <si>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</si>
  <si>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</si>
  <si>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</si>
  <si>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</si>
  <si>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</si>
  <si>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</si>
  <si>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</si>
  <si>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</si>
  <si>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</si>
  <si>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</si>
  <si>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</si>
  <si>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</si>
  <si>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</si>
  <si>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</si>
  <si>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</si>
  <si>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</si>
  <si>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</si>
  <si>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</si>
  <si>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</si>
  <si>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</si>
  <si>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</si>
  <si>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</si>
  <si>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</si>
  <si>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</si>
  <si>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</si>
  <si>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</si>
  <si>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</si>
  <si>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</si>
  <si>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</si>
  <si>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</si>
  <si>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</si>
  <si>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</si>
  <si>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</si>
  <si>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</si>
  <si>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</si>
  <si>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</si>
  <si>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</si>
  <si>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</si>
  <si>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</si>
  <si>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</si>
  <si>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</si>
  <si>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</si>
  <si>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</si>
  <si>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</si>
  <si>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</si>
  <si>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</si>
  <si>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</si>
  <si>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</si>
  <si>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</si>
  <si>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</si>
  <si>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</si>
  <si>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</si>
  <si>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</si>
  <si>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</si>
  <si>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</si>
  <si>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</si>
  <si>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</si>
  <si>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</si>
  <si>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</si>
  <si>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</si>
  <si>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</si>
  <si>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</si>
  <si>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</si>
  <si>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</si>
  <si>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</si>
  <si>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</si>
  <si>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</si>
  <si>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</si>
  <si>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</si>
  <si>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</si>
  <si>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</si>
  <si>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</si>
  <si>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</si>
  <si>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</si>
  <si>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</si>
  <si>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</si>
  <si>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</si>
  <si>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</si>
  <si>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</si>
  <si>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</si>
  <si>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</si>
  <si>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</si>
  <si>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</si>
  <si>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</si>
  <si>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</si>
  <si>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</si>
  <si>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</si>
  <si>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</si>
  <si>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</si>
  <si>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</si>
  <si>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</si>
  <si>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</si>
  <si>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</si>
  <si>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</si>
  <si>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</si>
  <si>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</si>
  <si>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</si>
  <si>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</si>
  <si>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</si>
  <si>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</si>
  <si>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</si>
  <si>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</si>
  <si>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</si>
  <si>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</si>
  <si>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</si>
  <si>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</si>
  <si>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</si>
  <si>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</si>
  <si>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</si>
  <si>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</si>
  <si>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</si>
  <si>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</si>
  <si>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</si>
  <si>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</si>
  <si>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</si>
  <si>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</si>
  <si>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</si>
  <si>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</si>
  <si>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</si>
  <si>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</si>
  <si>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</si>
  <si>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</si>
  <si>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</si>
  <si>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</si>
  <si>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</si>
  <si>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</si>
  <si>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</si>
  <si>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</si>
  <si>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</si>
  <si>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</si>
  <si>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</si>
  <si>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</si>
  <si>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</si>
  <si>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</si>
  <si>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</si>
  <si>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</si>
  <si>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</si>
  <si>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</si>
  <si>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</si>
  <si>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</si>
  <si>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</si>
  <si>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</si>
  <si>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</si>
  <si>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</si>
  <si>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</si>
  <si>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</si>
  <si>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</si>
  <si>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</si>
  <si>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</si>
  <si>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</si>
  <si>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</si>
  <si>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</si>
  <si>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</si>
  <si>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</si>
  <si>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</si>
  <si>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</si>
  <si>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</si>
  <si>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</si>
  <si>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</si>
  <si>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</si>
  <si>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</si>
  <si>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</si>
  <si>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</si>
  <si>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</si>
  <si>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</si>
  <si>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</si>
  <si>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</si>
  <si>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</si>
  <si>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</si>
  <si>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</si>
  <si>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</si>
  <si>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</si>
  <si>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</si>
  <si>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</si>
  <si>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</si>
  <si>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</si>
  <si>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</si>
  <si>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</si>
  <si>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</si>
  <si>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</si>
  <si>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</si>
  <si>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</si>
  <si>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</si>
  <si>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</si>
  <si>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</si>
  <si>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</si>
  <si>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</si>
  <si>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</si>
  <si>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</si>
  <si>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</si>
  <si>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</si>
  <si>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</si>
  <si>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</si>
  <si>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</si>
  <si>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</si>
  <si>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</si>
  <si>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</si>
  <si>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</si>
  <si>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</si>
  <si>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</si>
  <si>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</si>
  <si>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</si>
  <si>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</si>
  <si>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</si>
  <si>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</si>
  <si>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</si>
  <si>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</si>
  <si>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</si>
  <si>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</si>
  <si>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</si>
  <si>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</si>
  <si>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</si>
  <si>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</si>
  <si>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</si>
  <si>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</si>
  <si>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</si>
  <si>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</si>
  <si>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</si>
  <si>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</si>
  <si>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</si>
  <si>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</si>
  <si>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</si>
  <si>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</si>
  <si>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</si>
  <si>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</si>
  <si>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</si>
  <si>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</si>
  <si>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</si>
  <si>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</si>
  <si>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</si>
  <si>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</si>
  <si>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</si>
  <si>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</si>
  <si>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</si>
  <si>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</si>
  <si>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</si>
  <si>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</si>
  <si>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</si>
  <si>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</si>
  <si>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</si>
  <si>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</si>
  <si>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</si>
  <si>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</si>
  <si>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</si>
  <si>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</si>
  <si>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</si>
  <si>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</si>
  <si>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</si>
  <si>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</si>
  <si>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</si>
  <si>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</si>
  <si>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</si>
  <si>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</si>
  <si>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</si>
  <si>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</si>
  <si>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</si>
  <si>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</si>
  <si>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</si>
  <si>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</si>
  <si>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</si>
  <si>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</si>
  <si>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</si>
  <si>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</si>
  <si>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</si>
  <si>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</si>
  <si>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</si>
  <si>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</si>
  <si>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</si>
  <si>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</si>
  <si>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</si>
  <si>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</si>
  <si>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</si>
  <si>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</si>
  <si>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</si>
  <si>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</si>
  <si>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</si>
  <si>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</si>
  <si>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</si>
  <si>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</si>
  <si>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</si>
  <si>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</si>
  <si>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</si>
  <si>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</si>
  <si>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</si>
  <si>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</si>
  <si>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</si>
  <si>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</si>
  <si>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</si>
  <si>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</si>
  <si>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</si>
  <si>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</si>
  <si>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</si>
  <si>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</si>
  <si>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</si>
  <si>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</si>
  <si>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</si>
  <si>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</si>
  <si>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</si>
  <si>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</si>
  <si>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</si>
  <si>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</si>
  <si>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</si>
  <si>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</si>
  <si>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</si>
  <si>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</si>
  <si>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</si>
  <si>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</si>
  <si>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</si>
  <si>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</si>
  <si>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</si>
  <si>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</si>
  <si>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</si>
  <si>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</si>
  <si>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</si>
  <si>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</si>
  <si>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</si>
  <si>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</si>
  <si>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</si>
  <si>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</si>
  <si>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</si>
  <si>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</si>
  <si>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</si>
  <si>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</si>
  <si>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</si>
  <si>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</si>
  <si>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</si>
  <si>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</si>
  <si>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</si>
  <si>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</si>
  <si>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</si>
  <si>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</si>
  <si>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</si>
  <si>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</si>
  <si>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</si>
  <si>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</si>
  <si>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</si>
  <si>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</si>
  <si>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</si>
  <si>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</si>
  <si>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</si>
  <si>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</si>
  <si>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</si>
  <si>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</si>
  <si>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</si>
  <si>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</si>
  <si>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</si>
  <si>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</si>
  <si>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</si>
  <si>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</si>
  <si>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</si>
  <si>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</si>
  <si>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</si>
  <si>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</si>
  <si>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</si>
  <si>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</si>
  <si>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</si>
  <si>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</si>
  <si>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</si>
  <si>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</si>
  <si>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</si>
  <si>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</si>
  <si>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</si>
  <si>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</si>
  <si>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</si>
  <si>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</si>
  <si>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</si>
  <si>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</si>
  <si>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</si>
  <si>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</si>
  <si>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</si>
  <si>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</si>
  <si>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</si>
  <si>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</si>
  <si>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</si>
  <si>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</si>
  <si>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</si>
  <si>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</si>
  <si>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</si>
  <si>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</si>
  <si>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</si>
  <si>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</si>
  <si>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</si>
  <si>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</si>
  <si>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</si>
  <si>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</si>
  <si>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</si>
  <si>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</si>
  <si>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</si>
  <si>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</si>
  <si>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</si>
  <si>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</si>
  <si>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</si>
  <si>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</si>
  <si>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</si>
  <si>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</si>
  <si>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</si>
  <si>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</si>
  <si>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</si>
  <si>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</si>
  <si>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</si>
  <si>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</si>
  <si>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</si>
  <si>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</si>
  <si>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</si>
  <si>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</si>
  <si>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</si>
  <si>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</si>
  <si>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</si>
  <si>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</si>
  <si>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</si>
  <si>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</si>
  <si>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</si>
  <si>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</si>
  <si>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</si>
  <si>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</si>
  <si>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</si>
  <si>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</si>
  <si>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</si>
  <si>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</si>
  <si>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</si>
  <si>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</si>
  <si>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</si>
  <si>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</si>
  <si>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</si>
  <si>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</si>
  <si>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</si>
  <si>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</si>
  <si>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</si>
  <si>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</si>
  <si>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</si>
  <si>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</si>
  <si>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</si>
  <si>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</si>
  <si>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</si>
  <si>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</si>
  <si>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</si>
  <si>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</si>
  <si>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</si>
  <si>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</si>
  <si>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</si>
  <si>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</si>
  <si>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</si>
  <si>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</si>
  <si>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</si>
  <si>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</si>
  <si>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</si>
  <si>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</si>
  <si>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</si>
  <si>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</si>
  <si>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</si>
  <si>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</si>
  <si>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</si>
  <si>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</si>
  <si>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</si>
  <si>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</si>
  <si>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</si>
  <si>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</si>
  <si>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</si>
  <si>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</si>
  <si>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</si>
  <si>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</si>
  <si>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</si>
  <si>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</si>
  <si>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</si>
  <si>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</si>
  <si>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</si>
  <si>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</si>
  <si>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</si>
  <si>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</si>
  <si>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</si>
  <si>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</si>
  <si>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</si>
  <si>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</si>
  <si>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</si>
  <si>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</si>
  <si>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</si>
  <si>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</si>
  <si>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</si>
  <si>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</si>
  <si>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</si>
  <si>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</si>
  <si>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</si>
  <si>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</si>
  <si>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</si>
  <si>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</si>
  <si>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</si>
  <si>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</si>
  <si>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</si>
  <si>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</si>
  <si>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</si>
  <si>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</si>
  <si>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</si>
  <si>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</si>
  <si>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</si>
  <si>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</si>
  <si>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</si>
  <si>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</si>
  <si>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</si>
  <si>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</si>
  <si>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</si>
  <si>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</si>
  <si>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</si>
  <si>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</si>
  <si>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</si>
  <si>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</si>
  <si>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</si>
  <si>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</si>
  <si>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</si>
  <si>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</si>
  <si>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</si>
  <si>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</si>
  <si>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</si>
  <si>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</si>
  <si>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</si>
  <si>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</si>
  <si>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</si>
  <si>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</si>
  <si>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</si>
  <si>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</si>
  <si>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</si>
  <si>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</si>
  <si>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</si>
  <si>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</si>
  <si>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</si>
  <si>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</si>
  <si>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</si>
  <si>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</si>
  <si>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</si>
  <si>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</si>
  <si>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</si>
  <si>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</si>
  <si>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</si>
  <si>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</si>
  <si>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</si>
  <si>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</si>
  <si>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</si>
  <si>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</si>
  <si>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</si>
  <si>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</si>
  <si>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</si>
  <si>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</si>
  <si>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</si>
  <si>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</si>
  <si>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</si>
  <si>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</si>
  <si>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</si>
  <si>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</si>
  <si>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</si>
  <si>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</si>
  <si>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</si>
  <si>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</si>
  <si>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</si>
  <si>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</si>
  <si>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</si>
  <si>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</si>
  <si>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</si>
  <si>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</si>
  <si>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</si>
  <si>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</si>
  <si>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</si>
  <si>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</si>
  <si>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</si>
  <si>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</si>
  <si>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</si>
  <si>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</si>
  <si>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</si>
  <si>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</si>
  <si>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</si>
  <si>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</si>
  <si>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</si>
  <si>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</si>
  <si>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</si>
  <si>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</si>
  <si>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</si>
  <si>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</si>
  <si>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</si>
  <si>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</si>
  <si>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</si>
  <si>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</si>
  <si>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</si>
  <si>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</si>
  <si>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</si>
  <si>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</si>
  <si>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</si>
  <si>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</si>
  <si>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</si>
  <si>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</si>
  <si>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</si>
  <si>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</si>
  <si>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</si>
  <si>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</si>
  <si>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</si>
  <si>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</si>
  <si>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</si>
  <si>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</si>
  <si>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</si>
  <si>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</si>
  <si>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</si>
  <si>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</si>
  <si>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</si>
  <si>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</si>
  <si>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</si>
  <si>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</si>
  <si>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</si>
  <si>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</si>
  <si>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</si>
  <si>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</si>
  <si>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</si>
  <si>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</si>
  <si>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</si>
  <si>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</si>
  <si>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</si>
  <si>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</si>
  <si>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</si>
  <si>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</si>
  <si>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</si>
  <si>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</si>
  <si>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</si>
  <si>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</si>
  <si>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</si>
  <si>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</si>
  <si>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</si>
  <si>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</si>
  <si>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</si>
  <si>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</si>
  <si>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</si>
  <si>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</si>
  <si>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</si>
  <si>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</si>
  <si>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</si>
  <si>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</si>
  <si>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</si>
  <si>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</si>
  <si>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</si>
  <si>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</si>
  <si>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</si>
  <si>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</si>
  <si>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</si>
  <si>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</si>
  <si>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</si>
  <si>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</si>
  <si>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</si>
  <si>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</si>
  <si>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</si>
  <si>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</si>
  <si>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</si>
  <si>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</si>
  <si>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</si>
  <si>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</si>
  <si>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</si>
  <si>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</si>
  <si>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</si>
  <si>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</si>
  <si>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</si>
  <si>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</si>
  <si>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</si>
  <si>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</si>
  <si>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</si>
  <si>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</si>
  <si>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</si>
  <si>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</si>
  <si>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</si>
  <si>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</si>
  <si>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</si>
  <si>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</si>
  <si>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</si>
  <si>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</si>
  <si>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</si>
  <si>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</si>
  <si>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</si>
  <si>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</si>
  <si>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</si>
  <si>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</si>
  <si>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</si>
  <si>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</si>
  <si>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</si>
  <si>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</si>
  <si>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</si>
  <si>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</si>
  <si>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</si>
  <si>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</si>
  <si>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</si>
  <si>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</si>
  <si>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</si>
  <si>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</si>
  <si>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</si>
  <si>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</si>
  <si>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</si>
  <si>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</si>
  <si>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</si>
  <si>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</si>
  <si>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</si>
  <si>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</si>
  <si>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</si>
  <si>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</si>
  <si>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</si>
  <si>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</si>
  <si>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</si>
  <si>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</si>
  <si>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</si>
  <si>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</si>
  <si>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</si>
  <si>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</si>
  <si>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</si>
  <si>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</si>
  <si>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</si>
  <si>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</si>
  <si>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</si>
  <si>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</si>
  <si>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</si>
  <si>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</si>
  <si>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</si>
  <si>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</si>
  <si>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</si>
  <si>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</si>
  <si>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</si>
  <si>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</si>
  <si>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</si>
  <si>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</si>
  <si>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</si>
  <si>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</si>
  <si>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</si>
  <si>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</si>
  <si>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</si>
  <si>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</si>
  <si>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</si>
  <si>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</si>
  <si>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</si>
  <si>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</si>
  <si>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</si>
  <si>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</si>
  <si>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</si>
  <si>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</si>
  <si>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</si>
  <si>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</si>
  <si>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</si>
  <si>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</si>
  <si>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</si>
  <si>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</si>
  <si>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</si>
  <si>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</si>
  <si>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</si>
  <si>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</si>
  <si>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</si>
  <si>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</si>
  <si>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</si>
  <si>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</si>
  <si>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</si>
  <si>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</si>
  <si>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</si>
  <si>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</si>
  <si>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</si>
  <si>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</si>
  <si>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</si>
  <si>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</si>
  <si>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</si>
  <si>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</si>
  <si>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</si>
  <si>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</si>
  <si>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</si>
  <si>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</si>
  <si>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</si>
  <si>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</si>
  <si>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</si>
  <si>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</si>
  <si>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</si>
  <si>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</si>
  <si>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</si>
  <si>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</si>
  <si>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</si>
  <si>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</si>
  <si>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</si>
  <si>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</si>
  <si>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</si>
  <si>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</si>
  <si>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</si>
  <si>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</si>
  <si>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</si>
  <si>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</si>
  <si>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</si>
  <si>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</si>
  <si>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</si>
  <si>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</si>
  <si>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</si>
  <si>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</si>
  <si>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</si>
  <si>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</si>
  <si>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</si>
  <si>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</si>
  <si>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</si>
  <si>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</si>
  <si>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</si>
  <si>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</si>
  <si>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</si>
  <si>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</si>
  <si>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</si>
  <si>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</si>
  <si>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</si>
  <si>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</si>
  <si>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</si>
  <si>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</si>
  <si>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</si>
  <si>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</si>
  <si>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</si>
  <si>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</si>
  <si>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</si>
  <si>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</si>
  <si>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</si>
  <si>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</si>
  <si>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</si>
  <si>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</si>
  <si>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</si>
  <si>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</si>
  <si>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</si>
  <si>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</si>
  <si>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</si>
  <si>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</si>
  <si>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</si>
  <si>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</si>
  <si>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</si>
  <si>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</si>
  <si>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</si>
  <si>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</si>
  <si>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</si>
  <si>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</si>
  <si>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</si>
  <si>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</si>
  <si>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</si>
  <si>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</si>
  <si>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</si>
  <si>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</si>
  <si>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</si>
  <si>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</si>
  <si>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</si>
  <si>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</si>
  <si>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</si>
  <si>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</si>
  <si>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</si>
  <si>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</si>
  <si>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</si>
  <si>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</si>
  <si>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</si>
  <si>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</si>
  <si>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</si>
  <si>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</si>
  <si>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</si>
  <si>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</si>
  <si>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</si>
  <si>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</si>
  <si>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</si>
  <si>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</si>
  <si>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</si>
  <si>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</si>
  <si>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</si>
  <si>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</si>
  <si>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</si>
  <si>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</si>
  <si>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</si>
  <si>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</si>
  <si>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</si>
  <si>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</si>
  <si>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</si>
  <si>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</si>
  <si>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</si>
  <si>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</si>
  <si>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</si>
  <si>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</si>
  <si>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</si>
  <si>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</si>
  <si>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</si>
  <si>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</si>
  <si>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</si>
  <si>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</si>
  <si>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</si>
  <si>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</si>
  <si>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</si>
  <si>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</si>
  <si>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</si>
  <si>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</si>
  <si>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</si>
  <si>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</si>
  <si>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</si>
  <si>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</si>
  <si>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</si>
  <si>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</si>
  <si>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</si>
  <si>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</si>
  <si>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</si>
  <si>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</si>
  <si>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</si>
  <si>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</si>
  <si>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</si>
  <si>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</si>
  <si>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</si>
  <si>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</si>
  <si>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</si>
  <si>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</si>
  <si>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</si>
  <si>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</si>
  <si>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</si>
  <si>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</si>
  <si>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</si>
  <si>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</si>
  <si>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</si>
  <si>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</si>
  <si>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</si>
  <si>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</si>
  <si>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</si>
  <si>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</si>
  <si>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</si>
  <si>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</si>
  <si>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</si>
  <si>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</si>
  <si>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</si>
  <si>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</si>
  <si>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</si>
  <si>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</si>
  <si>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</si>
  <si>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</si>
  <si>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</si>
  <si>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</si>
  <si>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</si>
  <si>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</si>
  <si>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</si>
  <si>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</si>
  <si>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</si>
  <si>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</si>
  <si>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</si>
  <si>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</si>
  <si>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</si>
  <si>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</si>
  <si>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</si>
  <si>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</si>
  <si>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</si>
  <si>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</si>
  <si>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</si>
  <si>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</si>
  <si>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</si>
  <si>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</si>
  <si>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</si>
  <si>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</si>
  <si>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</si>
  <si>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</si>
  <si>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</si>
  <si>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</si>
  <si>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</si>
  <si>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</si>
  <si>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</si>
  <si>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</si>
  <si>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</si>
  <si>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</si>
  <si>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</si>
  <si>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</si>
  <si>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</si>
  <si>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</si>
  <si>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</si>
  <si>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</si>
  <si>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</si>
  <si>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</si>
  <si>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</si>
  <si>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</si>
  <si>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</si>
  <si>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</si>
  <si>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</si>
  <si>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</si>
  <si>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</si>
  <si>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</si>
  <si>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</si>
  <si>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</si>
  <si>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</si>
  <si>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</si>
  <si>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</si>
  <si>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</si>
  <si>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</si>
  <si>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</si>
  <si>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</si>
  <si>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</si>
  <si>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</si>
  <si>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</si>
  <si>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</si>
  <si>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</si>
  <si>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</si>
  <si>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</si>
  <si>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</si>
  <si>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</si>
  <si>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</si>
  <si>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</si>
  <si>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</si>
  <si>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</si>
  <si>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</si>
  <si>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</si>
  <si>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</si>
  <si>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</si>
  <si>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</si>
  <si>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</si>
  <si>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</si>
  <si>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</si>
  <si>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</si>
  <si>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</si>
  <si>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</si>
  <si>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</si>
  <si>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</si>
  <si>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</si>
  <si>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</si>
  <si>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</si>
  <si>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</si>
  <si>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</si>
  <si>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</si>
  <si>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</si>
  <si>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</si>
  <si>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</si>
  <si>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</si>
  <si>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</si>
  <si>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</si>
  <si>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</si>
  <si>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</si>
  <si>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</si>
  <si>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</si>
  <si>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</si>
  <si>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</si>
  <si>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</si>
  <si>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</si>
  <si>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</si>
  <si>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</si>
  <si>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</si>
  <si>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</si>
  <si>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</si>
  <si>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</si>
  <si>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</si>
  <si>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</si>
  <si>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</si>
  <si>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</si>
  <si>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</si>
  <si>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</si>
  <si>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</si>
  <si>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</si>
  <si>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</si>
  <si>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</si>
  <si>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</si>
  <si>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</si>
  <si>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</si>
  <si>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</si>
  <si>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</si>
  <si>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</si>
  <si>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</si>
  <si>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</si>
  <si>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</si>
  <si>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</si>
  <si>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</si>
  <si>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</si>
  <si>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</si>
  <si>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</si>
  <si>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</si>
  <si>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</si>
  <si>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</si>
  <si>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</si>
  <si>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</si>
  <si>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</si>
  <si>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</si>
  <si>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</si>
  <si>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</si>
  <si>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</si>
  <si>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</si>
  <si>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</si>
  <si>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</si>
  <si>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</si>
  <si>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</si>
  <si>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</si>
  <si>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</si>
  <si>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</si>
  <si>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</si>
  <si>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</si>
  <si>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</si>
  <si>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</si>
  <si>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</si>
  <si>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</si>
  <si>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</si>
  <si>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</si>
  <si>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</si>
  <si>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</si>
  <si>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</si>
  <si>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</si>
  <si>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</si>
  <si>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</si>
  <si>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</si>
  <si>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</si>
  <si>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</si>
  <si>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</si>
  <si>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</si>
  <si>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</si>
  <si>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</si>
  <si>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</si>
  <si>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</si>
  <si>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</si>
  <si>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</si>
  <si>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</si>
  <si>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</si>
  <si>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</si>
  <si>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</si>
  <si>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</si>
  <si>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</si>
  <si>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</si>
  <si>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</si>
  <si>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</si>
  <si>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</si>
  <si>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</si>
  <si>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</si>
  <si>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</si>
  <si>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</si>
  <si>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</si>
  <si>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</si>
  <si>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</si>
  <si>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</si>
  <si>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</si>
  <si>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</si>
  <si>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</si>
  <si>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</si>
  <si>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</si>
  <si>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</si>
  <si>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</si>
  <si>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</si>
  <si>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</si>
  <si>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</si>
  <si>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</si>
  <si>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</si>
  <si>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</si>
  <si>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</si>
  <si>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</si>
  <si>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</si>
  <si>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</si>
  <si>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</si>
  <si>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</si>
  <si>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</si>
  <si>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</si>
  <si>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</si>
  <si>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</si>
  <si>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</si>
  <si>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</si>
  <si>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</si>
  <si>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</si>
  <si>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</si>
  <si>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</si>
  <si>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</si>
  <si>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</si>
  <si>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</si>
  <si>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</si>
  <si>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</si>
  <si>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</si>
  <si>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</si>
  <si>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</si>
  <si>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</si>
  <si>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</si>
  <si>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</si>
  <si>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</si>
  <si>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</si>
  <si>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</si>
  <si>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</si>
  <si>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</si>
  <si>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</si>
  <si>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</si>
  <si>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</si>
  <si>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</si>
  <si>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</si>
  <si>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</si>
  <si>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</si>
  <si>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</si>
  <si>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</si>
  <si>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</si>
  <si>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</si>
  <si>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</si>
  <si>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</si>
  <si>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</si>
  <si>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</si>
  <si>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</si>
  <si>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</si>
  <si>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</si>
  <si>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</si>
  <si>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</si>
  <si>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</si>
  <si>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</si>
  <si>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</si>
  <si>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</si>
  <si>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</si>
  <si>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</si>
  <si>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</si>
  <si>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</si>
  <si>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</si>
  <si>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</si>
  <si>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</si>
  <si>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</si>
  <si>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</si>
  <si>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</si>
  <si>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</si>
  <si>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</si>
  <si>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</si>
  <si>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</si>
  <si>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</si>
  <si>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</si>
  <si>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</si>
  <si>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</si>
  <si>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</si>
  <si>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</si>
  <si>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</si>
  <si>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</si>
  <si>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</si>
  <si>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</si>
  <si>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</si>
  <si>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</si>
  <si>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</si>
  <si>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</si>
  <si>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</si>
  <si>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</si>
  <si>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</si>
  <si>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</si>
  <si>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</si>
  <si>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</si>
  <si>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</si>
  <si>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</si>
  <si>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</si>
  <si>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</si>
  <si>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</si>
  <si>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</si>
  <si>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</si>
  <si>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</si>
  <si>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</si>
  <si>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</si>
  <si>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</si>
  <si>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</si>
  <si>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</si>
  <si>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</si>
  <si>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</si>
  <si>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</si>
  <si>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</si>
  <si>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</si>
  <si>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</si>
  <si>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</si>
  <si>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</si>
  <si>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</si>
  <si>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</si>
  <si>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</si>
  <si>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</si>
  <si>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</si>
  <si>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</si>
  <si>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</si>
  <si>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</si>
  <si>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</si>
  <si>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</si>
  <si>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</si>
  <si>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</si>
  <si>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</si>
  <si>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</si>
  <si>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</si>
  <si>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</si>
  <si>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</si>
  <si>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</si>
  <si>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</si>
  <si>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</si>
  <si>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</si>
  <si>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</si>
  <si>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</si>
  <si>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</si>
  <si>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</si>
  <si>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</si>
  <si>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</si>
  <si>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</si>
  <si>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</si>
  <si>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</si>
  <si>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</si>
  <si>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</si>
  <si>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</si>
  <si>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</si>
  <si>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</si>
  <si>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</si>
  <si>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</si>
  <si>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</si>
  <si>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</si>
  <si>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</si>
  <si>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</si>
  <si>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</si>
  <si>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</si>
  <si>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</si>
  <si>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</si>
  <si>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</si>
  <si>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</si>
  <si>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</si>
  <si>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</si>
  <si>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</si>
  <si>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</si>
  <si>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</si>
  <si>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</si>
  <si>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</si>
  <si>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</si>
  <si>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</si>
  <si>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</si>
  <si>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</si>
  <si>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</si>
  <si>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</si>
  <si>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</si>
  <si>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</si>
  <si>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</si>
  <si>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</si>
  <si>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</si>
  <si>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</si>
  <si>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</si>
  <si>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</si>
  <si>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</si>
  <si>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</si>
  <si>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</si>
  <si>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</si>
  <si>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</si>
  <si>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</si>
  <si>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</si>
  <si>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</si>
  <si>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</si>
  <si>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</si>
  <si>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</si>
  <si>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</si>
  <si>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</si>
  <si>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</si>
  <si>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</si>
  <si>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</si>
  <si>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</si>
  <si>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</si>
  <si>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</si>
  <si>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</si>
  <si>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</si>
  <si>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</si>
  <si>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</si>
  <si>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</si>
  <si>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</si>
  <si>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</si>
  <si>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</si>
  <si>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</si>
  <si>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</si>
  <si>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</si>
  <si>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</si>
  <si>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</si>
  <si>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</si>
  <si>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</si>
  <si>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</si>
  <si>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</si>
  <si>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</si>
  <si>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</si>
  <si>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</si>
  <si>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</si>
  <si>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</si>
  <si>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</si>
  <si>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</si>
  <si>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</si>
  <si>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</si>
  <si>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</si>
  <si>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</si>
  <si>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</si>
  <si>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</si>
  <si>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</si>
  <si>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</si>
  <si>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</si>
  <si>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</si>
  <si>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</si>
  <si>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</si>
  <si>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</si>
  <si>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</si>
  <si>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</si>
  <si>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</si>
  <si>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</si>
  <si>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</si>
  <si>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</si>
  <si>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</si>
  <si>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</si>
  <si>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</si>
  <si>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</si>
  <si>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</si>
  <si>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</si>
  <si>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</si>
  <si>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</si>
  <si>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</si>
  <si>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</si>
  <si>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</si>
  <si>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</si>
  <si>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</si>
  <si>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</si>
  <si>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</si>
  <si>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</si>
  <si>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</si>
  <si>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</si>
  <si>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</si>
  <si>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</si>
  <si>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</si>
  <si>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</si>
  <si>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</si>
  <si>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</si>
  <si>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</si>
  <si>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</si>
  <si>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</si>
  <si>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</si>
  <si>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</si>
  <si>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</si>
  <si>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</si>
  <si>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</si>
  <si>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</si>
  <si>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</si>
  <si>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</si>
  <si>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</si>
  <si>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</si>
  <si>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</si>
  <si>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</si>
  <si>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</si>
  <si>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</si>
  <si>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</si>
  <si>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</si>
  <si>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</si>
  <si>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</si>
  <si>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</si>
  <si>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</si>
  <si>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</si>
  <si>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</si>
  <si>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</si>
  <si>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</si>
  <si>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</si>
  <si>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</si>
  <si>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</si>
  <si>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</si>
  <si>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</si>
  <si>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</si>
  <si>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</si>
  <si>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</si>
  <si>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</si>
  <si>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</si>
  <si>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</si>
  <si>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</si>
  <si>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</si>
  <si>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</si>
  <si>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</si>
  <si>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</si>
  <si>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</si>
  <si>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</si>
  <si>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</si>
  <si>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</si>
  <si>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</si>
  <si>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</si>
  <si>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</si>
  <si>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</si>
  <si>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</si>
  <si>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</si>
  <si>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</si>
  <si>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</si>
  <si>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</si>
  <si>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</si>
  <si>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</si>
  <si>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</si>
  <si>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</si>
  <si>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</si>
  <si>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</si>
  <si>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</si>
  <si>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</si>
  <si>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</si>
  <si>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</si>
  <si>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</si>
  <si>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</si>
  <si>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</si>
  <si>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</si>
  <si>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</si>
  <si>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</si>
  <si>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</si>
  <si>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</si>
  <si>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</si>
  <si>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</si>
  <si>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</si>
  <si>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</si>
  <si>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</si>
  <si>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</si>
  <si>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</si>
  <si>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</si>
  <si>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</si>
  <si>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</si>
  <si>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</si>
  <si>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</si>
  <si>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</si>
  <si>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</si>
  <si>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</si>
  <si>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</si>
  <si>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</si>
  <si>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</si>
  <si>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</si>
  <si>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</si>
  <si>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</si>
  <si>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</si>
  <si>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</si>
  <si>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</si>
  <si>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</si>
  <si>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</si>
  <si>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</si>
  <si>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</si>
  <si>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</si>
  <si>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</si>
  <si>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</si>
  <si>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</si>
  <si>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</si>
  <si>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</si>
  <si>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</si>
  <si>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</si>
  <si>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</si>
  <si>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</si>
  <si>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</si>
  <si>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</si>
  <si>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</si>
  <si>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</si>
  <si>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</si>
  <si>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</si>
  <si>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</si>
  <si>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</si>
  <si>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</si>
  <si>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</si>
  <si>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</si>
  <si>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</si>
  <si>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</si>
  <si>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</si>
  <si>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</si>
  <si>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</si>
  <si>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</si>
  <si>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</si>
  <si>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</si>
  <si>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</si>
  <si>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</si>
  <si>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</si>
  <si>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</si>
  <si>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</si>
  <si>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</si>
  <si>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</si>
  <si>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</si>
  <si>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</si>
  <si>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</si>
  <si>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</si>
  <si>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</si>
  <si>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</si>
  <si>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</si>
  <si>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</si>
  <si>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</si>
  <si>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</si>
  <si>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</si>
  <si>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</si>
  <si>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</si>
  <si>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</si>
  <si>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</si>
  <si>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</si>
  <si>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</si>
  <si>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</si>
  <si>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</si>
  <si>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</si>
  <si>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</si>
  <si>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</si>
  <si>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</si>
  <si>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</si>
  <si>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</si>
  <si>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</si>
  <si>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</si>
  <si>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</si>
  <si>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</si>
  <si>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</si>
  <si>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</si>
  <si>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</si>
  <si>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</si>
  <si>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</si>
  <si>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</si>
  <si>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</si>
  <si>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</si>
  <si>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</si>
  <si>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</si>
  <si>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</si>
  <si>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</si>
  <si>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</si>
  <si>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</si>
  <si>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</si>
  <si>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</si>
  <si>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</si>
  <si>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</si>
  <si>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</si>
  <si>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</si>
  <si>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</si>
  <si>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</si>
  <si>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</si>
  <si>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</si>
  <si>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</si>
  <si>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</si>
  <si>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</si>
  <si>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</si>
  <si>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</si>
  <si>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</si>
  <si>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</si>
  <si>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</si>
  <si>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</si>
  <si>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</si>
  <si>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</si>
  <si>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</si>
  <si>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</si>
  <si>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</si>
  <si>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</si>
  <si>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</si>
  <si>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</si>
  <si>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</si>
  <si>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</si>
  <si>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</si>
  <si>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</si>
  <si>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</si>
  <si>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</si>
  <si>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</si>
  <si>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</si>
  <si>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</si>
  <si>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</si>
  <si>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</si>
  <si>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</si>
  <si>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</si>
  <si>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</si>
  <si>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</si>
  <si>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</si>
  <si>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</si>
  <si>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</si>
  <si>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</si>
  <si>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</si>
  <si>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</si>
  <si>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</si>
  <si>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</si>
  <si>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</si>
  <si>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</si>
  <si>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</si>
  <si>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</si>
  <si>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</si>
  <si>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</si>
  <si>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</si>
  <si>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</si>
  <si>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</si>
  <si>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</si>
  <si>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</si>
  <si>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</si>
  <si>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</si>
  <si>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</si>
  <si>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</si>
  <si>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</si>
  <si>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</si>
  <si>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</si>
  <si>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</si>
  <si>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</si>
  <si>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</si>
  <si>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</si>
  <si>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</si>
  <si>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</si>
  <si>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</si>
  <si>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</si>
  <si>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</si>
  <si>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</si>
  <si>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</si>
  <si>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</si>
  <si>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</si>
  <si>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</si>
  <si>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</si>
  <si>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</si>
  <si>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</si>
  <si>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</si>
  <si>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</si>
  <si>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</si>
  <si>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</si>
  <si>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</si>
  <si>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</si>
  <si>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</si>
  <si>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</si>
  <si>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</si>
  <si>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</si>
  <si>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</si>
  <si>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</si>
  <si>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</si>
  <si>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</si>
  <si>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</si>
  <si>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</si>
  <si>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</si>
  <si>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</si>
  <si>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</si>
  <si>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</si>
  <si>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</si>
  <si>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</si>
  <si>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</si>
  <si>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</si>
  <si>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</si>
  <si>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</si>
  <si>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</si>
  <si>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</si>
  <si>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</si>
  <si>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</si>
  <si>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</si>
  <si>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</si>
  <si>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</si>
  <si>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</si>
  <si>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</si>
  <si>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</si>
  <si>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</si>
  <si>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</si>
  <si>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</si>
  <si>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</si>
  <si>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</si>
  <si>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</si>
  <si>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</si>
  <si>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</si>
  <si>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</si>
  <si>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</si>
  <si>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</si>
  <si>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</si>
  <si>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</si>
  <si>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</si>
  <si>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</si>
  <si>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</si>
  <si>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</si>
  <si>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</si>
  <si>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</si>
  <si>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</si>
  <si>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</si>
  <si>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</si>
  <si>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</si>
  <si>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</si>
  <si>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</si>
  <si>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</si>
  <si>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</si>
  <si>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</si>
  <si>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</si>
  <si>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</si>
  <si>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</si>
  <si>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</si>
  <si>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</si>
  <si>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</si>
  <si>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</si>
  <si>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</si>
  <si>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</si>
  <si>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</si>
  <si>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</si>
  <si>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</si>
  <si>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</si>
  <si>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</si>
  <si>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</si>
  <si>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</si>
  <si>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</si>
  <si>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</si>
  <si>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</si>
  <si>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</si>
  <si>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</si>
  <si>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</si>
  <si>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</si>
  <si>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</si>
  <si>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</si>
  <si>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</si>
  <si>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</si>
  <si>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</si>
  <si>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</si>
  <si>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</si>
  <si>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</si>
  <si>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</si>
  <si>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</si>
  <si>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</si>
  <si>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</si>
  <si>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</si>
  <si>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</si>
  <si>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</si>
  <si>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</si>
  <si>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</si>
  <si>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</si>
  <si>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</si>
  <si>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</si>
  <si>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</si>
  <si>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</si>
  <si>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</si>
  <si>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</si>
  <si>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</si>
  <si>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</si>
  <si>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</si>
  <si>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</si>
  <si>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</si>
  <si>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</si>
  <si>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</si>
  <si>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</si>
  <si>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</si>
  <si>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</si>
  <si>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</si>
  <si>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</si>
  <si>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</si>
  <si>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</si>
  <si>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</si>
  <si>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</si>
  <si>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</si>
  <si>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</si>
  <si>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</si>
  <si>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</si>
  <si>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</si>
  <si>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</si>
  <si>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</si>
  <si>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</si>
  <si>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</si>
  <si>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</si>
  <si>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</si>
  <si>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</si>
  <si>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</si>
  <si>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</si>
  <si>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</si>
  <si>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</si>
  <si>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</si>
  <si>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</si>
  <si>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</si>
  <si>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</si>
  <si>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</si>
  <si>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</si>
  <si>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</si>
  <si>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</si>
  <si>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</si>
  <si>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</si>
  <si>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</si>
  <si>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</si>
  <si>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</si>
  <si>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</si>
  <si>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</si>
  <si>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</si>
  <si>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</si>
  <si>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</si>
  <si>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</si>
  <si>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</si>
  <si>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</si>
  <si>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</si>
  <si>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</si>
  <si>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</si>
  <si>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</si>
  <si>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</si>
  <si>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</si>
  <si>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</si>
  <si>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</si>
  <si>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</si>
  <si>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</si>
  <si>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</si>
  <si>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</si>
  <si>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</si>
  <si>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</si>
  <si>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</si>
  <si>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</si>
  <si>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</si>
  <si>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</si>
  <si>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</si>
  <si>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</si>
  <si>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</si>
  <si>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</si>
  <si>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</si>
  <si>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</si>
  <si>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</si>
  <si>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</si>
  <si>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</si>
  <si>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</si>
  <si>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</si>
  <si>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</si>
  <si>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</si>
  <si>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</si>
  <si>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</si>
  <si>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</si>
  <si>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</si>
  <si>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</si>
  <si>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</si>
  <si>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</si>
  <si>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</si>
  <si>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</si>
  <si>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</si>
  <si>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</si>
  <si>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</si>
  <si>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</si>
  <si>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</si>
  <si>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</si>
  <si>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</si>
  <si>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</si>
  <si>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</si>
  <si>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</si>
  <si>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</si>
  <si>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</si>
  <si>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</si>
  <si>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</si>
  <si>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</si>
  <si>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</si>
  <si>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</si>
  <si>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</si>
  <si>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</si>
  <si>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</si>
  <si>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</si>
  <si>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</si>
  <si>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</si>
  <si>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</si>
  <si>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</si>
  <si>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</si>
  <si>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</si>
  <si>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</si>
  <si>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</si>
  <si>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</si>
  <si>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</si>
  <si>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</si>
  <si>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</si>
  <si>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</si>
  <si>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</si>
  <si>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</si>
  <si>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</si>
  <si>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</si>
  <si>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</si>
  <si>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</si>
  <si>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</si>
  <si>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</si>
  <si>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</si>
  <si>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</si>
  <si>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</si>
  <si>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</si>
  <si>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</si>
  <si>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</si>
  <si>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</si>
  <si>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</si>
  <si>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</si>
  <si>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</si>
  <si>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</si>
  <si>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</si>
  <si>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</si>
  <si>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</si>
  <si>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</si>
  <si>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</si>
  <si>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</si>
  <si>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</si>
  <si>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</si>
  <si>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</si>
  <si>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</si>
  <si>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</si>
  <si>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</si>
  <si>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</si>
  <si>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</si>
  <si>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</si>
  <si>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</si>
  <si>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</si>
  <si>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</si>
  <si>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</si>
  <si>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</si>
  <si>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</si>
  <si>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</si>
  <si>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</si>
  <si>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</si>
  <si>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</si>
  <si>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</si>
  <si>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</si>
  <si>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</si>
  <si>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</si>
  <si>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</si>
  <si>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</si>
  <si>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</si>
  <si>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</si>
  <si>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</si>
  <si>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</si>
  <si>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</si>
  <si>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</si>
  <si>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</si>
  <si>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</si>
  <si>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</si>
  <si>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</si>
  <si>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</si>
  <si>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</si>
  <si>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</si>
  <si>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</si>
  <si>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</si>
  <si>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</si>
  <si>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</si>
  <si>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</si>
  <si>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</si>
  <si>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</si>
  <si>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</si>
  <si>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</si>
  <si>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</si>
  <si>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</si>
  <si>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</si>
  <si>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</si>
  <si>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</si>
  <si>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</si>
  <si>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</si>
  <si>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</si>
  <si>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</si>
  <si>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</si>
  <si>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</si>
  <si>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</si>
  <si>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</si>
  <si>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</si>
  <si>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</si>
  <si>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</si>
  <si>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</si>
  <si>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</si>
  <si>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</si>
  <si>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</si>
  <si>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</si>
  <si>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</si>
  <si>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</si>
  <si>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</si>
  <si>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</si>
  <si>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</si>
  <si>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</si>
  <si>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</si>
  <si>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</si>
  <si>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</si>
  <si>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</si>
  <si>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</si>
  <si>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</si>
  <si>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</si>
  <si>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</si>
  <si>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</si>
  <si>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</si>
  <si>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</si>
  <si>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</si>
  <si>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</si>
  <si>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</si>
  <si>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</si>
  <si>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</si>
  <si>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</si>
  <si>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</si>
  <si>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</si>
  <si>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</si>
  <si>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</si>
  <si>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</si>
  <si>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</si>
  <si>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</si>
  <si>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</si>
  <si>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</si>
  <si>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</si>
  <si>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</si>
  <si>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</si>
  <si>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</si>
  <si>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</si>
  <si>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</si>
  <si>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</si>
  <si>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</si>
  <si>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</si>
  <si>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</si>
  <si>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</si>
  <si>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</si>
  <si>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</si>
  <si>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</si>
  <si>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</si>
  <si>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</si>
  <si>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</si>
  <si>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</si>
  <si>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</si>
  <si>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</si>
  <si>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</si>
  <si>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</si>
  <si>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</si>
  <si>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</si>
  <si>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</si>
  <si>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</si>
  <si>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</si>
  <si>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</si>
  <si>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</si>
  <si>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</si>
  <si>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</si>
  <si>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</si>
  <si>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</si>
  <si>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</si>
  <si>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</si>
  <si>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</si>
  <si>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</si>
  <si>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</si>
  <si>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</si>
  <si>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</si>
  <si>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</si>
  <si>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</si>
  <si>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</si>
  <si>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</si>
  <si>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</si>
  <si>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</si>
  <si>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</si>
  <si>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</si>
  <si>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</si>
  <si>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</si>
  <si>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</si>
  <si>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</si>
  <si>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</si>
  <si>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</si>
  <si>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</si>
  <si>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</si>
  <si>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</si>
  <si>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</si>
  <si>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</si>
  <si>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</si>
  <si>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</si>
  <si>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</si>
  <si>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</si>
  <si>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</si>
  <si>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</si>
  <si>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</si>
  <si>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</si>
  <si>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</si>
  <si>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</si>
  <si>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</si>
  <si>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</si>
  <si>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</si>
  <si>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</si>
  <si>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</si>
  <si>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</si>
  <si>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</si>
  <si>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</si>
  <si>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</si>
  <si>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</si>
  <si>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</si>
  <si>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</si>
  <si>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</si>
  <si>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</si>
  <si>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</si>
  <si>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</si>
  <si>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</si>
  <si>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</si>
  <si>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</si>
  <si>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</si>
  <si>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</si>
  <si>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</si>
  <si>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</si>
  <si>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</si>
  <si>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</si>
  <si>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</si>
  <si>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</si>
  <si>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</si>
  <si>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</si>
  <si>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</si>
  <si>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</si>
  <si>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</si>
  <si>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</si>
  <si>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</si>
  <si>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</si>
  <si>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</si>
  <si>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</si>
  <si>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</si>
  <si>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</si>
  <si>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</si>
  <si>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</si>
  <si>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</si>
  <si>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</si>
  <si>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</si>
  <si>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</si>
  <si>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</si>
  <si>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</si>
  <si>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</si>
  <si>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</si>
  <si>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</si>
  <si>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</si>
  <si>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</si>
  <si>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</si>
  <si>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</si>
  <si>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</si>
  <si>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</si>
  <si>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</si>
  <si>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</si>
  <si>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</si>
  <si>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</si>
  <si>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</si>
  <si>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</si>
  <si>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</si>
  <si>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</si>
  <si>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</si>
  <si>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</si>
  <si>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</si>
  <si>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</si>
  <si>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</si>
  <si>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</si>
  <si>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</si>
  <si>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</si>
  <si>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</si>
  <si>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</si>
  <si>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</si>
  <si>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</si>
  <si>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</si>
  <si>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</si>
  <si>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</si>
  <si>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</si>
  <si>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</si>
  <si>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</si>
  <si>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</si>
  <si>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</si>
  <si>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</si>
  <si>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</si>
  <si>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</si>
  <si>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</si>
  <si>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</si>
  <si>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</si>
  <si>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</si>
  <si>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</si>
  <si>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</si>
  <si>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</si>
  <si>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</si>
  <si>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</si>
  <si>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</si>
  <si>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</si>
  <si>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</si>
  <si>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</si>
  <si>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</si>
  <si>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</si>
  <si>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</si>
  <si>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</si>
  <si>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</si>
  <si>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</si>
  <si>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</si>
  <si>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</si>
  <si>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</si>
  <si>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</si>
  <si>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</si>
  <si>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</si>
  <si>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</si>
  <si>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</si>
  <si>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</si>
  <si>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</si>
  <si>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</si>
  <si>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</si>
  <si>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</si>
  <si>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</si>
  <si>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</si>
  <si>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</si>
  <si>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</si>
  <si>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</si>
  <si>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</si>
  <si>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</si>
  <si>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</si>
  <si>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</si>
  <si>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</si>
  <si>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</si>
  <si>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</si>
  <si>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</si>
  <si>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</si>
  <si>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</si>
  <si>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</si>
  <si>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</si>
  <si>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</si>
  <si>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</si>
  <si>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</si>
  <si>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</si>
  <si>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</si>
  <si>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</si>
  <si>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</si>
  <si>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</si>
  <si>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</si>
  <si>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</si>
  <si>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</si>
  <si>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</si>
  <si>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</si>
  <si>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</si>
  <si>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</si>
  <si>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</si>
  <si>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</si>
  <si>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</si>
  <si>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</si>
  <si>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</si>
  <si>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</si>
  <si>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</si>
  <si>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</si>
  <si>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</si>
  <si>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</si>
  <si>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</si>
  <si>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</si>
  <si>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</si>
  <si>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</si>
  <si>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</si>
  <si>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</si>
  <si>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</si>
  <si>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</si>
  <si>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</si>
  <si>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</si>
  <si>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</si>
  <si>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</si>
  <si>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</si>
  <si>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</si>
  <si>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</si>
  <si>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</si>
  <si>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</si>
  <si>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</si>
  <si>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</si>
  <si>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</si>
  <si>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</si>
  <si>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</si>
  <si>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</si>
  <si>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</si>
  <si>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</si>
  <si>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</si>
  <si>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</si>
  <si>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</si>
  <si>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</si>
  <si>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</si>
  <si>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</si>
  <si>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</si>
  <si>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</si>
  <si>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</si>
  <si>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</si>
  <si>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</si>
  <si>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</si>
  <si>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</si>
  <si>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</si>
  <si>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</si>
  <si>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</si>
  <si>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</si>
  <si>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</si>
  <si>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</si>
  <si>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</si>
  <si>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</si>
  <si>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</si>
  <si>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</si>
  <si>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</si>
  <si>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</si>
  <si>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</si>
  <si>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</si>
  <si>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</si>
  <si>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</si>
  <si>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</si>
  <si>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</si>
  <si>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</si>
  <si>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</si>
  <si>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</si>
  <si>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</si>
  <si>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</si>
  <si>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</si>
  <si>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</si>
  <si>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</si>
  <si>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</si>
  <si>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</si>
  <si>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</si>
  <si>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</si>
  <si>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</si>
  <si>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</si>
  <si>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</si>
  <si>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</si>
  <si>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</si>
  <si>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</si>
  <si>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</si>
  <si>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</si>
  <si>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</si>
  <si>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</si>
  <si>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</si>
  <si>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</si>
  <si>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</si>
  <si>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</si>
  <si>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</si>
  <si>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</si>
  <si>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</si>
  <si>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</si>
  <si>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</si>
  <si>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</si>
  <si>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</si>
  <si>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</si>
  <si>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</si>
  <si>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</si>
  <si>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</si>
  <si>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</si>
  <si>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</si>
  <si>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</si>
  <si>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</si>
  <si>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</si>
  <si>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</si>
  <si>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</si>
  <si>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</si>
  <si>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</si>
  <si>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</si>
  <si>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</si>
  <si>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</si>
  <si>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</si>
  <si>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</si>
  <si>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</si>
  <si>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</si>
  <si>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</si>
  <si>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</si>
  <si>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</si>
  <si>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</si>
  <si>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</si>
  <si>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</si>
  <si>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</si>
  <si>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</si>
  <si>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</si>
  <si>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</si>
  <si>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</si>
  <si>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</si>
  <si>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</si>
  <si>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</si>
  <si>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</si>
  <si>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</si>
  <si>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</si>
  <si>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</si>
  <si>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</si>
  <si>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</si>
  <si>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</si>
  <si>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</si>
  <si>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</si>
  <si>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</si>
  <si>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</si>
  <si>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</si>
  <si>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</si>
  <si>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</si>
  <si>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</si>
  <si>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</si>
  <si>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</si>
  <si>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</si>
  <si>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</si>
  <si>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</si>
  <si>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</si>
  <si>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</si>
  <si>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</si>
  <si>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</si>
  <si>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</si>
  <si>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</si>
  <si>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</si>
  <si>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</si>
  <si>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</si>
  <si>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</si>
  <si>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</si>
  <si>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</si>
  <si>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</si>
  <si>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</si>
  <si>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</si>
  <si>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</si>
  <si>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</si>
  <si>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</si>
  <si>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</si>
  <si>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</si>
  <si>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</si>
  <si>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</si>
  <si>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</si>
  <si>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</si>
  <si>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</si>
  <si>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</si>
  <si>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</si>
  <si>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</si>
  <si>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</si>
  <si>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</si>
  <si>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</si>
  <si>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</si>
  <si>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</si>
  <si>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</si>
  <si>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</si>
  <si>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</si>
  <si>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</si>
  <si>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</si>
  <si>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</si>
  <si>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</si>
  <si>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</si>
  <si>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</si>
  <si>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</si>
  <si>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</si>
  <si>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</si>
  <si>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</si>
  <si>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</si>
  <si>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</si>
  <si>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</si>
  <si>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</si>
  <si>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</si>
  <si>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</si>
  <si>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</si>
  <si>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</si>
  <si>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</si>
  <si>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</si>
  <si>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</si>
  <si>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</si>
  <si>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</si>
  <si>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</si>
  <si>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</si>
  <si>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</si>
  <si>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</si>
  <si>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</si>
  <si>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</si>
  <si>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</si>
  <si>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</si>
  <si>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</si>
  <si>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</si>
  <si>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</si>
  <si>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</si>
  <si>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</si>
  <si>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</si>
  <si>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</si>
  <si>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</si>
  <si>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</si>
  <si>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</si>
  <si>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</si>
  <si>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</si>
  <si>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</si>
  <si>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</si>
  <si>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</si>
  <si>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</si>
  <si>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</si>
  <si>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</si>
  <si>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</si>
  <si>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</si>
  <si>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</si>
  <si>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</si>
  <si>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</si>
  <si>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</si>
  <si>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</si>
  <si>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</si>
  <si>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</si>
  <si>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</si>
  <si>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</si>
  <si>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</si>
  <si>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</si>
  <si>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</si>
  <si>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</si>
  <si>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</si>
  <si>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</si>
  <si>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</si>
  <si>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</si>
  <si>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</si>
  <si>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</si>
  <si>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</si>
  <si>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</si>
  <si>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</si>
  <si>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</si>
  <si>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</si>
  <si>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</si>
  <si>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</si>
  <si>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</si>
  <si>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</si>
  <si>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</si>
  <si>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</si>
  <si>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</si>
  <si>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</si>
  <si>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</si>
  <si>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</si>
  <si>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</si>
  <si>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</si>
  <si>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</si>
  <si>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</si>
  <si>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</si>
  <si>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</si>
  <si>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</si>
  <si>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</si>
  <si>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</si>
  <si>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</si>
  <si>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</si>
  <si>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</si>
  <si>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</si>
  <si>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</si>
  <si>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</si>
  <si>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</si>
  <si>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</si>
  <si>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</si>
  <si>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</si>
  <si>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</si>
  <si>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</si>
  <si>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</si>
  <si>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</si>
  <si>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</si>
  <si>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</si>
  <si>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</si>
  <si>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</si>
  <si>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</si>
  <si>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</si>
  <si>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</si>
  <si>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</si>
  <si>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</si>
  <si>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</si>
  <si>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</si>
  <si>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</si>
  <si>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</si>
  <si>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</si>
  <si>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</si>
  <si>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</si>
  <si>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</si>
  <si>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</si>
  <si>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</si>
  <si>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</si>
  <si>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</si>
  <si>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</si>
  <si>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</si>
  <si>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</si>
  <si>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</si>
  <si>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</si>
  <si>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</si>
  <si>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</si>
  <si>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</si>
  <si>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</si>
  <si>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</si>
  <si>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</si>
  <si>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</si>
  <si>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</si>
  <si>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</si>
  <si>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</si>
  <si>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</si>
  <si>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</si>
  <si>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</si>
  <si>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</si>
  <si>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</si>
  <si>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</si>
  <si>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</si>
  <si>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</si>
  <si>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</si>
  <si>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</si>
  <si>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</si>
  <si>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</si>
  <si>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</si>
  <si>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</si>
  <si>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</si>
  <si>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</si>
  <si>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</si>
  <si>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</si>
  <si>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</si>
  <si>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</si>
  <si>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</si>
  <si>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</si>
  <si>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</si>
  <si>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</si>
  <si>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</si>
  <si>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</si>
  <si>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</si>
  <si>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</si>
  <si>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</si>
  <si>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</si>
  <si>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</si>
  <si>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</si>
  <si>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</si>
  <si>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</si>
  <si>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</si>
  <si>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</si>
  <si>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</si>
  <si>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</si>
  <si>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</si>
  <si>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</si>
  <si>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</si>
  <si>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</si>
  <si>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</si>
  <si>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</si>
  <si>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</si>
  <si>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</si>
  <si>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</si>
  <si>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</si>
  <si>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</si>
  <si>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</si>
  <si>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</si>
  <si>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</si>
  <si>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</si>
  <si>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</si>
  <si>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</si>
  <si>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</si>
  <si>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</si>
  <si>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</si>
  <si>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</si>
  <si>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</si>
  <si>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</si>
  <si>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</si>
  <si>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</si>
  <si>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</si>
  <si>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</si>
  <si>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</si>
  <si>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</si>
  <si>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</si>
  <si>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</si>
  <si>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</si>
  <si>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</si>
  <si>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</si>
  <si>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</si>
  <si>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</si>
  <si>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</si>
  <si>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</si>
  <si>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</si>
  <si>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</si>
  <si>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</si>
  <si>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</si>
  <si>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</si>
  <si>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</si>
  <si>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</si>
  <si>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</si>
  <si>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</si>
  <si>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</si>
  <si>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</si>
  <si>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</si>
  <si>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</si>
  <si>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</si>
  <si>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</si>
  <si>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</si>
  <si>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</si>
  <si>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</si>
  <si>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</si>
  <si>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</si>
  <si>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</si>
  <si>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</si>
  <si>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</si>
  <si>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</si>
  <si>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</si>
  <si>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</si>
  <si>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</si>
  <si>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</si>
  <si>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</si>
  <si>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</si>
  <si>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</si>
  <si>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</si>
  <si>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</si>
  <si>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</si>
  <si>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</si>
  <si>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</si>
  <si>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</si>
  <si>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</si>
  <si>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</si>
  <si>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</si>
  <si>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</si>
  <si>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</si>
  <si>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</si>
  <si>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</si>
  <si>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</si>
  <si>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</si>
  <si>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</si>
  <si>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</si>
  <si>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</si>
  <si>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</si>
  <si>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</si>
  <si>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</si>
  <si>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</si>
  <si>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</si>
  <si>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</si>
  <si>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</si>
  <si>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</si>
  <si>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</si>
  <si>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</si>
  <si>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</si>
  <si>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</si>
  <si>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</si>
  <si>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</si>
  <si>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</si>
  <si>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</si>
  <si>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</si>
  <si>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</si>
  <si>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</si>
  <si>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</si>
  <si>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</si>
  <si>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</si>
  <si>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</si>
  <si>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</si>
  <si>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</si>
  <si>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</si>
  <si>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</si>
  <si>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</si>
  <si>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</si>
  <si>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</si>
  <si>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</si>
  <si>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</si>
  <si>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</si>
  <si>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</si>
  <si>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</si>
  <si>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</si>
  <si>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</si>
  <si>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</si>
  <si>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</si>
  <si>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</si>
  <si>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</si>
  <si>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</si>
  <si>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</si>
  <si>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</si>
  <si>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</si>
  <si>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</si>
  <si>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</si>
  <si>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</si>
  <si>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</si>
  <si>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</si>
  <si>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</si>
  <si>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</si>
  <si>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</si>
  <si>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</si>
  <si>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</si>
  <si>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</si>
  <si>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</si>
  <si>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</si>
  <si>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</si>
  <si>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</si>
  <si>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</si>
  <si>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</si>
  <si>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</si>
  <si>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</si>
  <si>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</si>
  <si>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</si>
  <si>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</si>
  <si>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</si>
  <si>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</si>
  <si>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</si>
  <si>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</si>
  <si>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</si>
  <si>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</si>
  <si>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</si>
  <si>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</si>
  <si>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</si>
  <si>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</si>
  <si>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</si>
  <si>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</si>
  <si>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</si>
  <si>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</si>
  <si>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</si>
  <si>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</si>
  <si>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</si>
  <si>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</si>
  <si>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</si>
  <si>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</si>
  <si>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</si>
  <si>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</si>
  <si>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</si>
  <si>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</si>
  <si>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</si>
  <si>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</si>
  <si>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</si>
  <si>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</si>
  <si>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</si>
  <si>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</si>
  <si>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</si>
  <si>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</si>
  <si>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</si>
  <si>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</si>
  <si>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</si>
  <si>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</si>
  <si>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</si>
  <si>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</si>
  <si>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</si>
  <si>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</si>
  <si>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</si>
  <si>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</si>
  <si>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</si>
  <si>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</si>
  <si>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</si>
  <si>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</si>
  <si>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</si>
  <si>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</si>
  <si>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</si>
  <si>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</si>
  <si>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</si>
  <si>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</si>
  <si>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</si>
  <si>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</si>
  <si>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</si>
  <si>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</si>
  <si>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</si>
  <si>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</si>
  <si>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</si>
  <si>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</si>
  <si>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</si>
  <si>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</si>
  <si>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</si>
  <si>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</si>
  <si>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</si>
  <si>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</si>
  <si>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</si>
  <si>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</si>
  <si>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</si>
  <si>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</si>
  <si>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</si>
  <si>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</si>
  <si>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</si>
  <si>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</si>
  <si>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</si>
  <si>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</si>
  <si>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</si>
  <si>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</si>
  <si>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</si>
  <si>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</si>
  <si>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</si>
  <si>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</si>
  <si>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</si>
  <si>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</si>
  <si>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</si>
  <si>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</si>
  <si>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</si>
  <si>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</si>
  <si>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</si>
  <si>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</si>
  <si>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</si>
  <si>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</si>
  <si>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</si>
  <si>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</si>
  <si>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</si>
  <si>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</si>
  <si>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</si>
  <si>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</si>
  <si>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</si>
  <si>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</si>
  <si>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</si>
  <si>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</si>
  <si>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</si>
  <si>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</si>
  <si>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</si>
  <si>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</si>
  <si>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</si>
  <si>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</si>
  <si>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</si>
  <si>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</si>
  <si>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</si>
  <si>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</si>
  <si>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</si>
  <si>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</si>
  <si>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</si>
  <si>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</si>
  <si>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</si>
  <si>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</si>
  <si>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</si>
  <si>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</si>
  <si>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</si>
  <si>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</si>
  <si>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</si>
  <si>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</si>
  <si>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</si>
  <si>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</si>
  <si>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</si>
  <si>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</si>
  <si>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</si>
  <si>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</si>
  <si>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</si>
  <si>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</si>
  <si>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</si>
  <si>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</si>
  <si>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</si>
  <si>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</si>
  <si>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</si>
  <si>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</si>
  <si>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</si>
  <si>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</si>
  <si>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</si>
  <si>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</si>
  <si>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</si>
  <si>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</si>
  <si>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</si>
  <si>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</si>
  <si>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</si>
  <si>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</si>
  <si>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</si>
  <si>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</si>
  <si>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</si>
  <si>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</si>
  <si>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</si>
  <si>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</si>
  <si>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</si>
  <si>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</si>
  <si>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</si>
  <si>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</si>
  <si>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</si>
  <si>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</si>
  <si>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</si>
  <si>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</si>
  <si>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</si>
  <si>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</si>
  <si>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</si>
  <si>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</si>
  <si>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</si>
  <si>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</si>
  <si>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</si>
  <si>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</si>
  <si>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</si>
  <si>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</si>
  <si>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</si>
  <si>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</si>
  <si>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</si>
  <si>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</si>
  <si>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</si>
  <si>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</si>
  <si>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</si>
  <si>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</si>
  <si>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</si>
  <si>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</si>
  <si>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</si>
  <si>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</si>
  <si>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</si>
  <si>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</si>
  <si>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</si>
  <si>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</si>
  <si>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</si>
  <si>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</si>
  <si>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</si>
  <si>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</si>
  <si>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</si>
  <si>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</si>
  <si>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</si>
  <si>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</si>
  <si>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</si>
  <si>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</si>
  <si>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</si>
  <si>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</si>
  <si>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</si>
  <si>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</si>
  <si>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</si>
  <si>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</si>
  <si>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</si>
  <si>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</si>
  <si>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</si>
  <si>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</si>
  <si>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</si>
  <si>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</si>
  <si>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</si>
  <si>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</si>
  <si>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</si>
  <si>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</si>
  <si>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</si>
  <si>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</si>
  <si>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</si>
  <si>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</si>
  <si>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</si>
  <si>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</si>
  <si>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</si>
  <si>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</si>
  <si>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</si>
  <si>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</si>
  <si>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</si>
  <si>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</si>
  <si>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</si>
  <si>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</si>
  <si>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</si>
  <si>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</si>
  <si>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</si>
  <si>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</si>
  <si>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</si>
  <si>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</si>
  <si>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</si>
  <si>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</si>
  <si>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</si>
  <si>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</si>
  <si>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</si>
  <si>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</si>
  <si>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</si>
  <si>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</si>
  <si>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</si>
  <si>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</si>
  <si>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</si>
  <si>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</si>
  <si>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</si>
  <si>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</si>
  <si>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</si>
  <si>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</si>
  <si>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</si>
  <si>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</si>
  <si>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</si>
  <si>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</si>
  <si>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</si>
  <si>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</si>
  <si>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</si>
  <si>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</si>
  <si>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</si>
  <si>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</si>
  <si>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</si>
  <si>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</si>
  <si>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</si>
  <si>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</si>
  <si>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</si>
  <si>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</si>
  <si>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</si>
  <si>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</si>
  <si>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</si>
  <si>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</si>
  <si>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</si>
  <si>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</si>
  <si>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</si>
  <si>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</si>
  <si>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</si>
  <si>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</si>
  <si>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</si>
  <si>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</si>
  <si>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</si>
  <si>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</si>
  <si>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</si>
  <si>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</si>
  <si>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</si>
  <si>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</si>
  <si>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</si>
  <si>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</si>
  <si>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</si>
  <si>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</si>
  <si>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</si>
  <si>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</si>
  <si>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</si>
  <si>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</si>
  <si>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</si>
  <si>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</si>
  <si>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</si>
  <si>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</si>
  <si>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</si>
  <si>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</si>
  <si>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</si>
  <si>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</si>
  <si>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</si>
  <si>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</si>
  <si>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</si>
  <si>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</si>
  <si>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</si>
  <si>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</si>
  <si>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</si>
  <si>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</si>
  <si>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</si>
  <si>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</si>
  <si>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</si>
  <si>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</si>
  <si>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</si>
  <si>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</si>
  <si>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</si>
  <si>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</si>
  <si>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</si>
  <si>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</si>
  <si>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</si>
  <si>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</si>
  <si>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</si>
  <si>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</si>
  <si>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</si>
  <si>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</si>
  <si>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</si>
  <si>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</si>
  <si>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</si>
  <si>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</si>
  <si>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</si>
  <si>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</si>
  <si>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</si>
  <si>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</si>
  <si>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</si>
  <si>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</si>
  <si>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</si>
  <si>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</si>
  <si>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</si>
  <si>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</si>
  <si>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</si>
  <si>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</si>
  <si>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</si>
  <si>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</si>
  <si>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</si>
  <si>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</si>
  <si>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</si>
  <si>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</si>
  <si>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</si>
  <si>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</si>
  <si>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</si>
  <si>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</si>
  <si>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</si>
  <si>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</si>
  <si>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</si>
  <si>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</si>
  <si>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</si>
  <si>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</si>
  <si>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</si>
  <si>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</si>
  <si>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</si>
  <si>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</si>
  <si>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</si>
  <si>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</si>
  <si>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</si>
  <si>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</si>
  <si>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</si>
  <si>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</si>
  <si>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</si>
  <si>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</si>
  <si>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</si>
  <si>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</si>
  <si>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</si>
  <si>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</si>
  <si>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</si>
  <si>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</si>
  <si>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</si>
  <si>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</si>
  <si>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</si>
  <si>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</si>
  <si>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</si>
  <si>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</si>
  <si>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</si>
  <si>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</si>
  <si>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</si>
  <si>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</si>
  <si>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</si>
  <si>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</si>
  <si>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</si>
  <si>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</si>
  <si>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</si>
  <si>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</si>
  <si>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</si>
  <si>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</si>
  <si>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</si>
  <si>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</si>
  <si>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</si>
  <si>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</si>
  <si>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</si>
  <si>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</si>
  <si>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</si>
  <si>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</si>
  <si>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</si>
  <si>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</si>
  <si>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</si>
  <si>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</si>
  <si>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</si>
  <si>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</si>
  <si>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</si>
  <si>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</si>
  <si>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</si>
  <si>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</si>
  <si>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</si>
  <si>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</si>
  <si>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</si>
  <si>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</si>
  <si>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</si>
  <si>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</si>
  <si>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</si>
  <si>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</si>
  <si>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</si>
  <si>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</si>
  <si>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</si>
  <si>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</si>
  <si>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</si>
  <si>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</si>
  <si>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</si>
  <si>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</si>
  <si>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</si>
  <si>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</si>
  <si>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</si>
  <si>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</si>
  <si>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</si>
  <si>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</si>
  <si>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</si>
  <si>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</si>
  <si>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</si>
  <si>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</si>
  <si>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</si>
  <si>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</si>
  <si>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</si>
  <si>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</si>
  <si>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</si>
  <si>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</si>
  <si>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</si>
  <si>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</si>
  <si>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</si>
  <si>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</si>
  <si>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</si>
  <si>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</si>
  <si>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</si>
  <si>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</si>
  <si>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</si>
  <si>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</si>
  <si>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</si>
  <si>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</si>
  <si>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</si>
  <si>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</si>
  <si>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</si>
  <si>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</si>
  <si>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</si>
  <si>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</si>
  <si>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</si>
  <si>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</si>
  <si>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</si>
  <si>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</si>
  <si>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</si>
  <si>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</si>
  <si>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</si>
  <si>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</si>
  <si>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</si>
  <si>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</si>
  <si>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</si>
  <si>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</si>
  <si>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</si>
  <si>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</si>
  <si>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</si>
  <si>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</si>
  <si>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</si>
  <si>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</si>
  <si>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</si>
  <si>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</si>
  <si>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</si>
  <si>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</si>
  <si>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</si>
  <si>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</si>
  <si>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</si>
  <si>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</si>
  <si>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</si>
  <si>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</si>
  <si>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</si>
  <si>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</si>
  <si>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</si>
  <si>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</si>
  <si>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</si>
  <si>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</si>
  <si>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</si>
  <si>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</si>
  <si>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</si>
  <si>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</si>
  <si>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</si>
  <si>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</si>
  <si>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</si>
  <si>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</si>
  <si>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</si>
  <si>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</si>
  <si>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</si>
  <si>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</si>
  <si>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</si>
  <si>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</si>
  <si>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</si>
  <si>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</si>
  <si>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</si>
  <si>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</si>
  <si>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</si>
  <si>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</si>
  <si>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</si>
  <si>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</si>
  <si>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</si>
  <si>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</si>
  <si>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</si>
  <si>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</si>
  <si>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</si>
  <si>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</si>
  <si>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</si>
  <si>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</si>
  <si>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</si>
  <si>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</si>
  <si>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</si>
  <si>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</si>
  <si>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</si>
  <si>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</si>
  <si>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</si>
  <si>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</si>
  <si>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</si>
  <si>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</si>
  <si>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</si>
  <si>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</si>
  <si>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</si>
  <si>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</si>
  <si>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</si>
  <si>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</si>
  <si>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</si>
  <si>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</si>
  <si>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</si>
  <si>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</si>
  <si>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</si>
  <si>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</si>
  <si>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</si>
  <si>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</si>
  <si>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</si>
  <si>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</si>
  <si>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</si>
  <si>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</si>
  <si>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</si>
  <si>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</si>
  <si>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</si>
  <si>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</si>
  <si>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</si>
  <si>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</si>
  <si>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</si>
  <si>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</si>
  <si>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</si>
  <si>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</si>
  <si>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</si>
  <si>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</si>
  <si>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</si>
  <si>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</si>
  <si>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</si>
  <si>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</si>
  <si>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</si>
  <si>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</si>
  <si>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</si>
  <si>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</si>
  <si>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</si>
  <si>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</si>
  <si>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</si>
  <si>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</si>
  <si>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</si>
  <si>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</si>
  <si>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</si>
  <si>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</si>
  <si>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</si>
  <si>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</si>
  <si>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</si>
  <si>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</si>
  <si>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</si>
  <si>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</si>
  <si>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</si>
  <si>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</si>
  <si>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</si>
  <si>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</si>
  <si>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</si>
  <si>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</si>
  <si>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</si>
  <si>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</si>
  <si>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</si>
  <si>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</si>
  <si>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</si>
  <si>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</si>
  <si>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</si>
  <si>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</si>
  <si>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</si>
  <si>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</si>
  <si>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</si>
  <si>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</si>
  <si>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</si>
  <si>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</si>
  <si>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</si>
  <si>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</si>
  <si>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</si>
  <si>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</si>
  <si>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</si>
  <si>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</si>
  <si>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</si>
  <si>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</si>
  <si>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</si>
  <si>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</si>
  <si>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</si>
  <si>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</si>
  <si>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</si>
  <si>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</si>
  <si>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</si>
  <si>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</si>
  <si>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</si>
  <si>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</si>
  <si>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</si>
  <si>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</si>
  <si>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</si>
  <si>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</si>
  <si>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</si>
  <si>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</si>
  <si>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</si>
  <si>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</si>
  <si>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</si>
  <si>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</si>
  <si>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</si>
  <si>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</si>
  <si>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</si>
  <si>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</si>
  <si>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</si>
  <si>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</si>
  <si>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</si>
  <si>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</si>
  <si>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</si>
  <si>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</si>
  <si>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</si>
  <si>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</si>
  <si>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</si>
  <si>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</si>
  <si>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</si>
  <si>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</si>
  <si>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</si>
  <si>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</si>
  <si>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</si>
  <si>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</si>
  <si>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</si>
  <si>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</si>
  <si>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</si>
  <si>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</si>
  <si>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</si>
  <si>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</si>
  <si>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</si>
  <si>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</si>
  <si>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</si>
  <si>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</si>
  <si>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</si>
  <si>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</si>
  <si>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</si>
  <si>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</si>
  <si>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</si>
  <si>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</si>
  <si>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</si>
  <si>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</si>
  <si>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</si>
  <si>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</si>
  <si>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</si>
  <si>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</si>
  <si>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</si>
  <si>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</si>
  <si>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</si>
  <si>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</si>
  <si>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</si>
  <si>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</si>
  <si>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</si>
  <si>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</si>
  <si>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</si>
  <si>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</si>
  <si>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</si>
  <si>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</si>
  <si>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</si>
  <si>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</si>
  <si>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</si>
  <si>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</si>
  <si>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</si>
  <si>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</si>
  <si>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</si>
  <si>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</si>
  <si>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</si>
  <si>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</si>
  <si>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</si>
  <si>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</si>
  <si>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</si>
  <si>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</si>
  <si>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</si>
  <si>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</si>
  <si>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</si>
  <si>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</si>
  <si>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</si>
  <si>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</si>
  <si>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</si>
  <si>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</si>
  <si>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</si>
  <si>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</si>
  <si>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</si>
  <si>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</si>
  <si>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</si>
  <si>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</si>
  <si>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</si>
  <si>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</si>
  <si>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</si>
  <si>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</si>
  <si>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</si>
  <si>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</si>
  <si>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</si>
  <si>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</si>
  <si>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</si>
  <si>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</si>
  <si>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</si>
  <si>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</si>
  <si>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</si>
  <si>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</si>
  <si>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</si>
  <si>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</si>
  <si>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</si>
  <si>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</si>
  <si>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</si>
  <si>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</si>
  <si>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</si>
  <si>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</si>
  <si>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</si>
  <si>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</si>
  <si>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</si>
  <si>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</si>
  <si>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</si>
  <si>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</si>
  <si>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</si>
  <si>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</si>
  <si>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</si>
  <si>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</si>
  <si>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</si>
  <si>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</si>
  <si>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</si>
  <si>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</si>
  <si>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</si>
  <si>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</si>
  <si>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</si>
  <si>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</si>
  <si>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</si>
  <si>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</si>
  <si>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</si>
  <si>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</si>
  <si>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</si>
  <si>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</si>
  <si>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</si>
  <si>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</si>
  <si>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</si>
  <si>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</si>
  <si>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</si>
  <si>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</si>
  <si>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</si>
  <si>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</si>
  <si>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</si>
  <si>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</si>
  <si>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</si>
  <si>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</si>
  <si>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</si>
  <si>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</si>
  <si>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</si>
  <si>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</si>
  <si>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</si>
  <si>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</si>
  <si>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</si>
  <si>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</si>
  <si>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</si>
  <si>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</si>
  <si>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</si>
  <si>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</si>
  <si>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</si>
  <si>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</si>
  <si>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</si>
  <si>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</si>
  <si>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</si>
  <si>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</si>
  <si>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</si>
  <si>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</si>
  <si>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</si>
  <si>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</si>
  <si>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</si>
  <si>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</si>
  <si>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</si>
  <si>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</si>
  <si>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</si>
  <si>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</si>
  <si>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</si>
  <si>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</si>
  <si>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</si>
  <si>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</si>
  <si>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</si>
  <si>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</si>
  <si>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</si>
  <si>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</si>
  <si>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</si>
  <si>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</si>
  <si>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</si>
  <si>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</si>
  <si>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</si>
  <si>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</si>
  <si>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</si>
  <si>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</si>
  <si>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</si>
  <si>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</si>
  <si>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</si>
  <si>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</si>
  <si>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</si>
  <si>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</si>
  <si>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</si>
  <si>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</si>
  <si>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</si>
  <si>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</si>
  <si>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</si>
  <si>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</si>
  <si>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</si>
  <si>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</si>
  <si>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</si>
  <si>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</si>
  <si>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</si>
  <si>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</si>
  <si>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</si>
  <si>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</si>
  <si>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</si>
  <si>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</si>
  <si>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</si>
  <si>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</si>
  <si>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</si>
  <si>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</si>
  <si>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</si>
  <si>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</si>
  <si>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</si>
  <si>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</si>
  <si>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</si>
  <si>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</si>
  <si>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</si>
  <si>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</si>
  <si>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</si>
  <si>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</si>
  <si>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</si>
  <si>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</si>
  <si>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</si>
  <si>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</si>
  <si>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</si>
  <si>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</si>
  <si>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</si>
  <si>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</si>
  <si>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</si>
  <si>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</si>
  <si>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</si>
  <si>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</si>
  <si>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</si>
  <si>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</si>
  <si>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</si>
  <si>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</si>
  <si>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</si>
  <si>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</si>
  <si>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</si>
  <si>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</si>
  <si>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</si>
  <si>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</si>
  <si>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</si>
  <si>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</si>
  <si>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</si>
  <si>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</si>
  <si>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</si>
  <si>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</si>
  <si>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</si>
  <si>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</si>
  <si>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</si>
  <si>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</si>
  <si>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</si>
  <si>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</si>
  <si>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</si>
  <si>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</si>
  <si>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</si>
  <si>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</si>
  <si>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</si>
  <si>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</si>
  <si>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</si>
  <si>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</si>
  <si>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</si>
  <si>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</si>
  <si>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</si>
  <si>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</si>
  <si>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</si>
  <si>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</si>
  <si>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</si>
  <si>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</si>
  <si>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</si>
  <si>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</si>
  <si>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</si>
  <si>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</si>
  <si>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</si>
  <si>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</si>
  <si>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</si>
  <si>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</si>
  <si>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</si>
  <si>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</si>
  <si>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</si>
  <si>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</si>
  <si>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</si>
  <si>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</si>
  <si>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</si>
  <si>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</si>
  <si>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</si>
  <si>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</si>
  <si>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</si>
  <si>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</si>
  <si>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</si>
  <si>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</si>
  <si>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</si>
  <si>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</si>
  <si>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</si>
  <si>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</si>
  <si>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</si>
  <si>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</si>
  <si>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</si>
  <si>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</si>
  <si>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</si>
  <si>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</si>
  <si>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</si>
  <si>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</si>
  <si>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</si>
  <si>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</si>
  <si>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</si>
  <si>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</si>
  <si>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</si>
  <si>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</si>
  <si>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</si>
  <si>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</si>
  <si>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</si>
  <si>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</si>
  <si>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</si>
  <si>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</si>
  <si>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</si>
  <si>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</si>
  <si>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</si>
  <si>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</si>
  <si>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</si>
  <si>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</si>
  <si>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</si>
  <si>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</si>
  <si>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</si>
  <si>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</si>
  <si>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</si>
  <si>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</si>
  <si>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</si>
  <si>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</si>
  <si>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</si>
  <si>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</si>
  <si>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</si>
  <si>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</si>
  <si>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</si>
  <si>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</si>
  <si>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</si>
  <si>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</si>
  <si>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</si>
  <si>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</si>
  <si>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</si>
  <si>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</si>
  <si>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</si>
  <si>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</si>
  <si>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</si>
  <si>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</si>
  <si>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</si>
  <si>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</si>
  <si>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</si>
  <si>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</si>
  <si>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</si>
  <si>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</si>
  <si>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</si>
  <si>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</si>
  <si>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</si>
  <si>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</si>
  <si>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</si>
  <si>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</si>
  <si>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</si>
  <si>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</si>
  <si>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</si>
  <si>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</si>
  <si>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</si>
  <si>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</si>
  <si>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</si>
  <si>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</si>
  <si>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</si>
  <si>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</si>
  <si>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</si>
  <si>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</si>
  <si>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</si>
  <si>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</si>
  <si>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</si>
  <si>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</si>
  <si>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</si>
  <si>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</si>
  <si>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</si>
  <si>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</si>
  <si>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</si>
  <si>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</si>
  <si>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</si>
  <si>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</si>
  <si>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</si>
  <si>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</si>
  <si>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</si>
  <si>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</si>
  <si>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</si>
  <si>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</si>
  <si>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</si>
  <si>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</si>
  <si>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</si>
  <si>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</si>
  <si>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</si>
  <si>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</si>
  <si>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</si>
  <si>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</si>
  <si>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</si>
  <si>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</si>
  <si>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</si>
  <si>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</si>
  <si>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</si>
  <si>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</si>
  <si>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</si>
  <si>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</si>
  <si>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</si>
  <si>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</si>
  <si>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</si>
  <si>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</si>
  <si>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</si>
  <si>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</si>
  <si>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</si>
  <si>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</si>
  <si>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</si>
  <si>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</si>
  <si>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</si>
  <si>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</si>
  <si>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</si>
  <si>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</si>
  <si>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</si>
  <si>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</si>
  <si>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</si>
  <si>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</si>
  <si>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</si>
  <si>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</si>
  <si>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</si>
  <si>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</si>
  <si>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</si>
  <si>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</si>
  <si>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</si>
  <si>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</si>
  <si>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</si>
  <si>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</si>
  <si>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</si>
  <si>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</si>
  <si>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</si>
  <si>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</si>
  <si>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</si>
  <si>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</si>
  <si>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</si>
  <si>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</si>
  <si>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</si>
  <si>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</si>
  <si>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</si>
  <si>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</si>
  <si>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</si>
  <si>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</si>
  <si>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</si>
  <si>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</si>
  <si>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</si>
  <si>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</si>
  <si>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</si>
  <si>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</si>
  <si>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</si>
  <si>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</si>
  <si>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</si>
  <si>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</si>
  <si>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</si>
  <si>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</si>
  <si>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</si>
  <si>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</si>
  <si>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</si>
  <si>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</si>
  <si>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</si>
  <si>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</si>
  <si>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</si>
  <si>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</si>
  <si>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</si>
  <si>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</si>
  <si>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</si>
  <si>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</si>
  <si>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</si>
  <si>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</si>
  <si>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</si>
  <si>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</si>
  <si>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</si>
  <si>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</si>
  <si>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</si>
  <si>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</si>
  <si>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</si>
  <si>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</si>
  <si>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</si>
  <si>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</si>
  <si>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</si>
  <si>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</si>
  <si>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</si>
  <si>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</si>
  <si>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</si>
  <si>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</si>
  <si>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</si>
  <si>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</si>
  <si>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</si>
  <si>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</si>
  <si>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</si>
  <si>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</si>
  <si>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</si>
  <si>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</si>
  <si>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</si>
  <si>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</si>
  <si>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</si>
  <si>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</si>
  <si>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</si>
  <si>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</si>
  <si>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</si>
  <si>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</si>
  <si>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</si>
  <si>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</si>
  <si>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</si>
  <si>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</si>
  <si>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</si>
  <si>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</si>
  <si>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</si>
  <si>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</si>
  <si>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</si>
  <si>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</si>
  <si>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</si>
  <si>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</si>
  <si>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</si>
  <si>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</si>
  <si>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</si>
  <si>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</si>
  <si>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</si>
  <si>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</si>
  <si>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</si>
  <si>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</si>
  <si>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</si>
  <si>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</si>
  <si>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</si>
  <si>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</si>
  <si>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</si>
  <si>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</si>
  <si>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</si>
  <si>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</si>
  <si>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</si>
  <si>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</si>
  <si>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</si>
  <si>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</si>
  <si>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</si>
  <si>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</si>
  <si>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</si>
  <si>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</si>
  <si>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</si>
  <si>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</si>
  <si>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</si>
  <si>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</si>
  <si>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</si>
  <si>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</si>
  <si>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</si>
  <si>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</si>
  <si>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</si>
  <si>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</si>
  <si>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</si>
  <si>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</si>
  <si>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</si>
  <si>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</si>
  <si>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</si>
  <si>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</si>
  <si>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</si>
  <si>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</si>
  <si>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</si>
  <si>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</si>
  <si>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</si>
  <si>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</si>
  <si>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</si>
  <si>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</si>
  <si>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</si>
  <si>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</si>
  <si>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</si>
  <si>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</si>
  <si>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</si>
  <si>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</si>
  <si>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</si>
  <si>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</si>
  <si>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</si>
  <si>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</si>
  <si>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</si>
  <si>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</si>
  <si>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</si>
  <si>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</si>
  <si>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</si>
  <si>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</si>
  <si>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</si>
  <si>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</si>
  <si>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</si>
  <si>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</si>
  <si>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</si>
  <si>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</si>
  <si>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</si>
  <si>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</si>
  <si>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</si>
  <si>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</si>
  <si>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</si>
  <si>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</si>
  <si>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</si>
  <si>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</si>
  <si>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</si>
  <si>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</si>
  <si>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</si>
  <si>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</si>
  <si>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</si>
  <si>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</si>
  <si>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</si>
  <si>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</si>
  <si>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</si>
  <si>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</si>
  <si>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</si>
  <si>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</si>
  <si>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</si>
  <si>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</si>
  <si>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</si>
  <si>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</si>
  <si>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</si>
  <si>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</si>
  <si>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</si>
  <si>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</si>
  <si>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</si>
  <si>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</si>
  <si>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</si>
  <si>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</si>
  <si>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</si>
  <si>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</si>
  <si>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</si>
  <si>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</si>
  <si>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</si>
  <si>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</si>
  <si>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</si>
  <si>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</si>
  <si>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</si>
  <si>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</si>
  <si>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</si>
  <si>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</si>
  <si>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</si>
  <si>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</si>
  <si>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</si>
  <si>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</si>
  <si>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</si>
  <si>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</si>
  <si>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</si>
  <si>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</si>
  <si>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</si>
  <si>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</si>
  <si>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</si>
  <si>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</si>
  <si>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</si>
  <si>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</si>
  <si>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</si>
  <si>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</si>
  <si>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</si>
  <si>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</si>
  <si>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</si>
  <si>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</si>
  <si>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</si>
  <si>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</si>
  <si>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</si>
  <si>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</si>
  <si>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</si>
  <si>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</si>
  <si>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</si>
  <si>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</si>
  <si>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</si>
  <si>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</si>
  <si>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</si>
  <si>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</si>
  <si>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</si>
  <si>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</si>
  <si>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</si>
  <si>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</si>
  <si>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</si>
  <si>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</si>
  <si>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</si>
  <si>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</si>
  <si>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</si>
  <si>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</si>
  <si>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</si>
  <si>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</si>
  <si>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</si>
  <si>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</si>
  <si>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</si>
  <si>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</si>
  <si>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</si>
  <si>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</si>
  <si>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</si>
  <si>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</si>
  <si>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</si>
  <si>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</si>
  <si>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</si>
  <si>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</si>
  <si>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</si>
  <si>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</si>
  <si>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</si>
  <si>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</si>
  <si>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</si>
  <si>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</si>
  <si>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</si>
  <si>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</si>
  <si>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</si>
  <si>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</si>
  <si>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</si>
  <si>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</si>
  <si>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</si>
  <si>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</si>
  <si>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</si>
  <si>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</si>
  <si>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</si>
  <si>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</si>
  <si>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</si>
  <si>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</si>
  <si>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</si>
  <si>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</si>
  <si>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</si>
  <si>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</si>
  <si>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</si>
  <si>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</si>
  <si>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</si>
  <si>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</si>
  <si>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</si>
  <si>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</si>
  <si>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</si>
  <si>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</si>
  <si>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</si>
  <si>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</si>
  <si>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</si>
  <si>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</si>
  <si>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</si>
  <si>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</si>
  <si>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</si>
  <si>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</si>
  <si>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</si>
  <si>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</si>
  <si>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</si>
  <si>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</si>
  <si>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</si>
  <si>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</si>
  <si>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</si>
  <si>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</si>
  <si>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</si>
  <si>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</si>
  <si>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</si>
  <si>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</si>
  <si>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</si>
  <si>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</si>
  <si>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</si>
  <si>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</si>
  <si>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</si>
  <si>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</si>
  <si>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</si>
  <si>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</si>
  <si>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</si>
  <si>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</si>
  <si>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</si>
  <si>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</si>
  <si>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</si>
  <si>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</si>
  <si>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</si>
  <si>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</si>
  <si>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</si>
  <si>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</si>
  <si>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</si>
  <si>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</si>
  <si>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</si>
  <si>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</si>
  <si>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</si>
  <si>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</si>
  <si>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</si>
  <si>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</si>
  <si>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</si>
  <si>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</si>
  <si>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</si>
  <si>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</si>
  <si>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</si>
  <si>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</si>
  <si>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</si>
  <si>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</si>
  <si>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</si>
  <si>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</si>
  <si>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</si>
  <si>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</si>
  <si>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</si>
  <si>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</si>
  <si>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</si>
  <si>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</si>
  <si>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</si>
  <si>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</si>
  <si>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</si>
  <si>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</si>
  <si>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</si>
  <si>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</si>
  <si>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</si>
  <si>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</si>
  <si>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</si>
  <si>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</si>
  <si>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</si>
  <si>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</si>
  <si>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</si>
  <si>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</si>
  <si>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</si>
  <si>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</si>
  <si>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</si>
  <si>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</si>
  <si>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</si>
  <si>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</si>
  <si>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</si>
  <si>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</si>
  <si>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</si>
  <si>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</si>
  <si>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</si>
  <si>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</si>
  <si>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</si>
  <si>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</si>
  <si>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</si>
  <si>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</si>
  <si>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</si>
  <si>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</si>
  <si>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</si>
  <si>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</si>
  <si>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</si>
  <si>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</si>
  <si>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</si>
  <si>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</si>
  <si>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</si>
  <si>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</si>
  <si>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</si>
  <si>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</si>
  <si>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</si>
  <si>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</si>
  <si>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</si>
  <si>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</si>
  <si>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</si>
  <si>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</si>
  <si>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</si>
  <si>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</si>
  <si>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</si>
  <si>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</si>
  <si>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</si>
  <si>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</si>
  <si>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</si>
  <si>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</si>
  <si>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</si>
  <si>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</si>
  <si>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</si>
  <si>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</si>
  <si>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</si>
  <si>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</si>
  <si>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</si>
  <si>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</si>
  <si>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</si>
  <si>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</si>
  <si>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</si>
  <si>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</si>
  <si>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</si>
  <si>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</si>
  <si>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</si>
  <si>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</si>
  <si>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</si>
  <si>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</si>
  <si>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</si>
  <si>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</si>
  <si>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</si>
  <si>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</si>
  <si>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</si>
  <si>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</si>
  <si>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</si>
  <si>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</si>
  <si>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</si>
  <si>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</si>
  <si>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</si>
  <si>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</si>
  <si>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</si>
  <si>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</si>
  <si>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</si>
  <si>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</si>
  <si>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</si>
  <si>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</si>
  <si>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</si>
  <si>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</si>
  <si>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</si>
  <si>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</si>
  <si>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</si>
  <si>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</si>
  <si>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</si>
  <si>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</si>
  <si>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</si>
  <si>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</si>
  <si>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</si>
  <si>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</si>
  <si>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</si>
  <si>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</si>
  <si>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</si>
  <si>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</si>
  <si>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</si>
  <si>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</si>
  <si>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</si>
  <si>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</si>
  <si>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</si>
  <si>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</si>
  <si>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</si>
  <si>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</si>
  <si>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</si>
  <si>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</si>
  <si>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</si>
  <si>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</si>
  <si>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</si>
  <si>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</si>
  <si>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</si>
  <si>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</si>
  <si>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</si>
  <si>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</si>
  <si>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</si>
  <si>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</si>
  <si>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</si>
  <si>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</si>
  <si>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</si>
  <si>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</si>
  <si>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</si>
  <si>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</si>
  <si>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</si>
  <si>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</si>
  <si>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</si>
  <si>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</si>
  <si>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</si>
  <si>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</si>
  <si>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</si>
  <si>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</si>
  <si>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</si>
  <si>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</si>
  <si>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</si>
  <si>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</si>
  <si>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</si>
  <si>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</si>
  <si>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</si>
  <si>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</si>
  <si>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</si>
  <si>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</si>
  <si>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</si>
  <si>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</si>
  <si>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</si>
  <si>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</si>
  <si>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</si>
  <si>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</si>
  <si>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</si>
  <si>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</si>
  <si>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</si>
  <si>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</si>
  <si>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</si>
  <si>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</si>
  <si>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</si>
  <si>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</si>
  <si>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</si>
  <si>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</si>
  <si>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</si>
  <si>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</si>
  <si>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</si>
  <si>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</si>
  <si>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</si>
  <si>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</si>
  <si>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</si>
  <si>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</si>
  <si>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</si>
  <si>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</si>
  <si>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</si>
  <si>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</si>
  <si>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</si>
  <si>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</si>
  <si>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</si>
  <si>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</si>
  <si>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</si>
  <si>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</si>
  <si>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</si>
  <si>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</si>
  <si>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</si>
  <si>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</si>
  <si>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</si>
  <si>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</si>
  <si>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</si>
  <si>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</si>
  <si>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</si>
  <si>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</si>
  <si>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</si>
  <si>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</si>
  <si>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</si>
  <si>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</si>
  <si>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</si>
  <si>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</si>
  <si>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</si>
  <si>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</si>
  <si>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</si>
  <si>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</si>
  <si>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</si>
  <si>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</si>
  <si>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</si>
  <si>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</si>
  <si>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</si>
  <si>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</si>
  <si>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</si>
  <si>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</si>
  <si>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</si>
  <si>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</si>
  <si>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</si>
  <si>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</si>
  <si>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</si>
  <si>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</si>
  <si>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</si>
  <si>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</si>
  <si>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</si>
  <si>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</si>
  <si>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</si>
  <si>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</si>
  <si>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</si>
  <si>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</si>
  <si>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</si>
  <si>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</si>
  <si>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</si>
  <si>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</si>
  <si>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</si>
  <si>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</si>
  <si>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</si>
  <si>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</si>
  <si>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</si>
  <si>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</si>
  <si>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</si>
  <si>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</si>
  <si>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</si>
  <si>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</si>
  <si>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</si>
  <si>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</si>
  <si>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</si>
  <si>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</si>
  <si>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</si>
  <si>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</si>
  <si>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</si>
  <si>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</si>
  <si>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</si>
  <si>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</si>
  <si>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</si>
  <si>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</si>
  <si>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</si>
  <si>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</si>
  <si>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</si>
  <si>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</si>
  <si>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</si>
  <si>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</si>
  <si>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</si>
  <si>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</si>
  <si>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</si>
  <si>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</si>
  <si>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</si>
  <si>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</si>
  <si>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</si>
  <si>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</si>
  <si>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</si>
  <si>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</si>
  <si>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</si>
  <si>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</si>
  <si>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</si>
  <si>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</si>
  <si>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</si>
  <si>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</si>
  <si>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</si>
  <si>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</si>
  <si>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</si>
  <si>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</si>
  <si>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</si>
  <si>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</si>
  <si>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</si>
  <si>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</si>
  <si>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</si>
  <si>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</si>
  <si>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</si>
  <si>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</si>
  <si>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</si>
  <si>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</si>
  <si>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</si>
  <si>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</si>
  <si>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</si>
  <si>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</si>
  <si>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</si>
  <si>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</si>
  <si>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</si>
  <si>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</si>
  <si>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</si>
  <si>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</si>
  <si>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</si>
  <si>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</si>
  <si>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</si>
  <si>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</si>
  <si>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</si>
  <si>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</si>
  <si>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</si>
  <si>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</si>
  <si>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</si>
  <si>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</si>
  <si>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</si>
  <si>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</si>
  <si>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</si>
  <si>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</si>
  <si>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</si>
  <si>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</si>
  <si>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</si>
  <si>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</si>
  <si>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</si>
  <si>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</si>
  <si>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</si>
  <si>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</si>
  <si>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</si>
  <si>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</si>
  <si>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</si>
  <si>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</si>
  <si>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</si>
  <si>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</si>
  <si>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</si>
  <si>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</si>
  <si>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</si>
  <si>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</si>
  <si>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</si>
  <si>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</si>
  <si>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</si>
  <si>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</si>
  <si>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</si>
  <si>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</si>
  <si>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</si>
  <si>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</si>
  <si>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</si>
  <si>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</si>
  <si>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</si>
  <si>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</si>
  <si>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</si>
  <si>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</si>
  <si>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</si>
  <si>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</si>
  <si>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</si>
  <si>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</si>
  <si>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</si>
  <si>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</si>
  <si>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</si>
  <si>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</si>
  <si>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</si>
  <si>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</si>
  <si>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</si>
  <si>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</si>
  <si>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</si>
  <si>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</si>
  <si>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</si>
  <si>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</si>
  <si>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</si>
  <si>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</si>
  <si>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</si>
  <si>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</si>
  <si>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</si>
  <si>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</si>
  <si>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</si>
  <si>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</si>
  <si>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</si>
  <si>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</si>
  <si>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</si>
  <si>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</si>
  <si>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</si>
  <si>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</si>
  <si>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</si>
  <si>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</si>
  <si>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</si>
  <si>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</si>
  <si>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</si>
  <si>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</si>
  <si>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</si>
  <si>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</si>
  <si>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</si>
  <si>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</si>
  <si>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</si>
  <si>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</si>
  <si>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</si>
  <si>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</si>
  <si>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</si>
  <si>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</si>
  <si>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</si>
  <si>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</si>
  <si>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</si>
  <si>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</si>
  <si>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</si>
  <si>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</si>
  <si>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</si>
  <si>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</si>
  <si>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</si>
  <si>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</si>
  <si>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</si>
  <si>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</si>
  <si>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</si>
  <si>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</si>
  <si>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</si>
  <si>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</si>
  <si>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</si>
  <si>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</si>
  <si>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</si>
  <si>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</si>
  <si>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</si>
  <si>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</si>
  <si>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</si>
  <si>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</si>
  <si>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</si>
  <si>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</si>
  <si>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</si>
  <si>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</si>
  <si>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</si>
  <si>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</si>
  <si>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</si>
  <si>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</si>
  <si>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</si>
  <si>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</si>
  <si>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</si>
  <si>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</si>
  <si>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</si>
  <si>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</si>
  <si>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</si>
  <si>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</si>
  <si>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</si>
  <si>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</si>
  <si>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</si>
  <si>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</si>
  <si>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</si>
  <si>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</si>
  <si>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</si>
  <si>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</si>
  <si>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</si>
  <si>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</si>
  <si>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</si>
  <si>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</si>
  <si>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</si>
  <si>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</si>
  <si>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</si>
  <si>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</si>
  <si>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</si>
  <si>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</si>
  <si>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</si>
  <si>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</si>
  <si>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</si>
  <si>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</si>
  <si>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</si>
  <si>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</si>
  <si>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</si>
  <si>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</si>
  <si>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</si>
  <si>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</si>
  <si>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</si>
  <si>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</si>
  <si>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</si>
  <si>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</si>
  <si>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</si>
  <si>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</si>
  <si>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</si>
  <si>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</si>
  <si>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</si>
  <si>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</si>
  <si>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</si>
  <si>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</si>
  <si>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</si>
  <si>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</si>
  <si>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</si>
  <si>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</si>
  <si>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</si>
  <si>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</si>
  <si>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</si>
  <si>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</si>
  <si>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</si>
  <si>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</si>
  <si>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</si>
  <si>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</si>
  <si>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</si>
  <si>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</si>
  <si>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</si>
  <si>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</si>
  <si>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</si>
  <si>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</si>
  <si>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</si>
  <si>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</si>
  <si>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</si>
  <si>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</si>
  <si>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</si>
  <si>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</si>
  <si>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</si>
  <si>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</si>
  <si>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</si>
  <si>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</si>
  <si>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</si>
  <si>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</si>
  <si>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</si>
  <si>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</si>
  <si>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</si>
  <si>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</si>
  <si>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</si>
  <si>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</si>
  <si>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</si>
  <si>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</si>
  <si>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</si>
  <si>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</si>
  <si>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</si>
  <si>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</si>
  <si>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</si>
  <si>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</si>
  <si>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</si>
  <si>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</si>
  <si>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</si>
  <si>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</si>
  <si>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</si>
  <si>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</si>
  <si>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</si>
  <si>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</si>
  <si>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</si>
  <si>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</si>
  <si>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</si>
  <si>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</si>
  <si>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</si>
  <si>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</si>
  <si>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</si>
  <si>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</si>
  <si>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</si>
  <si>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</si>
  <si>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</si>
  <si>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</si>
  <si>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</si>
  <si>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</si>
  <si>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</si>
  <si>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</si>
  <si>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</si>
  <si>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</si>
  <si>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</si>
  <si>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</si>
  <si>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</si>
  <si>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</si>
  <si>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</si>
  <si>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</si>
  <si>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</si>
  <si>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</si>
  <si>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</si>
  <si>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</si>
  <si>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</si>
  <si>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</si>
  <si>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</si>
  <si>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</si>
  <si>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</si>
  <si>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</si>
  <si>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</si>
  <si>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</si>
  <si>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</si>
  <si>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</si>
  <si>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</si>
  <si>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</si>
  <si>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</si>
  <si>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</si>
  <si>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</si>
  <si>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</si>
  <si>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</si>
  <si>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</si>
  <si>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</si>
  <si>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</si>
  <si>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</si>
  <si>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</si>
  <si>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</si>
  <si>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</si>
  <si>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</si>
  <si>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</si>
  <si>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</si>
  <si>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</si>
  <si>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</si>
  <si>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</si>
  <si>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</si>
  <si>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</si>
  <si>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</si>
  <si>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</si>
  <si>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</si>
  <si>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</si>
  <si>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</si>
  <si>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</si>
  <si>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</si>
  <si>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</si>
  <si>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</si>
  <si>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</si>
  <si>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</si>
  <si>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</si>
  <si>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</si>
  <si>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</si>
  <si>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</si>
  <si>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</si>
  <si>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</si>
  <si>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</si>
  <si>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</si>
  <si>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</si>
  <si>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</si>
  <si>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</si>
  <si>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</si>
  <si>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</si>
  <si>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</si>
  <si>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</si>
  <si>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</si>
  <si>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</si>
  <si>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</si>
  <si>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</si>
  <si>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</si>
  <si>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</si>
  <si>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</si>
  <si>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</si>
  <si>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</si>
  <si>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</si>
  <si>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</si>
  <si>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</si>
  <si>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</si>
  <si>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</si>
  <si>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</si>
  <si>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</si>
  <si>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</si>
  <si>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</si>
  <si>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</si>
  <si>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</si>
  <si>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</si>
  <si>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</si>
  <si>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</si>
  <si>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</si>
  <si>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</si>
  <si>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</si>
  <si>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</si>
  <si>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</si>
  <si>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</si>
  <si>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</si>
  <si>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</si>
  <si>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</si>
  <si>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</si>
  <si>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</si>
  <si>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</si>
  <si>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</si>
  <si>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</si>
  <si>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</si>
  <si>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</si>
  <si>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</si>
  <si>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</si>
  <si>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</si>
  <si>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</si>
  <si>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</si>
  <si>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</si>
  <si>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</si>
  <si>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</si>
  <si>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</si>
  <si>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</si>
  <si>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</si>
  <si>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</si>
  <si>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</si>
  <si>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</si>
  <si>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</si>
  <si>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</si>
  <si>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</si>
  <si>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</si>
  <si>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</si>
  <si>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</si>
  <si>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</si>
  <si>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</si>
  <si>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</si>
  <si>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</si>
  <si>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</si>
  <si>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</si>
  <si>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</si>
  <si>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</si>
  <si>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</si>
  <si>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</si>
  <si>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</si>
  <si>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</si>
  <si>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</si>
  <si>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</si>
  <si>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</si>
  <si>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</si>
  <si>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</si>
  <si>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</si>
  <si>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</si>
  <si>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</si>
  <si>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</si>
  <si>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</si>
  <si>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</si>
  <si>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</si>
  <si>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</si>
  <si>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</si>
  <si>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</si>
  <si>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</si>
  <si>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</si>
  <si>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</si>
  <si>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</si>
  <si>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</si>
  <si>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</si>
  <si>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</si>
  <si>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</si>
  <si>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</si>
  <si>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</si>
  <si>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</si>
  <si>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</si>
  <si>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</si>
  <si>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</si>
  <si>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</si>
  <si>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</si>
  <si>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</si>
  <si>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</si>
  <si>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</si>
  <si>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</si>
  <si>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</si>
  <si>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</si>
  <si>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</si>
  <si>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</si>
  <si>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</si>
  <si>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</si>
  <si>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</si>
  <si>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</si>
  <si>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</si>
  <si>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</si>
  <si>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</si>
  <si>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</si>
  <si>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</si>
  <si>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</si>
  <si>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</si>
  <si>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</si>
  <si>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</si>
  <si>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</si>
  <si>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</si>
  <si>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</si>
  <si>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</si>
  <si>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</si>
  <si>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</si>
  <si>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</si>
  <si>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</si>
  <si>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</si>
  <si>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</si>
  <si>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</si>
  <si>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</si>
  <si>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</si>
  <si>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</si>
  <si>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</si>
  <si>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</si>
  <si>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</si>
  <si>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</si>
  <si>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</si>
  <si>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</si>
  <si>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</si>
  <si>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</si>
  <si>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</si>
  <si>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</si>
  <si>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</si>
  <si>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</si>
  <si>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</si>
  <si>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</si>
  <si>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</si>
  <si>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</si>
  <si>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</si>
  <si>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</si>
  <si>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</si>
  <si>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</si>
  <si>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</si>
  <si>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</si>
  <si>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</si>
  <si>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</si>
  <si>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</si>
  <si>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</si>
  <si>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</si>
  <si>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</si>
  <si>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</si>
  <si>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</si>
  <si>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</si>
  <si>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</si>
  <si>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</si>
  <si>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</si>
  <si>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</si>
  <si>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</si>
  <si>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</si>
  <si>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</si>
  <si>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</si>
  <si>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</si>
  <si>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</si>
  <si>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</si>
  <si>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</si>
  <si>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</si>
  <si>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</si>
  <si>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</si>
  <si>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</si>
  <si>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</si>
  <si>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</si>
  <si>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</si>
  <si>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</si>
  <si>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</si>
  <si>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</si>
  <si>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</si>
  <si>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</si>
  <si>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</si>
  <si>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</si>
  <si>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</si>
  <si>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</si>
  <si>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</si>
  <si>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</si>
  <si>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</si>
  <si>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</si>
  <si>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</si>
  <si>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</si>
  <si>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</si>
  <si>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</si>
  <si>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</si>
  <si>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</si>
  <si>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</si>
  <si>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</si>
  <si>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</si>
  <si>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</si>
  <si>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</si>
  <si>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</si>
  <si>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</si>
  <si>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</si>
  <si>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</si>
  <si>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</si>
  <si>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</si>
  <si>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</si>
  <si>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</si>
  <si>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</si>
  <si>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</si>
  <si>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</si>
  <si>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</si>
  <si>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</si>
  <si>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</si>
  <si>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</si>
  <si>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</si>
  <si>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</si>
  <si>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</si>
  <si>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</si>
  <si>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</si>
  <si>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</si>
  <si>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</si>
  <si>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</si>
  <si>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</si>
  <si>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</si>
  <si>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</si>
  <si>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</si>
  <si>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</si>
  <si>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</si>
  <si>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</si>
  <si>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</si>
  <si>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</si>
  <si>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</si>
  <si>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</si>
  <si>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</si>
  <si>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</si>
  <si>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</si>
  <si>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</si>
  <si>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</si>
  <si>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</si>
  <si>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</si>
  <si>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</si>
  <si>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</si>
  <si>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</si>
  <si>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</si>
  <si>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</si>
  <si>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</si>
  <si>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</si>
  <si>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</si>
  <si>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</si>
  <si>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</si>
  <si>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</si>
  <si>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</si>
  <si>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</si>
  <si>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</si>
  <si>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</si>
  <si>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</si>
  <si>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</si>
  <si>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</si>
  <si>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</si>
  <si>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</si>
  <si>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</si>
  <si>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</si>
  <si>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</si>
  <si>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</si>
  <si>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</si>
  <si>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</si>
  <si>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</si>
  <si>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</si>
  <si>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</si>
  <si>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</si>
  <si>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</si>
  <si>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</si>
  <si>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</si>
  <si>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</si>
  <si>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</si>
  <si>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</si>
  <si>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</si>
  <si>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</si>
  <si>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</si>
  <si>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</si>
  <si>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</si>
  <si>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</si>
  <si>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</si>
  <si>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</si>
  <si>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</si>
  <si>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</si>
  <si>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</si>
  <si>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</si>
  <si>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</si>
  <si>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</si>
  <si>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</si>
  <si>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</si>
  <si>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</si>
  <si>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</si>
  <si>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</si>
  <si>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</si>
  <si>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</si>
  <si>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</si>
  <si>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</si>
  <si>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</si>
  <si>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</si>
  <si>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</si>
  <si>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</si>
  <si>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</si>
  <si>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</si>
  <si>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</si>
  <si>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</si>
  <si>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</si>
  <si>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</si>
  <si>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</si>
  <si>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</si>
  <si>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</si>
  <si>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</si>
  <si>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</si>
  <si>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</si>
  <si>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</si>
  <si>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</si>
  <si>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</si>
  <si>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</si>
  <si>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</si>
  <si>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</si>
  <si>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</si>
  <si>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</si>
  <si>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</si>
  <si>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</si>
  <si>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</si>
  <si>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</si>
  <si>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</si>
  <si>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</si>
  <si>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</si>
  <si>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</si>
  <si>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</si>
  <si>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</si>
  <si>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</si>
  <si>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</si>
  <si>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</si>
  <si>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</si>
  <si>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</si>
  <si>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</si>
  <si>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</si>
  <si>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</si>
  <si>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</si>
  <si>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</si>
  <si>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</si>
  <si>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</si>
  <si>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</si>
  <si>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</si>
  <si>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</si>
  <si>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</si>
  <si>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</si>
  <si>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</si>
  <si>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</si>
  <si>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</si>
  <si>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</si>
  <si>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</si>
  <si>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</si>
  <si>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</si>
  <si>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</si>
  <si>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</si>
  <si>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</si>
  <si>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</si>
  <si>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</si>
  <si>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</si>
  <si>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</si>
  <si>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</si>
  <si>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</si>
  <si>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</si>
  <si>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</si>
  <si>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</si>
  <si>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</si>
  <si>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</si>
  <si>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</si>
  <si>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</si>
  <si>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</si>
  <si>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</si>
  <si>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</si>
  <si>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</si>
  <si>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</si>
  <si>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</si>
  <si>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</si>
  <si>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</si>
  <si>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</si>
  <si>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</si>
  <si>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</si>
  <si>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</si>
  <si>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</si>
  <si>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</si>
  <si>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</si>
  <si>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</si>
  <si>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</si>
  <si>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</si>
  <si>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</si>
  <si>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</si>
  <si>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</si>
  <si>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</si>
  <si>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</si>
  <si>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</si>
  <si>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</si>
  <si>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</si>
  <si>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</si>
  <si>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</si>
  <si>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</si>
  <si>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</si>
  <si>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</si>
  <si>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</si>
  <si>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</si>
  <si>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</si>
  <si>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</si>
  <si>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</si>
  <si>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</si>
  <si>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</si>
  <si>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</si>
  <si>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</si>
  <si>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</si>
  <si>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</si>
  <si>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</si>
  <si>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</si>
  <si>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</si>
  <si>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</si>
  <si>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</si>
  <si>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</si>
  <si>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</si>
  <si>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</si>
  <si>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</si>
  <si>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</si>
  <si>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</si>
  <si>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</si>
  <si>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</si>
  <si>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</si>
  <si>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</si>
  <si>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</si>
  <si>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</si>
  <si>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</si>
  <si>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</si>
  <si>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</si>
  <si>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</si>
  <si>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</si>
  <si>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</si>
  <si>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</si>
  <si>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</si>
  <si>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</si>
  <si>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</si>
  <si>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</si>
  <si>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</si>
  <si>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</si>
  <si>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</si>
  <si>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</si>
  <si>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</si>
  <si>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</si>
  <si>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</si>
  <si>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</si>
  <si>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</si>
  <si>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</si>
  <si>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</si>
  <si>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</si>
  <si>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</si>
  <si>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</si>
  <si>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</si>
  <si>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</si>
  <si>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</si>
  <si>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</si>
  <si>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</si>
  <si>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</si>
  <si>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</si>
  <si>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</si>
  <si>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</si>
  <si>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</si>
  <si>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</si>
  <si>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</si>
  <si>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</si>
  <si>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</si>
  <si>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</si>
  <si>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</si>
  <si>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</si>
  <si>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</si>
  <si>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</si>
  <si>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</si>
  <si>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</si>
  <si>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</si>
  <si>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</si>
  <si>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</si>
  <si>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</si>
  <si>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</si>
  <si>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</si>
  <si>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</si>
  <si>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</si>
  <si>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</si>
  <si>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</si>
  <si>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</si>
  <si>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</si>
  <si>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</si>
  <si>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</si>
  <si>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</si>
  <si>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</si>
  <si>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</si>
  <si>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</si>
  <si>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</si>
  <si>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</si>
  <si>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</si>
  <si>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</si>
  <si>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</si>
  <si>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</si>
  <si>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</si>
  <si>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</si>
  <si>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</si>
  <si>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</si>
  <si>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</si>
  <si>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</si>
  <si>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</si>
  <si>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</si>
  <si>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</si>
  <si>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</si>
  <si>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</si>
  <si>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</si>
  <si>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</si>
  <si>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</si>
  <si>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</si>
  <si>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</si>
  <si>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</si>
  <si>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</si>
  <si>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</si>
  <si>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</si>
  <si>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</si>
  <si>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</si>
  <si>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</si>
  <si>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</si>
  <si>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</si>
  <si>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</si>
  <si>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</si>
  <si>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</si>
  <si>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</si>
  <si>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</si>
  <si>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</si>
  <si>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</si>
  <si>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</si>
  <si>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</si>
  <si>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</si>
  <si>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</si>
  <si>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</si>
  <si>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</si>
  <si>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</si>
  <si>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</si>
  <si>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</si>
  <si>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</si>
  <si>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</si>
  <si>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</si>
  <si>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</si>
  <si>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</si>
  <si>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</si>
  <si>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</si>
  <si>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</si>
  <si>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</si>
  <si>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</si>
  <si>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</si>
  <si>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</si>
  <si>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</si>
  <si>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</si>
  <si>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</si>
  <si>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</si>
  <si>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</si>
  <si>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</si>
  <si>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</si>
  <si>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</si>
  <si>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</si>
  <si>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</si>
  <si>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</si>
  <si>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</si>
  <si>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</si>
  <si>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</si>
  <si>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</si>
  <si>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</si>
  <si>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</si>
  <si>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</si>
  <si>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</si>
  <si>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</si>
  <si>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</si>
  <si>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</si>
  <si>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</si>
  <si>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</si>
  <si>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</si>
  <si>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</si>
  <si>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</si>
  <si>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</si>
  <si>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</si>
  <si>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</si>
  <si>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</si>
  <si>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</si>
  <si>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</si>
  <si>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</si>
  <si>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</si>
  <si>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</si>
  <si>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</si>
  <si>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</si>
  <si>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</si>
  <si>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</si>
  <si>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</si>
  <si>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</si>
  <si>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</si>
  <si>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</si>
  <si>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</si>
  <si>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</si>
  <si>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</si>
  <si>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</si>
  <si>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</si>
  <si>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</si>
  <si>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</si>
  <si>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</si>
  <si>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</si>
  <si>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</si>
  <si>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</si>
  <si>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</si>
  <si>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</si>
  <si>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</si>
  <si>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</si>
  <si>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</si>
  <si>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</si>
  <si>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</si>
  <si>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</si>
  <si>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</si>
  <si>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</si>
  <si>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</si>
  <si>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</si>
  <si>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</si>
  <si>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</si>
  <si>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</si>
  <si>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</si>
  <si>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</si>
  <si>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</si>
  <si>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</si>
  <si>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</si>
  <si>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</si>
  <si>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</si>
  <si>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</si>
  <si>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</si>
  <si>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</si>
  <si>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</si>
  <si>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</si>
  <si>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</si>
  <si>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</si>
  <si>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</si>
  <si>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</si>
  <si>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</si>
  <si>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</si>
  <si>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</si>
  <si>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</si>
  <si>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</si>
  <si>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</si>
  <si>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</si>
  <si>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</si>
  <si>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</si>
  <si>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</si>
  <si>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</si>
  <si>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</si>
  <si>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</si>
  <si>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</si>
  <si>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</si>
  <si>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</si>
  <si>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</si>
  <si>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</si>
  <si>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</si>
  <si>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</si>
  <si>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</si>
  <si>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</si>
  <si>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</si>
  <si>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</si>
  <si>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</si>
  <si>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</si>
  <si>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</si>
  <si>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</si>
  <si>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</si>
  <si>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</si>
  <si>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</si>
  <si>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</si>
  <si>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</si>
  <si>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</si>
  <si>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</si>
  <si>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</si>
  <si>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</si>
  <si>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</si>
  <si>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</si>
  <si>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</si>
  <si>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</si>
  <si>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</si>
  <si>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</si>
  <si>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</si>
  <si>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</si>
  <si>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</si>
  <si>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</si>
  <si>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</si>
  <si>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</si>
  <si>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</si>
  <si>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</si>
  <si>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</si>
  <si>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</si>
  <si>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</si>
  <si>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</si>
  <si>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</si>
  <si>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</si>
  <si>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</si>
  <si>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</si>
  <si>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</si>
  <si>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</si>
  <si>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</si>
  <si>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</si>
  <si>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</si>
  <si>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</si>
  <si>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</si>
  <si>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</si>
  <si>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</si>
  <si>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</si>
  <si>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</si>
  <si>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</si>
  <si>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</si>
  <si>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</si>
  <si>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</si>
  <si>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</si>
  <si>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</si>
  <si>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</si>
  <si>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</si>
  <si>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</si>
  <si>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</si>
  <si>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</si>
  <si>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</si>
  <si>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</si>
  <si>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</si>
  <si>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</si>
  <si>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</si>
  <si>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</si>
  <si>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</si>
  <si>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</si>
  <si>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</si>
  <si>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</si>
  <si>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</si>
  <si>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</si>
  <si>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</si>
  <si>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</si>
  <si>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</si>
  <si>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</si>
  <si>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</si>
  <si>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</si>
  <si>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</si>
  <si>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</si>
  <si>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</si>
  <si>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</si>
  <si>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</si>
  <si>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</si>
  <si>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</si>
  <si>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</si>
  <si>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</si>
  <si>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</si>
  <si>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</si>
  <si>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</si>
  <si>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</si>
  <si>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</si>
  <si>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</si>
  <si>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</si>
  <si>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</si>
  <si>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</si>
  <si>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</si>
  <si>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</si>
  <si>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</si>
  <si>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</si>
  <si>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</si>
  <si>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</si>
  <si>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</si>
  <si>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</si>
  <si>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</si>
  <si>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</si>
  <si>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</si>
  <si>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</si>
  <si>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</si>
  <si>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</si>
  <si>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</si>
  <si>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</si>
  <si>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</si>
  <si>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</si>
  <si>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</si>
  <si>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</si>
  <si>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</si>
  <si>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</si>
  <si>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</si>
  <si>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</si>
  <si>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</si>
  <si>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</si>
  <si>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</si>
  <si>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</si>
  <si>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</si>
  <si>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</si>
  <si>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</si>
  <si>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</si>
  <si>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</si>
  <si>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</si>
  <si>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</si>
  <si>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</si>
  <si>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</si>
  <si>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</si>
  <si>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</si>
  <si>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</si>
  <si>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</si>
  <si>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</si>
  <si>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</si>
  <si>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</si>
  <si>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</si>
  <si>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</si>
  <si>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</si>
  <si>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</si>
  <si>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</si>
  <si>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</si>
  <si>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</si>
  <si>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</si>
  <si>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</si>
  <si>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</si>
  <si>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</si>
  <si>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</si>
  <si>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</si>
  <si>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</si>
  <si>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</si>
  <si>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</si>
  <si>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</si>
  <si>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</si>
  <si>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</si>
  <si>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</si>
  <si>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</si>
  <si>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</si>
  <si>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</si>
  <si>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</si>
  <si>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</si>
  <si>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</si>
  <si>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</si>
  <si>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</si>
  <si>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</si>
  <si>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</si>
  <si>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</si>
  <si>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</si>
  <si>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</si>
  <si>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</si>
  <si>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</si>
  <si>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</si>
  <si>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</si>
  <si>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</si>
  <si>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</si>
  <si>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</si>
  <si>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</si>
  <si>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</si>
  <si>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</si>
  <si>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</si>
  <si>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</si>
  <si>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</si>
  <si>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</si>
  <si>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</si>
  <si>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</si>
  <si>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</si>
  <si>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</si>
  <si>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</si>
  <si>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</si>
  <si>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</si>
  <si>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</si>
  <si>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</si>
  <si>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</si>
  <si>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</si>
  <si>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</si>
  <si>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</si>
  <si>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</si>
  <si>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</si>
  <si>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</si>
  <si>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</si>
  <si>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</si>
  <si>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</si>
  <si>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</si>
  <si>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</si>
  <si>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</si>
  <si>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</si>
  <si>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</si>
  <si>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</si>
  <si>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</si>
  <si>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</si>
  <si>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</si>
  <si>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</si>
  <si>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</si>
  <si>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</si>
  <si>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</si>
  <si>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</si>
  <si>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</si>
  <si>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</si>
  <si>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</si>
  <si>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</si>
  <si>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</si>
  <si>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</si>
  <si>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</si>
  <si>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</si>
  <si>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</si>
  <si>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</si>
  <si>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</si>
  <si>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</si>
  <si>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</si>
  <si>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</si>
  <si>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</si>
  <si>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</si>
  <si>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</si>
  <si>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</si>
  <si>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</si>
  <si>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</si>
  <si>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</si>
  <si>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</si>
  <si>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</si>
  <si>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</si>
  <si>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</si>
  <si>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</si>
  <si>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</si>
  <si>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</si>
  <si>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</si>
  <si>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</si>
  <si>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</si>
  <si>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</si>
  <si>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</si>
  <si>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</si>
  <si>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</si>
  <si>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</si>
  <si>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</si>
  <si>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</si>
  <si>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</si>
  <si>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</si>
  <si>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</si>
  <si>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</si>
  <si>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</si>
  <si>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</si>
  <si>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</si>
  <si>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</si>
  <si>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</si>
  <si>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</si>
  <si>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</si>
  <si>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</si>
  <si>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</si>
  <si>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</si>
  <si>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</si>
  <si>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</si>
  <si>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</si>
  <si>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</si>
  <si>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</si>
  <si>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</si>
  <si>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</si>
  <si>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</si>
  <si>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</si>
  <si>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</si>
  <si>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</si>
  <si>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</si>
  <si>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</si>
  <si>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</si>
  <si>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</si>
  <si>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</si>
  <si>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</si>
  <si>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</si>
  <si>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</si>
  <si>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</si>
  <si>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</si>
  <si>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</si>
  <si>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</si>
  <si>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</si>
  <si>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</si>
  <si>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</si>
  <si>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</si>
  <si>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</si>
  <si>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</si>
  <si>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</si>
  <si>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</si>
  <si>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</si>
  <si>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</si>
  <si>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</si>
  <si>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</si>
  <si>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</si>
  <si>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</si>
  <si>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</si>
  <si>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</si>
  <si>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</si>
  <si>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</si>
  <si>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</si>
  <si>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</si>
  <si>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</si>
  <si>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</si>
  <si>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</si>
  <si>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</si>
  <si>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</si>
  <si>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</si>
  <si>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</si>
  <si>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</si>
  <si>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</si>
  <si>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</si>
  <si>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</si>
  <si>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</si>
  <si>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</si>
  <si>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</si>
  <si>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</si>
  <si>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</si>
  <si>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</si>
  <si>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</si>
  <si>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</si>
  <si>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</si>
  <si>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</si>
  <si>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</si>
  <si>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</si>
  <si>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</si>
  <si>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</si>
  <si>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</si>
  <si>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</si>
  <si>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</si>
  <si>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</si>
  <si>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</si>
  <si>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</si>
  <si>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</si>
  <si>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</si>
  <si>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</si>
  <si>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</si>
  <si>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</si>
  <si>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</si>
  <si>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</si>
  <si>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</si>
  <si>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</si>
  <si>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</si>
  <si>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</si>
  <si>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</si>
  <si>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</si>
  <si>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</si>
  <si>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</si>
  <si>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</si>
  <si>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</si>
  <si>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</si>
  <si>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</si>
  <si>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</si>
  <si>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</si>
  <si>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</si>
  <si>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</si>
  <si>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</si>
  <si>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</si>
  <si>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</si>
  <si>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</si>
  <si>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</si>
  <si>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</si>
  <si>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</si>
  <si>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</si>
  <si>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</si>
  <si>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</si>
  <si>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</si>
  <si>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</si>
  <si>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</si>
  <si>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</si>
  <si>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</si>
  <si>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</si>
  <si>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</si>
  <si>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</si>
  <si>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</si>
  <si>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</si>
  <si>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</si>
  <si>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</si>
  <si>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</si>
  <si>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</si>
  <si>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</si>
  <si>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</si>
  <si>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</si>
  <si>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</si>
  <si>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</si>
  <si>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</si>
  <si>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</si>
  <si>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</si>
  <si>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</si>
  <si>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</si>
  <si>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</si>
  <si>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</si>
  <si>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</si>
  <si>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</si>
  <si>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</si>
  <si>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</si>
  <si>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</si>
  <si>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</si>
  <si>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</si>
  <si>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</si>
  <si>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</si>
  <si>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</si>
  <si>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</si>
  <si>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</si>
  <si>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</si>
  <si>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</si>
  <si>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</si>
  <si>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</si>
  <si>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</si>
  <si>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</si>
  <si>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</si>
  <si>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</si>
  <si>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</si>
  <si>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</si>
  <si>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</si>
  <si>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</si>
  <si>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</si>
  <si>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</si>
  <si>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</si>
  <si>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</si>
  <si>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</si>
  <si>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</si>
  <si>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</si>
  <si>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</si>
  <si>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</si>
  <si>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</si>
  <si>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</si>
  <si>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</si>
  <si>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</si>
  <si>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</si>
  <si>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</si>
  <si>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</si>
  <si>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</si>
  <si>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</si>
  <si>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</si>
  <si>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</si>
  <si>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</si>
  <si>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</si>
  <si>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</si>
  <si>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</si>
  <si>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</si>
  <si>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</si>
  <si>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</si>
  <si>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</si>
  <si>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</si>
  <si>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</si>
  <si>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</si>
  <si>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</si>
  <si>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</si>
  <si>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</si>
  <si>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</si>
  <si>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</si>
  <si>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</si>
  <si>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</si>
  <si>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</si>
  <si>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</si>
  <si>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</si>
  <si>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</si>
  <si>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</si>
  <si>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</si>
  <si>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</si>
  <si>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</si>
  <si>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</si>
  <si>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</si>
  <si>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</si>
  <si>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</si>
  <si>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</si>
  <si>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</si>
  <si>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</si>
  <si>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</si>
  <si>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</si>
  <si>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</si>
  <si>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</si>
  <si>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</si>
  <si>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</si>
  <si>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</si>
  <si>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</si>
  <si>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</si>
  <si>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</si>
  <si>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</si>
  <si>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</si>
  <si>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</si>
  <si>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</si>
  <si>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</si>
  <si>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</si>
  <si>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</si>
  <si>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</si>
  <si>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</si>
  <si>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</si>
  <si>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</si>
  <si>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</si>
  <si>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</si>
  <si>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</si>
  <si>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</si>
  <si>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</si>
  <si>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</si>
  <si>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</si>
  <si>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</si>
  <si>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</si>
  <si>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</si>
  <si>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</si>
  <si>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</si>
  <si>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</si>
  <si>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</si>
  <si>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</si>
  <si>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</si>
  <si>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</si>
  <si>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</si>
  <si>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</si>
  <si>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</si>
  <si>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</si>
  <si>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</si>
  <si>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</si>
  <si>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</si>
  <si>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</si>
  <si>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</si>
  <si>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</si>
  <si>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</si>
  <si>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</si>
  <si>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</si>
  <si>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</si>
  <si>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</si>
  <si>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</si>
  <si>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</si>
  <si>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</si>
  <si>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</si>
  <si>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</si>
  <si>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</si>
  <si>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</si>
  <si>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</si>
  <si>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</si>
  <si>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</si>
  <si>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</si>
  <si>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</si>
  <si>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</si>
  <si>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</si>
  <si>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</si>
  <si>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</si>
  <si>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</si>
  <si>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</si>
  <si>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</si>
  <si>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</si>
  <si>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</si>
  <si>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</si>
  <si>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</si>
  <si>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</si>
  <si>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</si>
  <si>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</si>
  <si>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</si>
  <si>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</si>
  <si>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</si>
  <si>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</si>
  <si>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</si>
  <si>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</si>
  <si>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</si>
  <si>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</si>
  <si>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</si>
  <si>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</si>
  <si>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</si>
  <si>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</si>
  <si>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</si>
  <si>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</si>
  <si>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</si>
  <si>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</si>
  <si>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</si>
  <si>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</si>
  <si>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</si>
  <si>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</si>
  <si>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</si>
  <si>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</si>
  <si>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</si>
  <si>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</si>
  <si>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</si>
  <si>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</si>
  <si>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</si>
  <si>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</si>
  <si>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</si>
  <si>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</si>
  <si>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</si>
  <si>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</si>
  <si>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</si>
  <si>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</si>
  <si>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</si>
  <si>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</si>
  <si>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</si>
  <si>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</si>
  <si>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</si>
  <si>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</si>
  <si>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</si>
  <si>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</si>
  <si>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</si>
  <si>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</si>
  <si>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</si>
  <si>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</si>
  <si>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</si>
  <si>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</si>
  <si>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</si>
  <si>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</si>
  <si>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</si>
  <si>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</si>
  <si>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</si>
  <si>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</si>
  <si>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</si>
  <si>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</si>
  <si>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</si>
  <si>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</si>
  <si>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</si>
  <si>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</si>
  <si>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</si>
  <si>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</si>
  <si>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</si>
  <si>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</si>
  <si>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</si>
  <si>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</si>
  <si>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</si>
  <si>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</si>
  <si>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</si>
  <si>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</si>
  <si>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</si>
  <si>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</si>
  <si>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</si>
  <si>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</si>
  <si>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</si>
  <si>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</si>
  <si>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</si>
  <si>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</si>
  <si>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</si>
  <si>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</si>
  <si>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</si>
  <si>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</si>
  <si>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</si>
  <si>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</si>
  <si>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</si>
  <si>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</si>
  <si>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</si>
  <si>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</si>
  <si>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</si>
  <si>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</si>
  <si>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</si>
  <si>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</si>
  <si>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</si>
  <si>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</si>
  <si>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</si>
  <si>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</si>
  <si>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</si>
  <si>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</si>
  <si>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</si>
  <si>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</si>
  <si>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</si>
  <si>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</si>
  <si>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</si>
  <si>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</si>
  <si>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</si>
  <si>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</si>
  <si>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</si>
  <si>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</si>
  <si>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</si>
  <si>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</si>
  <si>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</si>
  <si>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</si>
  <si>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</si>
  <si>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</si>
  <si>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</si>
  <si>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</si>
  <si>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</si>
  <si>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</si>
  <si>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</si>
  <si>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</si>
  <si>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</si>
  <si>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</si>
  <si>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</si>
  <si>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</si>
  <si>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</si>
  <si>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</si>
  <si>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</si>
  <si>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</si>
  <si>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</si>
  <si>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</si>
  <si>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</si>
  <si>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</si>
  <si>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</si>
  <si>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</si>
  <si>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</si>
  <si>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</si>
  <si>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</si>
  <si>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</si>
  <si>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</si>
  <si>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</si>
  <si>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</si>
  <si>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</si>
  <si>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</si>
  <si>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</si>
  <si>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</si>
  <si>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</si>
  <si>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</si>
  <si>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</si>
  <si>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</si>
  <si>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</si>
  <si>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</si>
  <si>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</si>
  <si>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</si>
  <si>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</si>
  <si>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</si>
  <si>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</si>
  <si>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</si>
  <si>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</si>
  <si>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</si>
  <si>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</si>
  <si>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</si>
  <si>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</si>
  <si>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</si>
  <si>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</si>
  <si>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</si>
  <si>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</si>
  <si>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</si>
  <si>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</si>
  <si>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</si>
  <si>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</si>
  <si>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</si>
  <si>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</si>
  <si>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</si>
  <si>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</si>
  <si>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</si>
  <si>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</si>
  <si>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</si>
  <si>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</si>
  <si>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</si>
  <si>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</si>
  <si>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</si>
  <si>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</si>
  <si>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</si>
  <si>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</si>
  <si>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</si>
  <si>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</si>
  <si>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</si>
  <si>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</si>
  <si>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</si>
  <si>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</si>
  <si>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</si>
  <si>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</si>
  <si>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</si>
  <si>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</si>
  <si>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</si>
  <si>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</si>
  <si>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</si>
  <si>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</si>
  <si>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</si>
  <si>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</si>
  <si>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</si>
  <si>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</si>
  <si>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</si>
  <si>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</si>
  <si>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</si>
  <si>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</si>
  <si>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</si>
  <si>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</si>
  <si>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</si>
  <si>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</si>
  <si>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</si>
  <si>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</si>
  <si>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</si>
  <si>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</si>
  <si>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</si>
  <si>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</si>
  <si>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</si>
  <si>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</si>
  <si>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</si>
  <si>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</si>
  <si>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</si>
  <si>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</si>
  <si>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</si>
  <si>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</si>
  <si>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</si>
  <si>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</si>
  <si>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</si>
  <si>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</si>
  <si>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</si>
  <si>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</si>
  <si>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</si>
  <si>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</si>
  <si>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</si>
  <si>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</si>
  <si>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</si>
  <si>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</si>
  <si>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</si>
  <si>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</si>
  <si>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</si>
  <si>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</si>
  <si>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</si>
  <si>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</si>
  <si>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</si>
  <si>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</si>
  <si>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</si>
  <si>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</si>
  <si>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</si>
  <si>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</si>
  <si>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</si>
  <si>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</si>
  <si>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</si>
  <si>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</si>
  <si>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</si>
  <si>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</si>
  <si>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</si>
  <si>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</si>
  <si>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</si>
  <si>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</si>
  <si>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</si>
  <si>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</si>
  <si>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</si>
  <si>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</si>
  <si>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</si>
  <si>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</si>
  <si>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</si>
  <si>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</si>
  <si>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</si>
  <si>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</si>
  <si>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</si>
  <si>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</si>
  <si>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</si>
  <si>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</si>
  <si>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</si>
  <si>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</si>
  <si>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</si>
  <si>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</si>
  <si>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</si>
  <si>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</si>
  <si>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</si>
  <si>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</si>
  <si>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</si>
  <si>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</si>
  <si>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</si>
  <si>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</si>
  <si>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</si>
  <si>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</si>
  <si>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</si>
  <si>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</si>
  <si>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</si>
  <si>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</si>
  <si>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</si>
  <si>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</si>
  <si>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</si>
  <si>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</si>
  <si>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</si>
  <si>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</si>
  <si>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</si>
  <si>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</si>
  <si>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</si>
  <si>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</si>
  <si>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</si>
  <si>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</si>
  <si>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</si>
  <si>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</si>
  <si>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</si>
  <si>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</si>
  <si>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</si>
  <si>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</si>
  <si>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</si>
  <si>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</si>
  <si>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</si>
  <si>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</si>
  <si>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</si>
  <si>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</si>
  <si>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</si>
  <si>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</si>
  <si>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</si>
  <si>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</si>
  <si>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</si>
  <si>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</si>
  <si>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</si>
  <si>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</si>
  <si>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</si>
  <si>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</si>
  <si>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</si>
  <si>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</si>
  <si>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</si>
  <si>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</si>
  <si>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</si>
  <si>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</si>
  <si>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</si>
  <si>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</si>
  <si>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</si>
  <si>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</si>
  <si>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</si>
  <si>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</si>
  <si>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</si>
  <si>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</si>
  <si>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</si>
  <si>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</si>
  <si>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</si>
  <si>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</si>
  <si>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</si>
  <si>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</si>
  <si>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</si>
  <si>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</si>
  <si>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</si>
  <si>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</si>
  <si>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</si>
  <si>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</si>
  <si>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</si>
  <si>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</si>
  <si>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</si>
  <si>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</si>
  <si>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</si>
  <si>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</si>
  <si>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</si>
  <si>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</si>
  <si>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</si>
  <si>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</si>
  <si>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</si>
  <si>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</si>
  <si>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</si>
  <si>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</si>
  <si>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</si>
  <si>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</si>
  <si>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</si>
  <si>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</si>
  <si>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</si>
  <si>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</si>
  <si>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</si>
  <si>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</si>
  <si>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</si>
  <si>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</si>
  <si>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</si>
  <si>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</si>
  <si>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</si>
  <si>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</si>
  <si>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</si>
  <si>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</si>
  <si>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</si>
  <si>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</si>
  <si>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</si>
  <si>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</si>
  <si>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</si>
  <si>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</si>
  <si>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</si>
  <si>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</si>
  <si>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</si>
  <si>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</si>
  <si>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</si>
  <si>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</si>
  <si>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</si>
  <si>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</si>
  <si>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</si>
  <si>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</si>
  <si>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</si>
  <si>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</si>
  <si>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</si>
  <si>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</si>
  <si>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</si>
  <si>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</si>
  <si>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</si>
  <si>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</si>
  <si>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</si>
  <si>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</si>
  <si>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</si>
  <si>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</si>
  <si>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</si>
  <si>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</si>
  <si>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</si>
  <si>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</si>
  <si>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</si>
  <si>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</si>
  <si>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</si>
  <si>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</si>
  <si>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</si>
  <si>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</si>
  <si>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</si>
  <si>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</si>
  <si>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</si>
  <si>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</si>
  <si>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</si>
  <si>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</si>
  <si>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</si>
  <si>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</si>
  <si>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</si>
  <si>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</si>
  <si>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</si>
  <si>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</si>
  <si>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</si>
  <si>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</si>
  <si>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</si>
  <si>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</si>
  <si>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</si>
  <si>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</si>
  <si>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</si>
  <si>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</si>
  <si>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</si>
  <si>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</si>
  <si>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</si>
  <si>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</si>
  <si>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</si>
  <si>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</si>
  <si>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</si>
  <si>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</si>
  <si>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</si>
  <si>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</si>
  <si>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</si>
  <si>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</si>
  <si>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</si>
  <si>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</si>
  <si>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</si>
  <si>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</si>
  <si>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</si>
  <si>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</si>
  <si>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</si>
  <si>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</si>
  <si>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</si>
  <si>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</si>
  <si>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</si>
  <si>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</si>
  <si>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</si>
  <si>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</si>
  <si>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</si>
  <si>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</si>
  <si>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</si>
  <si>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</si>
  <si>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</si>
  <si>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</si>
  <si>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</si>
  <si>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</si>
  <si>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</si>
  <si>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</si>
  <si>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</si>
  <si>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</si>
  <si>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</si>
  <si>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</si>
  <si>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</si>
  <si>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</si>
  <si>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</si>
  <si>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</si>
  <si>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</si>
  <si>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</si>
  <si>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</si>
  <si>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</si>
  <si>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</si>
  <si>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</si>
  <si>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</si>
  <si>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</si>
  <si>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</si>
  <si>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</si>
  <si>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</si>
  <si>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</si>
  <si>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</si>
  <si>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</si>
  <si>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</si>
  <si>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</si>
  <si>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</si>
  <si>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</si>
  <si>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</si>
  <si>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</si>
  <si>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</si>
  <si>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</si>
  <si>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</si>
  <si>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</si>
  <si>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</si>
  <si>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</si>
  <si>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</si>
  <si>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</si>
  <si>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</si>
  <si>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</si>
  <si>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</si>
  <si>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</si>
  <si>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</si>
  <si>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</si>
  <si>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</si>
  <si>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</si>
  <si>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</si>
  <si>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</si>
  <si>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</si>
  <si>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</si>
  <si>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</si>
  <si>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</si>
  <si>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</si>
  <si>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</si>
  <si>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</si>
  <si>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</si>
  <si>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</si>
  <si>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</si>
  <si>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</si>
  <si>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</si>
  <si>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</si>
  <si>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</si>
  <si>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</si>
  <si>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</si>
  <si>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</si>
  <si>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</si>
  <si>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</si>
  <si>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</si>
  <si>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</si>
  <si>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</si>
  <si>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</si>
  <si>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</si>
  <si>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</si>
  <si>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</si>
  <si>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</si>
  <si>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</si>
  <si>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</si>
  <si>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</si>
  <si>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</si>
  <si>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</si>
  <si>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</si>
  <si>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</si>
  <si>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</si>
  <si>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</si>
  <si>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</si>
  <si>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</si>
  <si>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</si>
  <si>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</si>
  <si>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</si>
  <si>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</si>
  <si>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</si>
  <si>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</si>
  <si>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</si>
  <si>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</si>
  <si>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</si>
  <si>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</si>
  <si>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</si>
  <si>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</si>
  <si>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</si>
  <si>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</si>
  <si>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</si>
  <si>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</si>
  <si>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</si>
  <si>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</si>
  <si>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</si>
  <si>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</si>
  <si>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</si>
  <si>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</si>
  <si>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</si>
  <si>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</si>
  <si>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</si>
  <si>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</si>
  <si>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</si>
  <si>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</si>
  <si>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</si>
  <si>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</si>
  <si>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</si>
  <si>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</si>
  <si>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</si>
  <si>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</si>
  <si>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</si>
  <si>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</si>
  <si>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</si>
  <si>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</si>
  <si>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</si>
  <si>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</si>
  <si>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</si>
  <si>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</si>
  <si>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</si>
  <si>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</si>
  <si>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</si>
  <si>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</si>
  <si>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</si>
  <si>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</si>
  <si>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</si>
  <si>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</si>
  <si>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</si>
  <si>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</si>
  <si>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</si>
  <si>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</si>
  <si>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</si>
  <si>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</si>
  <si>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</si>
  <si>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</si>
  <si>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</si>
  <si>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</si>
  <si>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</si>
  <si>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</si>
  <si>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</si>
  <si>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</si>
  <si>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</si>
  <si>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</si>
  <si>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</si>
  <si>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</si>
  <si>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</si>
  <si>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</si>
  <si>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</si>
  <si>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</si>
  <si>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</si>
  <si>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</si>
  <si>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</si>
  <si>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</si>
  <si>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</si>
  <si>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</si>
  <si>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</si>
  <si>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</si>
  <si>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</si>
  <si>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</si>
  <si>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</si>
  <si>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</si>
  <si>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</si>
  <si>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</si>
  <si>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</si>
  <si>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</si>
  <si>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</si>
  <si>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</si>
  <si>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</si>
  <si>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</si>
  <si>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</si>
  <si>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</si>
  <si>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</si>
  <si>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</si>
  <si>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</si>
  <si>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</si>
  <si>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</si>
  <si>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</si>
  <si>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</si>
  <si>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</si>
  <si>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</si>
  <si>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</si>
  <si>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</si>
  <si>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</si>
  <si>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</si>
  <si>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</si>
  <si>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</si>
  <si>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</si>
  <si>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</si>
  <si>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</si>
  <si>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</si>
  <si>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</si>
  <si>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</si>
  <si>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</si>
  <si>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</si>
  <si>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</si>
  <si>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</si>
  <si>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</si>
  <si>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</si>
  <si>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</si>
  <si>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</si>
  <si>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</si>
  <si>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</si>
  <si>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</si>
  <si>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</si>
  <si>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</si>
  <si>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</si>
  <si>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</si>
  <si>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</si>
  <si>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</si>
  <si>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</si>
  <si>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</si>
  <si>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</si>
  <si>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</si>
  <si>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</si>
  <si>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</si>
  <si>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</si>
  <si>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</si>
  <si>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</si>
  <si>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</si>
  <si>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</si>
  <si>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</si>
  <si>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</si>
  <si>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</si>
  <si>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</si>
  <si>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</si>
  <si>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</si>
  <si>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</si>
  <si>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</si>
  <si>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</si>
  <si>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</si>
  <si>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</si>
  <si>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</si>
  <si>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</si>
  <si>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</si>
  <si>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</si>
  <si>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</si>
  <si>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</si>
  <si>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</si>
  <si>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</si>
  <si>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</si>
  <si>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</si>
  <si>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</si>
  <si>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</si>
  <si>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</si>
  <si>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</si>
  <si>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</si>
  <si>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</si>
  <si>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</si>
  <si>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</si>
  <si>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</si>
  <si>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</si>
  <si>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</si>
  <si>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</si>
  <si>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</si>
  <si>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</si>
  <si>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</si>
  <si>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</si>
  <si>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</si>
  <si>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</si>
  <si>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</si>
  <si>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</si>
  <si>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</si>
  <si>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</si>
  <si>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</si>
  <si>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</si>
  <si>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</si>
  <si>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</si>
  <si>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</si>
  <si>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</si>
  <si>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</si>
  <si>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</si>
  <si>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</si>
  <si>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</si>
  <si>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</si>
  <si>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</si>
  <si>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</si>
  <si>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</si>
  <si>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</si>
  <si>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</si>
  <si>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</si>
  <si>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</si>
  <si>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</si>
  <si>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</si>
  <si>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</si>
  <si>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</si>
  <si>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</si>
  <si>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</si>
  <si>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</si>
  <si>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</si>
  <si>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</si>
  <si>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</si>
  <si>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</si>
  <si>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</si>
  <si>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</si>
  <si>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</si>
  <si>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</si>
  <si>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</si>
  <si>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</si>
  <si>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</si>
  <si>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</si>
  <si>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</si>
  <si>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</si>
  <si>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</si>
  <si>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</si>
  <si>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</si>
  <si>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</si>
  <si>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</si>
  <si>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</si>
  <si>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</si>
  <si>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</si>
  <si>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</si>
  <si>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</si>
  <si>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</si>
  <si>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</si>
  <si>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</si>
  <si>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</si>
  <si>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</si>
  <si>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</si>
  <si>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</si>
  <si>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</si>
  <si>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</si>
  <si>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</si>
  <si>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</si>
  <si>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</si>
  <si>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</si>
  <si>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</si>
  <si>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</si>
  <si>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</si>
  <si>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</si>
  <si>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</si>
  <si>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</si>
  <si>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</si>
  <si>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</si>
  <si>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</si>
  <si>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</si>
  <si>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</si>
  <si>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</si>
  <si>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</si>
  <si>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</si>
  <si>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</si>
  <si>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</si>
  <si>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</si>
  <si>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</si>
  <si>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</si>
  <si>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</si>
  <si>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</si>
  <si>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</si>
  <si>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</si>
  <si>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</si>
  <si>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</si>
  <si>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</si>
  <si>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</si>
  <si>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</si>
  <si>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</si>
  <si>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</si>
  <si>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</si>
  <si>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</si>
  <si>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</si>
  <si>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</si>
  <si>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</si>
  <si>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</si>
  <si>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</si>
  <si>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</si>
  <si>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</si>
  <si>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</si>
  <si>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</si>
  <si>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</si>
  <si>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</si>
  <si>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</si>
  <si>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</si>
  <si>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</si>
  <si>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</si>
  <si>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</si>
  <si>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</si>
  <si>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</si>
  <si>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</si>
  <si>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</si>
  <si>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</si>
  <si>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</si>
  <si>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</si>
  <si>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</si>
  <si>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</si>
  <si>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</si>
  <si>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</si>
  <si>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</si>
  <si>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</si>
  <si>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</si>
  <si>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</si>
  <si>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</si>
  <si>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</si>
  <si>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</si>
  <si>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</si>
  <si>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</si>
  <si>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</si>
  <si>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</si>
  <si>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</si>
  <si>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</si>
  <si>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</si>
  <si>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</si>
  <si>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</si>
  <si>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</si>
  <si>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</si>
  <si>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</si>
  <si>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</si>
  <si>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</si>
  <si>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</si>
  <si>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</si>
  <si>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</si>
  <si>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</si>
  <si>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</si>
  <si>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</si>
  <si>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</si>
  <si>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</si>
  <si>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</si>
  <si>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</si>
  <si>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</si>
  <si>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</si>
  <si>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</si>
  <si>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</si>
  <si>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</si>
  <si>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</si>
  <si>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</si>
  <si>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</si>
  <si>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</si>
  <si>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</si>
  <si>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</si>
  <si>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</si>
  <si>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</si>
  <si>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</si>
  <si>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</si>
  <si>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</si>
  <si>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</si>
  <si>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</si>
  <si>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</si>
  <si>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</si>
  <si>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</si>
  <si>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</si>
  <si>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</si>
  <si>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</si>
  <si>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</si>
  <si>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</si>
  <si>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</si>
  <si>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</si>
  <si>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</si>
  <si>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</si>
  <si>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</si>
  <si>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</si>
  <si>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</si>
  <si>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</si>
  <si>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</si>
  <si>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</si>
  <si>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</si>
  <si>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</si>
  <si>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</si>
  <si>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</si>
  <si>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</si>
  <si>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</si>
  <si>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</si>
  <si>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</si>
  <si>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</si>
  <si>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</si>
  <si>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</si>
  <si>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</si>
  <si>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</si>
  <si>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</si>
  <si>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</si>
  <si>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</si>
  <si>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</si>
  <si>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</si>
  <si>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</si>
  <si>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</si>
  <si>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</si>
  <si>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</si>
  <si>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</si>
  <si>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</si>
  <si>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</si>
  <si>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</si>
  <si>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</si>
  <si>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</si>
  <si>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</si>
  <si>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</si>
  <si>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</si>
  <si>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</si>
  <si>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</si>
  <si>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</si>
  <si>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</si>
  <si>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</si>
  <si>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</si>
  <si>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</si>
  <si>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</si>
  <si>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</si>
  <si>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</si>
  <si>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</si>
  <si>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</si>
  <si>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</si>
  <si>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</si>
  <si>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</si>
  <si>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</si>
  <si>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</si>
  <si>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</si>
  <si>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</si>
  <si>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</si>
  <si>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</si>
  <si>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</si>
  <si>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</si>
  <si>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</si>
  <si>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</si>
  <si>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</si>
  <si>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</si>
  <si>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</si>
  <si>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</si>
  <si>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</si>
  <si>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</si>
  <si>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</si>
  <si>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</si>
  <si>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</si>
  <si>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</si>
  <si>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</si>
  <si>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</si>
  <si>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</si>
  <si>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</si>
  <si>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</si>
  <si>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</si>
  <si>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</si>
  <si>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</si>
  <si>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</si>
  <si>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</si>
  <si>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</si>
  <si>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</si>
  <si>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</si>
  <si>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</si>
  <si>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</si>
  <si>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</si>
  <si>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</si>
  <si>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</si>
  <si>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</si>
  <si>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</si>
  <si>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</si>
  <si>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</si>
  <si>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</si>
  <si>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</si>
  <si>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</si>
  <si>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</si>
  <si>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</si>
  <si>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</si>
  <si>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</si>
  <si>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</si>
  <si>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</si>
  <si>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</si>
  <si>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</si>
  <si>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</si>
  <si>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</si>
  <si>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</si>
  <si>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</si>
  <si>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</si>
  <si>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</si>
  <si>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</si>
  <si>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</si>
  <si>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</si>
  <si>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</si>
  <si>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</si>
  <si>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</si>
  <si>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</si>
  <si>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</si>
  <si>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</si>
  <si>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</si>
  <si>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</si>
  <si>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</si>
  <si>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</si>
  <si>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</si>
  <si>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</si>
  <si>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</si>
  <si>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</si>
  <si>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</si>
  <si>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</si>
  <si>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</si>
  <si>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</si>
  <si>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</si>
  <si>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</si>
  <si>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</si>
  <si>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</si>
  <si>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</si>
  <si>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</si>
  <si>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</si>
  <si>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</si>
  <si>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</si>
  <si>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</si>
  <si>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</si>
  <si>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</si>
  <si>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</si>
  <si>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</si>
  <si>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</si>
  <si>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</si>
  <si>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</si>
  <si>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</si>
  <si>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</si>
  <si>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</si>
  <si>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</si>
  <si>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</si>
  <si>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</si>
  <si>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</si>
  <si>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</si>
  <si>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</si>
  <si>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</si>
  <si>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</si>
  <si>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</si>
  <si>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</si>
  <si>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</si>
  <si>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</si>
  <si>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</si>
  <si>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</si>
  <si>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</si>
  <si>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</si>
  <si>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</si>
  <si>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</si>
  <si>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</si>
  <si>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</si>
  <si>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</si>
  <si>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</si>
  <si>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</si>
  <si>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</si>
  <si>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</si>
  <si>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</si>
  <si>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</si>
  <si>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</si>
  <si>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</si>
  <si>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</si>
  <si>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</si>
  <si>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</si>
  <si>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</si>
  <si>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</si>
  <si>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</si>
  <si>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</si>
  <si>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</si>
  <si>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</si>
  <si>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</si>
  <si>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</si>
  <si>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</si>
  <si>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</si>
  <si>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</si>
  <si>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</si>
  <si>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</si>
  <si>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</si>
  <si>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</si>
  <si>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</si>
  <si>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</si>
  <si>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</si>
  <si>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</si>
  <si>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</si>
  <si>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</si>
  <si>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</si>
  <si>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</si>
  <si>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</si>
  <si>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</si>
  <si>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</si>
  <si>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</si>
  <si>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</si>
  <si>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</si>
  <si>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</si>
  <si>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</si>
  <si>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</si>
  <si>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</si>
  <si>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</si>
  <si>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</si>
  <si>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</si>
  <si>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</si>
  <si>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</si>
  <si>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</si>
  <si>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</si>
  <si>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</si>
  <si>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</si>
  <si>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</si>
  <si>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</si>
  <si>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</si>
  <si>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</si>
  <si>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</si>
  <si>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</si>
  <si>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</si>
  <si>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</si>
  <si>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</si>
  <si>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</si>
  <si>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</si>
  <si>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</si>
  <si>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</si>
  <si>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</si>
  <si>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</si>
  <si>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</si>
  <si>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</si>
  <si>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</si>
  <si>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</si>
  <si>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</si>
  <si>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</si>
  <si>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</si>
  <si>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</si>
  <si>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</si>
  <si>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</si>
  <si>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</si>
  <si>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</si>
  <si>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</si>
  <si>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</si>
  <si>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</si>
  <si>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</si>
  <si>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</si>
  <si>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</si>
  <si>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</si>
  <si>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</si>
  <si>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</si>
  <si>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</si>
  <si>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</si>
  <si>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</si>
  <si>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</si>
  <si>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</si>
  <si>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</si>
  <si>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</si>
  <si>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</si>
  <si>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</si>
  <si>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</si>
  <si>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</si>
  <si>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</si>
  <si>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</si>
  <si>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</si>
  <si>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</si>
  <si>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</si>
  <si>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</si>
  <si>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</si>
  <si>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</si>
  <si>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</si>
  <si>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</si>
  <si>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</si>
  <si>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</si>
  <si>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</si>
  <si>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</si>
  <si>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</si>
  <si>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</si>
  <si>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</si>
  <si>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</si>
  <si>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</si>
  <si>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</si>
  <si>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</si>
  <si>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</si>
  <si>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</si>
  <si>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</si>
  <si>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</si>
  <si>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</si>
  <si>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</si>
  <si>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</si>
  <si>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</si>
  <si>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</si>
  <si>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</si>
  <si>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</si>
  <si>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</si>
  <si>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</si>
  <si>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</si>
  <si>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</si>
  <si>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</si>
  <si>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</si>
  <si>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</si>
  <si>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</si>
  <si>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</si>
  <si>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</si>
  <si>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</si>
  <si>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</si>
  <si>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</si>
  <si>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</si>
  <si>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</si>
  <si>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</si>
  <si>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</si>
  <si>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</si>
  <si>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</si>
  <si>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</si>
  <si>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</si>
  <si>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</si>
  <si>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</si>
  <si>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</si>
  <si>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</si>
  <si>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</si>
  <si>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</si>
  <si>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</si>
  <si>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</si>
  <si>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</si>
  <si>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</si>
  <si>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</si>
  <si>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</si>
  <si>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</si>
  <si>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</si>
  <si>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</si>
  <si>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</si>
  <si>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</si>
  <si>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</si>
  <si>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</si>
  <si>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</si>
  <si>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</si>
  <si>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</si>
  <si>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</si>
  <si>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</si>
  <si>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</si>
  <si>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</si>
  <si>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</si>
  <si>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</si>
  <si>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</si>
  <si>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</si>
  <si>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</si>
  <si>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</si>
  <si>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</si>
  <si>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</si>
  <si>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</si>
  <si>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</si>
  <si>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</si>
  <si>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</si>
  <si>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</si>
  <si>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</si>
  <si>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</si>
  <si>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</si>
  <si>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</si>
  <si>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</si>
  <si>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</si>
  <si>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</si>
  <si>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</si>
  <si>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</si>
  <si>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</si>
  <si>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</si>
  <si>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</si>
  <si>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</si>
  <si>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</si>
  <si>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</si>
  <si>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</si>
  <si>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</si>
  <si>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</si>
  <si>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</si>
  <si>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</si>
  <si>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</si>
  <si>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</si>
  <si>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</si>
  <si>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</si>
  <si>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</si>
  <si>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</si>
  <si>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</si>
  <si>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</si>
  <si>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</si>
  <si>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</si>
  <si>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</si>
  <si>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</si>
  <si>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</si>
  <si>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</si>
  <si>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</si>
  <si>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</si>
  <si>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</si>
  <si>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</si>
  <si>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</si>
  <si>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</si>
  <si>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</si>
  <si>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</si>
  <si>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</si>
  <si>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</si>
  <si>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</si>
  <si>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</si>
  <si>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</si>
  <si>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</si>
  <si>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</si>
  <si>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</si>
  <si>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</si>
  <si>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</si>
  <si>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</si>
  <si>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</si>
  <si>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</si>
  <si>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</si>
  <si>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</si>
  <si>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</si>
  <si>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</si>
  <si>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</si>
  <si>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</si>
  <si>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</si>
  <si>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</si>
  <si>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</si>
  <si>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</si>
  <si>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</si>
  <si>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</si>
  <si>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</si>
  <si>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</si>
  <si>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</si>
  <si>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</si>
  <si>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</si>
  <si>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</si>
  <si>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</si>
  <si>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</si>
  <si>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</si>
  <si>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</si>
  <si>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</si>
  <si>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</si>
  <si>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</si>
  <si>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</si>
  <si>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</si>
  <si>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</si>
  <si>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</si>
  <si>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</si>
  <si>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</si>
  <si>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</si>
  <si>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</si>
  <si>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</si>
  <si>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</si>
  <si>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</si>
  <si>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</si>
  <si>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</si>
  <si>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</si>
  <si>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</si>
  <si>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</si>
  <si>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</si>
  <si>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</si>
  <si>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</si>
  <si>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</si>
  <si>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</si>
  <si>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</si>
  <si>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</si>
  <si>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</si>
  <si>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</si>
  <si>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</si>
  <si>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</si>
  <si>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</si>
  <si>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</si>
  <si>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</si>
  <si>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</si>
  <si>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</si>
  <si>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</si>
  <si>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</si>
  <si>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</si>
  <si>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</si>
  <si>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</si>
  <si>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</si>
  <si>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</si>
  <si>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</si>
  <si>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</si>
  <si>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</si>
  <si>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</si>
  <si>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</si>
  <si>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</si>
  <si>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</si>
  <si>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</si>
  <si>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</si>
  <si>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</si>
  <si>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</si>
  <si>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</si>
  <si>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</si>
  <si>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</si>
  <si>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</si>
  <si>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</si>
  <si>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</si>
  <si>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</si>
  <si>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</si>
  <si>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</si>
  <si>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</si>
  <si>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</si>
  <si>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</si>
  <si>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</si>
  <si>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</si>
  <si>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</si>
  <si>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</si>
  <si>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</si>
  <si>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</si>
  <si>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</si>
  <si>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</si>
  <si>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</si>
  <si>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</si>
  <si>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</si>
  <si>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</si>
  <si>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</si>
  <si>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</si>
  <si>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</si>
  <si>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</si>
  <si>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</si>
  <si>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</si>
  <si>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</si>
  <si>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</si>
  <si>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</si>
  <si>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</si>
  <si>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</si>
  <si>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</si>
  <si>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</si>
  <si>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</si>
  <si>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</si>
  <si>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</si>
  <si>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Ended: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</si>
  <si>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</si>
  <si>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</si>
  <si>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</si>
  <si>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</si>
  <si>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</si>
  <si>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</si>
  <si>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</si>
  <si>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</si>
  <si>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</si>
  <si>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</si>
  <si>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</si>
  <si>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</si>
  <si>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Picture of the pivot chart</t>
  </si>
  <si>
    <t>Name</t>
  </si>
  <si>
    <t>Blurb</t>
  </si>
  <si>
    <t>Cutting off Kate Bush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</si>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</sst>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0" fontId="0" fillId="0" borderId="0" xfId="0" quotePrefix="1"/>
    <xf numFmtId="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[data-1-1-3-StarterBook.2xlsx.xlsx]Outcomes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8-4077-B385-97283F7BB4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8-4077-B385-97283F7BB4F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88-4077-B385-97283F7BB4F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88-4077-B385-97283F7BB4F0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88-4077-B385-97283F7BB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699887"/>
        <c:axId val="615700719"/>
      </c:lineChart>
      <c:catAx>
        <c:axId val="61569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00719"/>
        <c:crosses val="autoZero"/>
        <c:auto val="1"/>
        <c:lblAlgn val="ctr"/>
        <c:lblOffset val="100"/>
        <c:noMultiLvlLbl val="0"/>
      </c:catAx>
      <c:valAx>
        <c:axId val="61570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9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[data-1-1-3-StarterBook.2xlsx.xlsx]Category Statistics 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Pivot table'!$B$3:$B$4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'Category Statistics Pivot table'!$A$5:$A$7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 Pivot table'!$B$5:$B$7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8-4CE6-996B-3621BCDBEAE5}"/>
            </c:ext>
          </c:extLst>
        </c:ser>
        <c:ser>
          <c:idx val="1"/>
          <c:order val="1"/>
          <c:tx>
            <c:strRef>
              <c:f>'Category Statistics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'Category Statistics Pivot table'!$A$5:$A$7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 Pivot table'!$C$5:$C$7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38-4CE6-996B-3621BCDBEAE5}"/>
            </c:ext>
          </c:extLst>
        </c:ser>
        <c:ser>
          <c:idx val="2"/>
          <c:order val="2"/>
          <c:tx>
            <c:strRef>
              <c:f>'Category Statistics Pivot table'!$D$3:$D$4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'Category Statistics Pivot table'!$A$5:$A$7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 Pivot table'!$D$5:$D$7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38-4CE6-996B-3621BCDBE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29563823"/>
        <c:axId val="329562991"/>
      </c:barChart>
      <c:catAx>
        <c:axId val="32956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62991"/>
        <c:crosses val="autoZero"/>
        <c:auto val="1"/>
        <c:lblAlgn val="ctr"/>
        <c:lblOffset val="100"/>
        <c:noMultiLvlLbl val="0"/>
      </c:catAx>
      <c:valAx>
        <c:axId val="32956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6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[data-1-1-3-StarterBook.2xlsx.xlsx]Subcategory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7-4E71-B30D-8612C083CE9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97-4E71-B30D-8612C083CE9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97-4E71-B30D-8612C083CE9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97-4E71-B30D-8612C083C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130079"/>
        <c:axId val="608130495"/>
      </c:barChart>
      <c:catAx>
        <c:axId val="60813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30495"/>
        <c:crosses val="autoZero"/>
        <c:auto val="1"/>
        <c:lblAlgn val="ctr"/>
        <c:lblOffset val="100"/>
        <c:noMultiLvlLbl val="0"/>
      </c:catAx>
      <c:valAx>
        <c:axId val="60813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3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174625</xdr:colOff>
      <xdr:row>4</xdr:row>
      <xdr:rowOff>133350</xdr:rowOff>
    </xdr:from>
    <xdr:to>
      <xdr:col>15</xdr:col>
      <xdr:colOff>479425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A459E-91E2-408D-9C24-CB7CEB221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0</xdr:colOff>
      <xdr:row>24</xdr:row>
      <xdr:rowOff>0</xdr:rowOff>
    </xdr:from>
    <xdr:to>
      <xdr:col>15</xdr:col>
      <xdr:colOff>317389</xdr:colOff>
      <xdr:row>38</xdr:row>
      <xdr:rowOff>88631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6692E7-8E1E-4473-8B5A-D97616CF9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5450" y="457200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493535</xdr:colOff>
      <xdr:row>2</xdr:row>
      <xdr:rowOff>134408</xdr:rowOff>
    </xdr:from>
    <xdr:to>
      <xdr:col>17</xdr:col>
      <xdr:colOff>359833</xdr:colOff>
      <xdr:row>24</xdr:row>
      <xdr:rowOff>28221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62C34-6B5A-435B-923F-F0EC34C1F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382828</xdr:colOff>
      <xdr:row>47</xdr:row>
      <xdr:rowOff>93446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168727-81DB-4607-A542-2BC644F9A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3556" y="4953000"/>
          <a:ext cx="5938019" cy="40907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264584</xdr:colOff>
      <xdr:row>12</xdr:row>
      <xdr:rowOff>184149</xdr:rowOff>
    </xdr:from>
    <xdr:to>
      <xdr:col>20</xdr:col>
      <xdr:colOff>349250</xdr:colOff>
      <xdr:row>34</xdr:row>
      <xdr:rowOff>52916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F0B08-0164-4E06-8B5E-0B2B9CFBD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yer, Jessica A., M.B.A. " refreshedDate="44546.647561458332" createdVersion="6" refreshedVersion="6" minRefreshableVersion="3" recordCount="4115" xr:uid="{EA75555A-A3F3-4CA8-80DE-1D59713F6392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yer, Jessica A., M.B.A. " refreshedDate="44546.6738625" createdVersion="6" refreshedVersion="6" minRefreshableVersion="3" recordCount="4115" xr:uid="{535ADDAF-369E-4F6F-8B46-C41A09A10B80}">
  <cacheSource type="worksheet">
    <worksheetSource ref="A1:T411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3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: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1" base="19">
        <rangePr groupBy="months" startDate="1970-01-01T00:00:00" endDate="2017-05-03T19:12:00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x v="0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x v="0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x v="0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x v="0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x v="0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x v="0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x v="0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x v="0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x v="0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x v="0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x v="0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x v="0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x v="0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x v="0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x v="0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x v="0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x v="0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x v="0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x v="0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x v="0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x v="0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x v="0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x v="0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x v="0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x v="0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x v="0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x v="0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x v="0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x v="0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x v="0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x v="0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x v="0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x v="0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x v="0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x v="0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x v="0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x v="0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x v="0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x v="0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x v="0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x v="0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x v="0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x v="0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x v="0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x v="0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x v="0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x v="0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x v="0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x v="0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x v="0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x v="0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x v="0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x v="0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x v="0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x v="0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x v="0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x v="0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x v="0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x v="0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x v="0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x v="1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x v="1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x v="1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x v="1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x v="1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x v="1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x v="1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x v="1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x v="1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x v="1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x v="1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x v="1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x v="1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x v="1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x v="1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x v="1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x v="1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x v="1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x v="1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x v="1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x v="1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x v="1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x v="1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x v="1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x v="1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x v="1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x v="1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x v="1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x v="1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x v="1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x v="1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x v="1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x v="1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x v="1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x v="1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x v="1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x v="1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x v="1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x v="1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x v="1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x v="1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x v="1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x v="1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x v="1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x v="1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x v="1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x v="1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x v="1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x v="1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x v="1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x v="1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x v="1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x v="1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x v="1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x v="1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x v="1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x v="1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x v="1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x v="1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x v="1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x v="2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x v="2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x v="2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x v="2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x v="2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x v="2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x v="2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x v="2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x v="2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x v="2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x v="2"/>
    <n v="0"/>
    <n v="0"/>
    <x v="0"/>
    <s v="science fiction"/>
    <x v="130"/>
    <x v="130"/>
  </r>
  <r>
    <n v="131"/>
    <s v="I (Canceled)"/>
    <s v="I"/>
    <n v="1200"/>
    <n v="0"/>
    <x v="1"/>
    <s v="US"/>
    <s v="USD"/>
    <x v="131"/>
    <n v="1466453161"/>
    <b v="0"/>
    <n v="0"/>
    <b v="0"/>
    <x v="2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x v="2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x v="2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x v="2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x v="2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x v="2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x v="2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x v="2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x v="2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x v="2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x v="2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x v="2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x v="2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x v="2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x v="2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x v="2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x v="2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x v="2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x v="2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x v="2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x v="2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x v="2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x v="2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x v="2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x v="2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x v="2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x v="2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x v="2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x v="2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x v="3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x v="3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x v="3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x v="3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x v="3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x v="3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x v="3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x v="3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x v="3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x v="3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x v="3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x v="3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x v="3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x v="3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x v="3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x v="3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x v="3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x v="3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x v="3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x v="3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x v="3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x v="3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x v="3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x v="3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x v="3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x v="185"/>
    <n v="1468965139"/>
    <b v="0"/>
    <n v="10"/>
    <b v="0"/>
    <x v="3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x v="3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x v="3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x v="3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x v="3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x v="3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x v="3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x v="3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x v="3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x v="3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x v="3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x v="3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x v="3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x v="3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x v="3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x v="3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x v="3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x v="3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x v="3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x v="3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x v="3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x v="3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x v="3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x v="3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x v="3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x v="3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x v="3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x v="3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x v="3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x v="3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x v="3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x v="3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x v="217"/>
    <n v="1417101749"/>
    <b v="0"/>
    <n v="38"/>
    <b v="0"/>
    <x v="3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x v="3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x v="3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x v="3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x v="3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x v="3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x v="3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x v="3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x v="3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x v="3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x v="3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x v="3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x v="3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x v="3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x v="3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x v="3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x v="3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x v="3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x v="3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x v="3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x v="3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x v="3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x v="3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x v="4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x v="4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x v="4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x v="4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x v="4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x v="4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x v="4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x v="4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x v="4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x v="4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x v="4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x v="4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x v="4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x v="4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x v="4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x v="4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x v="4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x v="4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x v="4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x v="4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x v="4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x v="4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x v="4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x v="4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x v="4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x v="4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x v="4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x v="4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x v="4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x v="4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x v="4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x v="4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x v="4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x v="4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x v="4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x v="4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x v="4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x v="4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x v="4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x v="4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x v="4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x v="4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x v="4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x v="4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x v="4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x v="4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x v="4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x v="4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x v="4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x v="4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x v="4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x v="4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x v="4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x v="4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x v="4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x v="4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x v="4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x v="4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x v="4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x v="4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x v="4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x v="4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x v="4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x v="4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x v="4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x v="4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x v="4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x v="4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x v="4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x v="4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x v="4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x v="4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x v="4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x v="4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x v="4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x v="4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x v="4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x v="4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x v="4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x v="4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x v="4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x v="4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x v="4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x v="4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x v="4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x v="4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x v="4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x v="4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x v="4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x v="4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x v="4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x v="4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x v="4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x v="4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x v="4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x v="4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x v="4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x v="4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x v="4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x v="4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x v="4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x v="4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x v="4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x v="4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x v="4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x v="4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x v="4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x v="4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x v="4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x v="4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x v="4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x v="4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x v="4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x v="4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x v="4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x v="4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x v="4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x v="4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x v="4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x v="4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x v="4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x v="4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x v="4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x v="4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x v="4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x v="4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x v="4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x v="4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x v="4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x v="4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x v="4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x v="4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x v="4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x v="4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x v="4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x v="4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x v="4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x v="4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x v="4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x v="4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x v="4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x v="4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x v="4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x v="4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x v="4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x v="4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x v="4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x v="4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x v="4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x v="4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x v="4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x v="4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x v="4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x v="4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x v="4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x v="4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x v="4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x v="4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x v="4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x v="4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x v="4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x v="4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x v="4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x v="4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x v="4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x v="4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x v="4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x v="4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x v="4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x v="4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x v="4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x v="4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x v="4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x v="4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x v="4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x v="4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x v="4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x v="4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x v="4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x v="4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x v="5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x v="5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x v="5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x v="5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x v="5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x v="5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x v="5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x v="5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x v="5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x v="5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x v="5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x v="5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x v="5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x v="5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x v="5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x v="5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x v="5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x v="5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x v="5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x v="5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x v="5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x v="5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x v="442"/>
    <n v="1421788783"/>
    <b v="0"/>
    <n v="17"/>
    <b v="0"/>
    <x v="5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x v="5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x v="5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x v="5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x v="5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x v="5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x v="5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x v="5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x v="5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x v="5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x v="5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x v="5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x v="5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x v="5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x v="5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x v="5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x v="5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x v="5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x v="5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x v="5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x v="5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x v="5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x v="5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x v="5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x v="5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x v="5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x v="5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x v="5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x v="5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x v="5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x v="5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x v="5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x v="5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x v="5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x v="5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x v="5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x v="5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x v="5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x v="5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x v="5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x v="5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x v="5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x v="5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x v="5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x v="5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x v="5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x v="5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x v="5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x v="490"/>
    <n v="1343085285"/>
    <b v="0"/>
    <n v="0"/>
    <b v="0"/>
    <x v="5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x v="5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x v="5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x v="5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x v="5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x v="5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x v="5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x v="5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x v="5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x v="5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x v="5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x v="5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x v="5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x v="5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x v="5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x v="5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x v="5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x v="5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x v="5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x v="5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x v="5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x v="5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x v="5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x v="5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x v="5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x v="5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x v="5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x v="5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x v="5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x v="5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x v="6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x v="6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x v="6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x v="6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x v="6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x v="6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x v="6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x v="6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x v="6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x v="6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x v="6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x v="6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x v="6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x v="6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x v="6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x v="6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x v="6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x v="6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x v="6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x v="6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x v="7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x v="7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x v="7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x v="7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x v="7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x v="7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x v="7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x v="7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x v="7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x v="7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x v="7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x v="7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x v="7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x v="7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x v="7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x v="7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x v="7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x v="7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x v="7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x v="7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x v="7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x v="7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x v="7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x v="7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x v="7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x v="7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x v="7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x v="7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x v="7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x v="7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x v="7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x v="7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x v="7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x v="7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x v="7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x v="7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x v="7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x v="7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x v="7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x v="7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x v="7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x v="7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x v="7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x v="7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x v="7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x v="7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x v="7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x v="7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x v="7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x v="7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x v="7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x v="7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x v="7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x v="7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x v="7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x v="7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x v="7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x v="7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x v="7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x v="7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x v="7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x v="7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x v="7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x v="7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x v="7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x v="7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x v="7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x v="7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x v="7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x v="7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x v="7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x v="7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x v="7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x v="7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x v="7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x v="7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x v="7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x v="7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x v="7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x v="7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x v="7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x v="7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x v="7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x v="7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x v="7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x v="7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x v="7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x v="7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x v="7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x v="7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x v="7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x v="7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x v="7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x v="7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x v="7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x v="7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x v="7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x v="7"/>
    <n v="0"/>
    <n v="0"/>
    <x v="2"/>
    <s v="web"/>
    <x v="637"/>
    <x v="637"/>
  </r>
  <r>
    <n v="638"/>
    <s v="W (Canceled)"/>
    <s v="O0"/>
    <n v="200000"/>
    <n v="18"/>
    <x v="1"/>
    <s v="DE"/>
    <s v="EUR"/>
    <x v="638"/>
    <n v="1485267262"/>
    <b v="0"/>
    <n v="6"/>
    <b v="0"/>
    <x v="7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x v="7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x v="8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x v="8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x v="8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x v="8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x v="8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x v="8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x v="8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x v="8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x v="8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x v="8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x v="8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x v="8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x v="8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x v="8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x v="8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x v="8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x v="8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x v="8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x v="8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x v="8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x v="8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x v="8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x v="8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x v="8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x v="8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x v="8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x v="8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x v="8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x v="8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x v="8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x v="8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x v="8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x v="8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x v="8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x v="8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x v="8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x v="8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x v="8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x v="8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x v="8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x v="8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x v="8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x v="8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x v="8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x v="8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x v="8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x v="8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x v="8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x v="8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x v="8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x v="8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x v="8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x v="8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x v="8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x v="8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x v="8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x v="8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x v="8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x v="8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x v="8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x v="8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x v="8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x v="8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x v="8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x v="8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x v="8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x v="8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x v="8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x v="8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x v="8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x v="8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x v="8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x v="8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x v="8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x v="8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x v="8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x v="8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x v="8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x v="8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x v="8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x v="9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x v="9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x v="9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x v="9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x v="9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x v="9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x v="9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x v="9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x v="9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x v="9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x v="9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x v="9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x v="9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x v="9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x v="9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x v="9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x v="9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x v="9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x v="9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x v="9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x v="9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x v="9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x v="9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x v="9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x v="9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x v="9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x v="9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x v="9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x v="9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x v="9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x v="9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x v="9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x v="9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x v="9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x v="9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x v="9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x v="9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x v="9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x v="9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x v="9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x v="10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x v="10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x v="10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x v="10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x v="10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x v="10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x v="10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x v="10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x v="10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x v="10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x v="10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x v="10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x v="10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x v="10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x v="10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x v="10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x v="10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x v="10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x v="10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x v="10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x v="11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x v="11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x v="11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x v="11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x v="11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x v="11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x v="11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x v="11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x v="11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x v="11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x v="11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x v="11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x v="11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x v="11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x v="11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x v="11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x v="11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x v="11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x v="11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x v="11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x v="11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x v="11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x v="11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x v="11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x v="11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x v="11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x v="11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x v="11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x v="11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x v="11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x v="11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x v="11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x v="11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x v="11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x v="11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x v="11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x v="11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x v="11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x v="11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x v="11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x v="11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x v="11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x v="11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x v="11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x v="11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x v="11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x v="11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x v="11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x v="11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x v="11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x v="11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x v="11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x v="11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x v="11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x v="11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x v="11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x v="11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x v="11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x v="11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x v="11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x v="12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x v="12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x v="12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x v="12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x v="12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x v="12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x v="12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x v="12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x v="12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x v="12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x v="12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x v="12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x v="12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x v="12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x v="12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x v="12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x v="12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x v="12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x v="12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x v="12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x v="13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x v="13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x v="13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x v="13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x v="13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x v="13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x v="13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x v="13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x v="13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x v="13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x v="13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x v="13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x v="13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x v="13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x v="13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x v="13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x v="13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x v="13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x v="13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x v="13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x v="14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x v="14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x v="14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x v="14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x v="14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x v="14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x v="14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x v="14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x v="14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x v="14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x v="14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x v="14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x v="14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x v="14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x v="14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x v="14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x v="14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x v="14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x v="14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x v="14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x v="13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x v="13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x v="13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x v="13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x v="13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x v="13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x v="13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x v="13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x v="13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x v="13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x v="13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x v="13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x v="13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x v="13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x v="13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x v="13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x v="13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x v="13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x v="13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x v="13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x v="13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x v="13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x v="13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x v="13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x v="13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x v="13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x v="13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x v="13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x v="13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x v="13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x v="13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x v="13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x v="13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x v="13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x v="13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x v="13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x v="13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x v="13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x v="13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x v="13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x v="8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x v="8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x v="8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x v="8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x v="8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x v="8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x v="8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x v="8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x v="8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x v="8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x v="8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x v="8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x v="8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x v="8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x v="8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x v="8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x v="8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x v="8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x v="8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x v="8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x v="8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x v="8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x v="8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x v="8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x v="8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x v="8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x v="8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x v="8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x v="8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x v="8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x v="8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x v="8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x v="8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x v="8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x v="8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x v="8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x v="8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x v="8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x v="8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x v="8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x v="8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x v="8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x v="8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x v="8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x v="8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x v="8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x v="8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x v="8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x v="8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x v="8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x v="8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x v="8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x v="8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x v="8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x v="8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x v="8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x v="8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x v="8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x v="8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x v="8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x v="8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x v="8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x v="8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x v="8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x v="8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x v="8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x v="8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x v="8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x v="8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x v="8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x v="8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x v="8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x v="8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x v="8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x v="8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x v="8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x v="8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x v="8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x v="8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x v="8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x v="15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x v="15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x v="15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x v="15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x v="15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x v="15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x v="15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x v="15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x v="15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x v="15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x v="15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x v="15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x v="15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x v="15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x v="15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x v="15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x v="15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x v="15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x v="15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x v="15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x v="16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x v="16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x v="16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x v="16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x v="16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x v="16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x v="16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x v="16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x v="16"/>
    <n v="1"/>
    <n v="53"/>
    <x v="5"/>
    <s v="audio"/>
    <x v="1048"/>
    <x v="1048"/>
  </r>
  <r>
    <n v="1049"/>
    <s v="J1 (Canceled)"/>
    <s v="------"/>
    <n v="12000"/>
    <n v="0"/>
    <x v="1"/>
    <s v="US"/>
    <s v="USD"/>
    <x v="1049"/>
    <n v="1452680445"/>
    <b v="0"/>
    <n v="0"/>
    <b v="0"/>
    <x v="16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x v="16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x v="16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x v="16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x v="16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x v="16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x v="16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x v="16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x v="16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x v="16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x v="16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x v="16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x v="16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x v="16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x v="16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x v="17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x v="17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x v="17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x v="17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x v="17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x v="17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x v="17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x v="17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x v="17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x v="17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x v="17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x v="17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x v="17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x v="17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x v="17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x v="17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x v="17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x v="17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x v="17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x v="17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x v="17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x v="17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x v="17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x v="17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x v="17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x v="17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x v="17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x v="17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x v="17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x v="17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x v="17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x v="17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x v="17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x v="17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x v="17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x v="17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x v="17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x v="17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x v="17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x v="17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x v="17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x v="17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x v="17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x v="17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x v="17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x v="17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x v="17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x v="17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x v="17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x v="17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x v="17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x v="17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x v="17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x v="17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x v="17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x v="17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x v="17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x v="17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x v="17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x v="17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x v="18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x v="18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x v="18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x v="18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x v="1128"/>
    <n v="1404833717"/>
    <b v="0"/>
    <n v="1"/>
    <b v="0"/>
    <x v="18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x v="18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x v="18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x v="18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x v="18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x v="18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x v="18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x v="18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x v="18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x v="18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x v="18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x v="18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x v="18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x v="18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x v="18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x v="18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x v="19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x v="19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x v="19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x v="19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x v="19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x v="19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x v="19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x v="19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x v="19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x v="19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x v="19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x v="19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x v="19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x v="19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x v="19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x v="19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x v="19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x v="19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x v="19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x v="19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x v="19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x v="19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x v="19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x v="19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x v="19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x v="19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x v="19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x v="19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x v="19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x v="19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x v="19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x v="19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x v="19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x v="19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x v="19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x v="19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x v="19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x v="19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x v="19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x v="19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x v="20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x v="20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x v="20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x v="20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x v="20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x v="20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x v="20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x v="20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x v="20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x v="20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x v="20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x v="20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x v="20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x v="20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x v="20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x v="20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x v="20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x v="20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x v="20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x v="20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x v="20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x v="20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x v="20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x v="20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x v="20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x v="20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x v="20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x v="20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x v="20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x v="20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x v="20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x v="20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x v="20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x v="20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x v="20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x v="20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x v="20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x v="20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x v="20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x v="20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x v="21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x v="21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x v="21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x v="21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x v="21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x v="21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x v="21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x v="21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x v="21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x v="21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x v="21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x v="21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x v="21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x v="21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x v="21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x v="21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x v="21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x v="21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x v="21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x v="21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x v="11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x v="11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x v="11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x v="11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x v="11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x v="11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x v="11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x v="11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x v="11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x v="11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x v="11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x v="11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x v="11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x v="11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x v="11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x v="11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x v="11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x v="11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x v="11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x v="11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x v="11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x v="11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x v="11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x v="11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x v="11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x v="11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x v="11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x v="11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x v="11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x v="11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x v="11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x v="11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x v="11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x v="11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x v="11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x v="11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x v="11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x v="11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x v="11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x v="11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x v="6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x v="6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x v="6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x v="6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x v="6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x v="6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x v="6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x v="6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x v="6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x v="6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x v="6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x v="6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x v="6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x v="6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x v="6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x v="6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x v="6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x v="6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x v="6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x v="6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x v="8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x v="8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x v="8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x v="8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x v="8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x v="8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x v="8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x v="8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x v="8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x v="8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x v="8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x v="8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x v="8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x v="8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x v="8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x v="8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x v="8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x v="8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x v="8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x v="8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x v="8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x v="8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x v="8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x v="8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x v="8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x v="8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x v="8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x v="8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x v="8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x v="8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x v="8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x v="8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x v="8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x v="8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x v="8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x v="8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x v="8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x v="8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x v="8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x v="8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x v="9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x v="9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x v="9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x v="9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x v="9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x v="9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x v="9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x v="9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x v="9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x v="9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x v="9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x v="9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x v="9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x v="9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x v="9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x v="9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x v="9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x v="9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x v="9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x v="9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x v="11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x v="11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x v="11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x v="11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x v="11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x v="11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x v="11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x v="11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x v="11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x v="11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x v="11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x v="11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x v="11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x v="11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x v="11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x v="11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x v="11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x v="11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x v="11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x v="11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x v="11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x v="11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x v="11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x v="11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x v="11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x v="11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x v="11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x v="11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x v="11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x v="11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x v="11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x v="11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x v="11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x v="11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x v="11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x v="11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x v="11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x v="11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x v="11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x v="11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x v="22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x v="22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x v="22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x v="22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x v="22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x v="22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x v="22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x v="22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x v="22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x v="22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x v="22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x v="22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x v="22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x v="22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x v="22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x v="22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x v="22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x v="22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x v="22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x v="22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x v="22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x v="22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x v="22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x v="22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x v="22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x v="22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x v="22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x v="22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x v="22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x v="22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x v="22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x v="22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x v="22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x v="22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x v="22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x v="22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x v="22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x v="22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x v="22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x v="22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x v="22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x v="22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x v="22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x v="22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x v="22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x v="22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x v="22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x v="22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x v="22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x v="22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x v="22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x v="22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x v="22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x v="22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x v="22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x v="22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x v="22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x v="23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x v="23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x v="23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x v="23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x v="23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x v="23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x v="23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x v="23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x v="23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x v="23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x v="23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x v="23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x v="23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x v="23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x v="23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x v="23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x v="23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x v="23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x v="23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x v="23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x v="10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x v="10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x v="10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x v="10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x v="10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x v="10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x v="10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x v="10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x v="10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x v="10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x v="10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x v="10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x v="10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x v="10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x v="10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x v="10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x v="10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x v="10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x v="10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x v="10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x v="20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x v="20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x v="20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x v="20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x v="20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x v="20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x v="20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x v="20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x v="20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x v="20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x v="20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x v="20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x v="20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x v="20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x v="20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x v="20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x v="20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x v="20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x v="20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x v="20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x v="20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x v="20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x v="20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x v="20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x v="20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x v="20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x v="20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x v="20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x v="20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x v="20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x v="20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x v="20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x v="20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x v="20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x v="20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x v="20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x v="20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x v="20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x v="20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x v="20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x v="24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x v="24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x v="24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x v="24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x v="24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x v="24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x v="24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x v="24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x v="24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x v="24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x v="24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x v="24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x v="24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x v="24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x v="24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x v="24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x v="24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x v="24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x v="24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x v="24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x v="25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x v="25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x v="25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x v="25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x v="25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x v="25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x v="25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x v="25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x v="1568"/>
    <n v="1366906714"/>
    <b v="0"/>
    <n v="0"/>
    <b v="0"/>
    <x v="25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x v="25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x v="25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x v="25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x v="25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x v="25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x v="25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x v="25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x v="25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x v="25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x v="25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x v="25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x v="26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x v="26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x v="26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x v="26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x v="26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x v="26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x v="26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x v="26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x v="26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x v="26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x v="26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x v="26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x v="26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x v="26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x v="26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x v="26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x v="26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x v="26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x v="26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x v="26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x v="11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x v="11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x v="11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x v="11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x v="11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x v="11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x v="11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x v="11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x v="11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x v="11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x v="11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x v="11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x v="11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x v="11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x v="11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x v="11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x v="11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x v="11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x v="11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x v="11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x v="11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x v="11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x v="11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x v="11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x v="11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x v="11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x v="11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x v="11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x v="11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x v="11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x v="11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x v="11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x v="11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x v="11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x v="11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x v="11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x v="11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x v="11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x v="11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x v="11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x v="27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x v="27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x v="27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x v="27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x v="27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x v="27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x v="27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x v="27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x v="27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x v="27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x v="27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x v="27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x v="27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x v="27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x v="27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x v="27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x v="27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x v="27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x v="27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x v="27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x v="27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x v="27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x v="27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x v="27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x v="27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x v="27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x v="27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x v="27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x v="27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x v="27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x v="27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x v="27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x v="27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x v="27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x v="27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x v="27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x v="27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x v="27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x v="27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x v="27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x v="28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x v="28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x v="28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x v="28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x v="28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x v="28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x v="28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x v="28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x v="28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x v="28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x v="28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x v="28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x v="28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x v="28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x v="28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x v="28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x v="28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x v="28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x v="28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x v="28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x v="28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x v="28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x v="28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x v="28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x v="28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x v="28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x v="28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x v="28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x v="28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x v="28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x v="28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x v="28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x v="28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x v="28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x v="28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x v="28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x v="28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x v="1717"/>
    <n v="1459435149"/>
    <b v="0"/>
    <n v="2"/>
    <b v="0"/>
    <x v="28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x v="28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x v="28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x v="28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x v="28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x v="28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x v="28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x v="28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x v="28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x v="28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x v="28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x v="28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x v="28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x v="28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x v="28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x v="28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x v="28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x v="28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x v="28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x v="28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x v="28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x v="28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x v="28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x v="20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x v="20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x v="20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x v="20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x v="20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x v="20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x v="20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x v="20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x v="20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x v="20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x v="20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x v="20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x v="20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x v="20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x v="20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x v="20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x v="20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x v="20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x v="20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x v="20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x v="20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x v="20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x v="20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x v="20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x v="20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x v="20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x v="20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x v="20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x v="20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x v="20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x v="20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x v="20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x v="20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x v="20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x v="20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x v="20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x v="20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x v="20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x v="20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x v="20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x v="20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x v="20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x v="20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x v="20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x v="20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x v="20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x v="20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x v="20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x v="20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x v="20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x v="20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x v="20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x v="20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x v="20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x v="20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x v="20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x v="20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x v="20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x v="20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x v="20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x v="20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x v="20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x v="20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x v="20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x v="20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x v="20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x v="20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x v="20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x v="20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x v="20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x v="20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x v="20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x v="20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x v="20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x v="20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x v="20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x v="20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x v="20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x v="20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x v="20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x v="11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x v="11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x v="11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x v="11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x v="11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x v="11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x v="11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x v="11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x v="11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x v="11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x v="11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x v="11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x v="11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x v="11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x v="11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x v="11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x v="11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x v="11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x v="11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x v="11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x v="11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x v="11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x v="11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x v="11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x v="11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x v="11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x v="11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x v="11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x v="11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x v="11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x v="11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x v="11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x v="11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x v="11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x v="11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x v="11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x v="11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x v="11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x v="11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x v="11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x v="18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x v="18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x v="18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x v="18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x v="18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x v="18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x v="18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x v="18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x v="18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x v="18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x v="18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x v="18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x v="18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x v="18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x v="18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x v="18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x v="18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x v="18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x v="18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x v="18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x v="14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x v="14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x v="14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x v="14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x v="14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x v="14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x v="14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x v="14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x v="14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x v="14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x v="14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x v="14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x v="14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x v="14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x v="14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x v="14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x v="14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x v="14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x v="14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x v="14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x v="29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x v="29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x v="29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x v="29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x v="29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x v="29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x v="29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x v="29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x v="29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x v="29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x v="29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x v="29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x v="29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x v="29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x v="29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x v="29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x v="29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x v="29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x v="29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x v="29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x v="14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x v="14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x v="14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x v="14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x v="14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x v="14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x v="14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x v="14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x v="14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x v="14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x v="14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x v="14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x v="14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x v="14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x v="14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x v="14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x v="14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x v="14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x v="14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x v="14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x v="30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x v="30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x v="30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x v="30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x v="30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x v="30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x v="30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x v="30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x v="30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x v="30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x v="30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x v="30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x v="30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x v="30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x v="30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x v="30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x v="30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x v="30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x v="30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x v="30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x v="30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x v="30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x v="30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x v="30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x v="30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x v="30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x v="30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x v="30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x v="30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x v="30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x v="30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x v="30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x v="30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x v="30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x v="30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x v="30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x v="30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x v="30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x v="30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x v="30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x v="31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x v="31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x v="31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x v="31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x v="31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x v="31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x v="31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x v="31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x v="31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x v="31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x v="31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x v="31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x v="31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x v="31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x v="31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x v="31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x v="31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x v="31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x v="31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x v="31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x v="30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x v="30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x v="30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x v="30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x v="30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x v="30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x v="30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x v="30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x v="30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x v="30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x v="30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x v="30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x v="30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x v="30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x v="30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x v="30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x v="30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x v="30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x v="30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x v="30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x v="30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x v="30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x v="30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x v="30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x v="30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x v="30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x v="30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x v="30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x v="30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x v="30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x v="30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x v="30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x v="30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x v="30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x v="30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x v="30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x v="30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x v="30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x v="30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x v="30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x v="30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x v="30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x v="30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x v="30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x v="30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x v="30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x v="30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x v="30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x v="30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x v="30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x v="30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x v="30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x v="30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x v="30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x v="30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x v="30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x v="30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x v="30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x v="30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x v="30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x v="30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x v="30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x v="30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x v="30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x v="30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x v="30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x v="30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x v="30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x v="30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x v="30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x v="30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x v="30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x v="30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x v="30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x v="30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x v="30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x v="30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x v="30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x v="30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x v="30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x v="14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x v="14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x v="14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x v="14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x v="14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x v="14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x v="14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x v="14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x v="14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x v="14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x v="14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x v="14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x v="14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x v="14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x v="14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x v="14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x v="14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x v="14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x v="14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x v="14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x v="14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x v="14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x v="14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x v="14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x v="14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x v="14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x v="14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x v="14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x v="14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x v="14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x v="14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x v="14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x v="14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x v="14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x v="14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x v="14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x v="14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x v="14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x v="14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x v="14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x v="17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x v="17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x v="17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x v="17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x v="17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x v="17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x v="17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x v="17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x v="17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x v="17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x v="17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x v="17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x v="17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x v="17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x v="17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x v="17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x v="17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x v="17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x v="17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x v="17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x v="17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x v="17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x v="17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x v="17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x v="17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x v="17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x v="17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x v="17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x v="17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x v="17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x v="17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x v="17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x v="17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x v="17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x v="17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x v="17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x v="17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x v="17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x v="17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x v="17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x v="11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x v="11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x v="11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x v="11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x v="11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x v="11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x v="11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x v="11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x v="11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x v="11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x v="11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x v="11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x v="11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x v="11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x v="11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x v="11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x v="11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x v="11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x v="11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x v="11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x v="32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x v="32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x v="32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x v="32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x v="32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x v="32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x v="32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x v="32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x v="32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x v="32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x v="32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x v="32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x v="32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x v="32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x v="32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x v="32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x v="32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x v="32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x v="32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x v="32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x v="15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x v="15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x v="15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x v="15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x v="15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x v="15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x v="15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x v="15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x v="15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x v="15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x v="15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x v="15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x v="15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x v="15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x v="15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x v="15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x v="15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x v="15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x v="15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x v="15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x v="32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x v="32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x v="32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x v="32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x v="32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x v="32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x v="32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x v="32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x v="32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x v="32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x v="32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x v="32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x v="32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x v="32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x v="32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x v="32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x v="32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x v="32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x v="32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x v="32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x v="32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x v="32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x v="32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x v="32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x v="32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x v="32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x v="32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x v="32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x v="32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x v="32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x v="32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x v="32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x v="32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x v="32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x v="32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x v="32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x v="32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x v="32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x v="32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x v="32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x v="32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x v="32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x v="32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x v="32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x v="32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x v="32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x v="32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x v="32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x v="32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x v="32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x v="32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x v="32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x v="32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x v="32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x v="32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x v="32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x v="32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x v="32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x v="32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x v="32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x v="11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x v="11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x v="11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x v="11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x v="11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x v="11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x v="11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x v="11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x v="11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x v="11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x v="11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x v="11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x v="11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x v="11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x v="11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x v="11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x v="11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x v="11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x v="11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x v="11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x v="14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x v="14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x v="14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x v="14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x v="14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x v="14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x v="14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x v="14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x v="14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x v="14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x v="14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x v="14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x v="14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x v="14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x v="14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x v="14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x v="14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x v="14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x v="14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x v="14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x v="33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x v="33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x v="33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x v="33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x v="33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x v="33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x v="33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x v="33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x v="33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x v="33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x v="33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x v="33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x v="33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x v="33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x v="33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x v="33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x v="33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x v="33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x v="33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x v="33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x v="7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x v="7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x v="7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x v="7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x v="7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x v="7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x v="7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x v="7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x v="7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x v="7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x v="7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x v="7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x v="7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x v="7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x v="7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x v="7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x v="7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x v="7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x v="7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x v="7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x v="7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x v="7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x v="7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x v="7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x v="7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x v="7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x v="7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x v="7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x v="7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x v="7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x v="7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x v="7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x v="7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x v="7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x v="7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x v="7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x v="7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x v="7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x v="7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x v="7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x v="7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x v="7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x v="7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x v="7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x v="7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x v="7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x v="7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x v="7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x v="7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x v="7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x v="7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x v="7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x v="7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x v="7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x v="7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x v="7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x v="7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x v="7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x v="7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x v="7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x v="19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x v="19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x v="19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x v="19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x v="19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x v="19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x v="19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x v="19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x v="19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x v="19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x v="19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x v="19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x v="19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x v="19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x v="19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x v="19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x v="19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x v="19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x v="19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x v="19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x v="19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x v="19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x v="19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x v="19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x v="19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x v="19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x v="19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x v="19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x v="19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x v="19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x v="19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x v="19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x v="19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x v="19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x v="19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x v="19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x v="19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x v="19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x v="19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x v="19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x v="33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x v="33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x v="33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x v="33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x v="33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x v="33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x v="33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x v="33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x v="33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x v="33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x v="33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x v="33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x v="33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x v="33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x v="33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x v="33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x v="33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x v="33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x v="33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x v="33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x v="14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x v="14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x v="14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x v="14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x v="14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x v="14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x v="14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x v="14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x v="14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x v="14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x v="14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x v="14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x v="14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x v="14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x v="14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x v="14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x v="14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x v="14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x v="14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x v="14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x v="14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x v="14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x v="14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x v="14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x v="14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x v="14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x v="14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x v="14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x v="14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x v="14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x v="14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x v="14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x v="14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x v="14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x v="14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x v="14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x v="14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x v="14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x v="14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x v="14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x v="34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x v="34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x v="34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x v="34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x v="34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x v="34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x v="34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x v="34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x v="34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x v="34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x v="34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x v="34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x v="34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x v="34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x v="34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x v="34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x v="34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x v="34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x v="34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x v="34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x v="35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x v="35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x v="35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x v="35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x v="35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x v="35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x v="35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x v="35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x v="35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x v="35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x v="35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x v="35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x v="35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x v="35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x v="35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x v="35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x v="35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x v="35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x v="35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x v="35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x v="35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x v="35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x v="35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x v="35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x v="35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x v="35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x v="35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x v="35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x v="35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x v="35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x v="35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x v="35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x v="35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x v="35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x v="35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x v="35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x v="35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x v="35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x v="35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x v="35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x v="19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x v="19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x v="19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x v="19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x v="19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x v="19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x v="19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x v="19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x v="19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x v="19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x v="19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x v="19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x v="19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x v="19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x v="19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x v="19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x v="19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x v="19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x v="19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x v="19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x v="19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x v="19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x v="19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x v="19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x v="19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x v="19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x v="19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x v="19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x v="19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x v="19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x v="19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x v="19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x v="19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x v="19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x v="19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x v="19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x v="19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x v="19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x v="19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x v="19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x v="36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x v="36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x v="36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x v="36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x v="36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x v="36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x v="36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x v="36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x v="36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x v="36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x v="36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x v="36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x v="36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x v="36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x v="36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x v="36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x v="36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x v="36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x v="36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x v="36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x v="36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x v="36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x v="36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x v="36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x v="36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x v="36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x v="36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x v="36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x v="36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x v="36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x v="36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x v="36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x v="36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x v="36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x v="36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x v="36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x v="36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x v="36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x v="36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x v="36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x v="36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x v="36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x v="36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x v="36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x v="36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x v="36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x v="36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x v="36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x v="36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x v="36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x v="36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x v="36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x v="36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x v="36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x v="36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x v="36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x v="36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x v="36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x v="2655"/>
    <n v="1426729210"/>
    <b v="0"/>
    <n v="10"/>
    <b v="0"/>
    <x v="36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x v="36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x v="37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x v="37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x v="37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x v="37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x v="37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x v="37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x v="37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x v="37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x v="37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x v="37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x v="37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x v="37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x v="37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x v="37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x v="37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x v="37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x v="37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x v="37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x v="37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x v="37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x v="19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x v="19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x v="19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x v="19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x v="19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x v="19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x v="19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x v="19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x v="19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x v="19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x v="19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x v="19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x v="19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x v="19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x v="19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x v="19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x v="19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x v="19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x v="19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x v="19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x v="38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x v="38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x v="38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x v="38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x v="38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x v="38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x v="38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x v="38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x v="38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x v="38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x v="38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x v="38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x v="38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x v="38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x v="38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x v="38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x v="38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x v="38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x v="38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x v="38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x v="30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x v="30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x v="30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x v="30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x v="30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x v="30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x v="30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x v="30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x v="30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x v="30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x v="30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x v="30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x v="30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x v="30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x v="30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x v="30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x v="30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x v="30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x v="30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x v="30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x v="39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x v="39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x v="39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x v="39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x v="39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x v="39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x v="39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x v="39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x v="39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x v="39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x v="39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x v="39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x v="39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x v="39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x v="39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x v="39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x v="39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x v="39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x v="39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x v="39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x v="39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x v="39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x v="39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x v="39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x v="39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x v="39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x v="39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x v="39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x v="39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x v="39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x v="39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x v="39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x v="39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x v="39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x v="39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x v="39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x v="39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x v="39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x v="39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x v="39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x v="6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x v="6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x v="6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x v="6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x v="6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x v="6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x v="6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x v="6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x v="6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x v="6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x v="6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x v="6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x v="6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x v="6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x v="6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x v="6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x v="6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x v="6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x v="6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x v="6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x v="6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x v="6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x v="6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x v="6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x v="6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x v="6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x v="6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x v="6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x v="6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x v="6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x v="6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x v="6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x v="6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x v="6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x v="6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x v="6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x v="6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x v="6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x v="6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x v="6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x v="6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x v="6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x v="6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x v="6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x v="6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x v="6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x v="6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x v="6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x v="6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x v="6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x v="6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x v="6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x v="6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x v="6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x v="6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x v="6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x v="6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x v="6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x v="6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x v="6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x v="6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x v="6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x v="6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x v="6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x v="6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x v="6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x v="6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x v="6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x v="6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x v="6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x v="6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x v="6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x v="6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x v="6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x v="6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x v="6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x v="6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x v="6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x v="6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x v="6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x v="6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x v="6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x v="6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x v="6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x v="6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x v="6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x v="6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x v="6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x v="6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x v="6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x v="6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x v="6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x v="6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x v="6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x v="6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x v="6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x v="6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x v="6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x v="6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x v="6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x v="6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x v="6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x v="6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x v="6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x v="6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x v="6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x v="6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x v="6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x v="6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x v="6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x v="6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x v="6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x v="6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x v="6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x v="6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x v="6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x v="6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x v="6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x v="6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x v="6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x v="6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x v="6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x v="6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x v="6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x v="6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x v="6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x v="6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x v="6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x v="6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x v="6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x v="6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x v="6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x v="6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x v="6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x v="6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x v="6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x v="6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x v="6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x v="6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x v="6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x v="40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x v="40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x v="40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x v="40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x v="40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x v="40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x v="40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x v="40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x v="40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x v="40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x v="40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x v="40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x v="40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x v="40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x v="40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x v="40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x v="40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x v="40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x v="40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x v="40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x v="38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x v="38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x v="38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x v="38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x v="38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x v="38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x v="38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x v="38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x v="38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x v="38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x v="38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x v="38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x v="38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x v="38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x v="38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x v="38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x v="38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x v="38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x v="38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x v="38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x v="6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x v="6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x v="6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x v="6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x v="6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x v="6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x v="6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x v="6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x v="6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x v="6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x v="6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x v="6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x v="6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x v="6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x v="6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x v="6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x v="6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x v="6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x v="6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x v="6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x v="38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x v="38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x v="38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x v="38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x v="38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x v="38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x v="38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x v="38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x v="38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x v="38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x v="38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x v="38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x v="38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x v="38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x v="38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x v="38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x v="38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x v="38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x v="38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x v="38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x v="38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x v="38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x v="38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x v="38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x v="38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x v="38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x v="38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x v="38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x v="38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x v="38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x v="38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x v="38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x v="38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x v="38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x v="38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x v="38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x v="38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x v="38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x v="38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x v="38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x v="38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x v="38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x v="38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x v="38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x v="38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x v="38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x v="38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x v="38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x v="38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x v="38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x v="38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x v="38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x v="38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x v="38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x v="38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x v="38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x v="38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x v="38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x v="38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x v="38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x v="38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x v="38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x v="38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x v="38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x v="38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x v="38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x v="38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x v="38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x v="38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x v="38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x v="38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x v="38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x v="38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x v="38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x v="38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x v="38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x v="38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x v="38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x v="38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x v="38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x v="38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x v="38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x v="38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x v="38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x v="38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x v="38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x v="38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x v="38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x v="38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x v="38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x v="38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x v="38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x v="38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x v="38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x v="38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x v="38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x v="38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x v="38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x v="38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x v="38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x v="38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x v="38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x v="38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x v="38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x v="38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x v="38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x v="38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x v="38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x v="38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x v="38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x v="38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x v="38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x v="38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x v="38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x v="38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x v="38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x v="38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x v="38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x v="38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x v="38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x v="38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x v="38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x v="38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x v="38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x v="38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x v="38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x v="38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x v="38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x v="38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x v="38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x v="38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x v="38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x v="38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x v="38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x v="38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x v="38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x v="38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x v="38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x v="38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x v="38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x v="38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x v="38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x v="38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x v="38"/>
    <n v="0"/>
    <n v="6.5"/>
    <x v="1"/>
    <s v="spaces"/>
    <x v="3124"/>
    <x v="3118"/>
  </r>
  <r>
    <n v="3125"/>
    <s v="N/A (Canceled)"/>
    <s v="N/A"/>
    <n v="1500000"/>
    <n v="0"/>
    <x v="1"/>
    <s v="US"/>
    <s v="USD"/>
    <x v="3119"/>
    <n v="1449550672"/>
    <b v="0"/>
    <n v="0"/>
    <b v="0"/>
    <x v="38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x v="38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x v="38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x v="6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x v="6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x v="6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x v="6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x v="6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x v="6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x v="6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x v="6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x v="6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x v="6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x v="6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x v="6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x v="6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x v="6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x v="6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x v="6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x v="6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x v="6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x v="6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x v="6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x v="6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x v="6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x v="6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x v="6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x v="6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x v="6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x v="6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x v="6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x v="6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x v="6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x v="6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x v="6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x v="6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x v="6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x v="6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x v="6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x v="6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x v="6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x v="6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x v="6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x v="6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x v="6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x v="6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x v="6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x v="6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x v="6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x v="6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x v="6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x v="6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x v="6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x v="6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x v="6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x v="6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x v="6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x v="6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x v="6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x v="6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x v="6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x v="6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x v="6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x v="40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x v="40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x v="40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x v="40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x v="40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x v="40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x v="40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x v="40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x v="40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x v="40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x v="40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x v="40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x v="40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x v="40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x v="40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x v="40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x v="40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x v="40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x v="40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x v="40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x v="6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x v="6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x v="6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x v="6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x v="6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x v="6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x v="6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x v="6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x v="6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x v="6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x v="6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x v="6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x v="6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x v="6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x v="6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x v="6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x v="6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x v="6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x v="6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x v="6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x v="6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x v="6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x v="6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x v="6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x v="6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x v="6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x v="6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x v="6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x v="6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x v="6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x v="6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x v="6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x v="6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x v="6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x v="6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x v="6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x v="6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x v="6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x v="6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x v="6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x v="6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x v="6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x v="6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x v="6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x v="6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x v="6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x v="6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x v="6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x v="6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x v="6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x v="6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x v="6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x v="6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x v="6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x v="6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x v="6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x v="6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x v="6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x v="6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x v="6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x v="6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x v="6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x v="6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x v="6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x v="6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x v="6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x v="6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x v="6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x v="6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x v="6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x v="6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x v="6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x v="6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x v="6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x v="6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x v="6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x v="6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x v="3277"/>
    <n v="1485556626"/>
    <b v="0"/>
    <n v="81"/>
    <b v="1"/>
    <x v="6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x v="6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x v="6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x v="6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x v="6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x v="6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x v="6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x v="6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x v="6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x v="6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x v="6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x v="6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x v="6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x v="6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x v="6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x v="6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x v="6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x v="6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x v="6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x v="6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x v="6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x v="6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x v="6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x v="6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x v="6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x v="6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x v="6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x v="6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x v="6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x v="6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x v="6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x v="6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x v="6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x v="6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x v="6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x v="6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x v="6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x v="6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x v="6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x v="6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x v="6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x v="6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x v="6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x v="6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x v="6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x v="6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x v="6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x v="6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x v="6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x v="6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x v="6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x v="6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x v="6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x v="6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x v="6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x v="6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x v="6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x v="6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x v="6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x v="6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x v="6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x v="6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x v="6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x v="6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x v="6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x v="6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x v="6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x v="6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x v="6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x v="6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x v="6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x v="6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x v="6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x v="6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x v="6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x v="6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x v="6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x v="6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x v="6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x v="6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x v="6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x v="6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x v="6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x v="6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x v="6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x v="6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x v="6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x v="6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x v="6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x v="6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x v="6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x v="6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x v="6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x v="6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x v="6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x v="6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x v="6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x v="6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x v="6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x v="6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x v="6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x v="6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x v="6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x v="6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x v="6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x v="6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x v="6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x v="6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x v="6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x v="6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x v="6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x v="6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x v="6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x v="6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x v="6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x v="6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x v="6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x v="6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x v="6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x v="6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x v="6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x v="6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x v="6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x v="6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x v="6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x v="6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x v="6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x v="6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x v="6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x v="6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x v="6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x v="6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x v="6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x v="6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x v="6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x v="6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x v="6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x v="6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x v="6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x v="6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x v="6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x v="6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x v="6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x v="6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x v="6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x v="6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x v="6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x v="6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x v="6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x v="6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x v="6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x v="6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x v="6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x v="6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x v="6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x v="6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x v="6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x v="6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x v="6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x v="6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x v="6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x v="6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x v="6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x v="6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x v="6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x v="6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x v="6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x v="6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x v="6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x v="6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x v="6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x v="6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x v="6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x v="6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x v="6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x v="6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x v="6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x v="6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x v="6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x v="6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x v="6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x v="6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x v="6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x v="6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x v="6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x v="6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x v="6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x v="6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x v="6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x v="6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x v="6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x v="6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x v="6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x v="6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x v="6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x v="6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x v="6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x v="6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x v="6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x v="6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x v="6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x v="6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x v="6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x v="6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x v="6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x v="6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x v="6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x v="6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x v="6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x v="6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x v="6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x v="6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x v="6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x v="6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x v="6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x v="6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x v="6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x v="6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x v="6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x v="6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x v="6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x v="6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x v="6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x v="6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x v="6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x v="6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x v="6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x v="6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x v="6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x v="6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x v="6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x v="6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x v="6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x v="6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x v="6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x v="6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x v="6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x v="6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x v="6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x v="6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x v="6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x v="6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x v="6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x v="6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x v="6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x v="6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x v="6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x v="6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x v="6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x v="6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x v="6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x v="6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x v="6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x v="6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x v="6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x v="6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x v="6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x v="6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x v="6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x v="6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x v="6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x v="6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x v="6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x v="6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x v="6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x v="6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x v="6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x v="6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x v="6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x v="6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x v="6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x v="6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x v="6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x v="6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x v="6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x v="6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x v="6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x v="6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x v="6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x v="6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x v="6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x v="6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x v="6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x v="6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x v="6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x v="6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x v="6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x v="6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x v="6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x v="6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x v="6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x v="6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x v="6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x v="6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x v="6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x v="6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x v="6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x v="6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x v="6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x v="6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x v="6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x v="6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x v="6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x v="6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x v="6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x v="6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x v="6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x v="6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x v="6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x v="6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x v="6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x v="6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x v="6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x v="6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x v="6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x v="6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x v="6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x v="6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x v="6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x v="6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x v="6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x v="6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x v="6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x v="6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x v="6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x v="6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x v="6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x v="6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x v="6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x v="6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x v="6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x v="6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x v="6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x v="6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x v="6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x v="6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x v="6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x v="6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x v="6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x v="6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x v="6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x v="6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x v="6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x v="40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x v="40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x v="40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x v="40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x v="40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x v="40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x v="40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x v="40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x v="40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x v="40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x v="40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x v="40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x v="40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x v="40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x v="40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x v="40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x v="40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x v="40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x v="40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x v="40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x v="6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x v="6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x v="6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x v="6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x v="6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x v="6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x v="6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x v="6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x v="6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x v="6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x v="6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x v="6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x v="6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x v="6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x v="6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x v="6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x v="6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x v="6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x v="6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x v="6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x v="6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x v="6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x v="6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x v="6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x v="6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x v="6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x v="6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x v="6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x v="6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x v="6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x v="6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x v="6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x v="6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x v="6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x v="6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x v="6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x v="6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x v="6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x v="6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x v="6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x v="6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x v="6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x v="6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x v="6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x v="6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x v="6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x v="6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x v="6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x v="6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x v="6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x v="6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x v="6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x v="6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x v="6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x v="6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x v="6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x v="6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x v="6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x v="6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x v="6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x v="6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x v="6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x v="6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x v="6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x v="6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x v="6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x v="6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x v="6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x v="6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x v="6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x v="6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x v="6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x v="6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x v="6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x v="6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x v="6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x v="6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x v="6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x v="6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x v="6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x v="6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x v="6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x v="6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x v="6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x v="6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x v="6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x v="6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x v="6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x v="6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x v="6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x v="6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x v="6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x v="6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x v="6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x v="6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x v="6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x v="6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x v="6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x v="6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x v="6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x v="40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x v="40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x v="40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x v="40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x v="40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x v="40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x v="40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x v="40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x v="40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x v="40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x v="40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x v="40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x v="40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x v="40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x v="40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x v="40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x v="40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x v="40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x v="40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x v="40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x v="40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x v="40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x v="40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x v="40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x v="40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x v="40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x v="40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x v="40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x v="40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x v="40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x v="40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x v="40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x v="40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x v="40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x v="40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x v="40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x v="40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x v="40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x v="40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x v="40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x v="40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x v="40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x v="40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x v="40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x v="40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x v="40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x v="40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x v="40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x v="40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x v="40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x v="40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x v="40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x v="40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x v="40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x v="40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x v="40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x v="40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x v="40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x v="40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x v="40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x v="6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x v="6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x v="6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x v="6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x v="6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x v="6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x v="6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x v="6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x v="6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x v="6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x v="6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x v="6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x v="6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x v="6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x v="6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x v="6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x v="6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x v="6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x v="6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x v="6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x v="6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x v="6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x v="6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x v="6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x v="6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x v="6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x v="6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x v="6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x v="6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x v="6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x v="6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x v="6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x v="6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x v="6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x v="6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x v="6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x v="6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x v="6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x v="6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x v="6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x v="6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x v="6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x v="6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x v="6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x v="6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x v="6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x v="6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x v="6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x v="6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x v="6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x v="6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x v="6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x v="6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x v="6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x v="6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x v="6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x v="6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x v="6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x v="6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x v="6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x v="40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x v="40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x v="40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x v="40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x v="40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x v="40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x v="40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x v="40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x v="40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x v="40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x v="40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x v="40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x v="40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x v="40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x v="40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x v="40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x v="40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x v="40"/>
    <n v="0"/>
    <n v="0"/>
    <x v="1"/>
    <s v="musical"/>
    <x v="3885"/>
    <x v="3865"/>
  </r>
  <r>
    <n v="3886"/>
    <s v="a (Canceled)"/>
    <n v="1"/>
    <n v="10000"/>
    <n v="0"/>
    <x v="1"/>
    <s v="AU"/>
    <s v="AUD"/>
    <x v="3866"/>
    <n v="1415683702"/>
    <b v="0"/>
    <n v="0"/>
    <b v="0"/>
    <x v="40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x v="40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x v="6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x v="6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x v="6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x v="6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x v="6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x v="6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x v="6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x v="6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x v="6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x v="6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x v="6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x v="6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x v="6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x v="6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x v="6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x v="6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x v="6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x v="6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x v="6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x v="6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x v="6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x v="6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x v="6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x v="6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x v="6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x v="6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x v="6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x v="6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x v="6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x v="6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x v="6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x v="6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x v="6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x v="6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x v="6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x v="6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x v="6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x v="6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x v="6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x v="6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x v="6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x v="6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x v="6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x v="6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x v="6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x v="6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x v="6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x v="6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x v="6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x v="6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x v="6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x v="6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x v="6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x v="6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x v="6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x v="6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x v="6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x v="6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x v="6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x v="6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x v="6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x v="6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x v="6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x v="6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x v="6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x v="6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x v="6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x v="6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x v="6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x v="6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x v="6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x v="6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x v="6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x v="6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x v="6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x v="6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x v="6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x v="6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x v="6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x v="6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x v="6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x v="6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x v="6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x v="6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x v="6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x v="6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x v="6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x v="6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x v="6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x v="6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x v="6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x v="6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x v="6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x v="6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x v="6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x v="6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x v="6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x v="6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x v="6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x v="6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x v="6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x v="6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x v="6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x v="6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x v="6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x v="6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x v="6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x v="6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x v="6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x v="6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x v="6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x v="6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x v="6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x v="6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x v="6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x v="6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x v="6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x v="6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x v="6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x v="6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x v="6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x v="6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x v="6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x v="6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x v="6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x v="6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x v="6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x v="6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x v="6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x v="6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x v="6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x v="6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x v="6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x v="6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x v="6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x v="6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x v="6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x v="6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x v="6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x v="6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x v="6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x v="6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x v="6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x v="6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x v="6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x v="6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x v="6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x v="6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x v="6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x v="6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x v="6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x v="6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x v="6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x v="6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x v="6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x v="6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x v="6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x v="6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x v="6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x v="6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x v="6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x v="6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x v="6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x v="6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x v="6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x v="6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x v="6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x v="6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x v="6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x v="6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x v="6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x v="6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x v="6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x v="6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x v="6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x v="6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x v="6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x v="6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x v="6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x v="6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x v="6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x v="6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x v="6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x v="6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x v="6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x v="6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x v="6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x v="6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x v="6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x v="6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x v="6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x v="6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x v="6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x v="6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x v="6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x v="6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x v="6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x v="6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x v="6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x v="6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x v="6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x v="6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x v="6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x v="6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x v="6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x v="6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x v="6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x v="6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x v="6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x v="6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x v="6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x v="6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x v="6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x v="6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x v="6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x v="6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x v="6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x v="6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x v="6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x v="6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x v="6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x v="6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x v="6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x v="6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x v="6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x v="6"/>
    <n v="0"/>
    <n v="1"/>
    <x v="1"/>
    <s v="plays"/>
    <x v="4113"/>
    <x v="4091"/>
  </r>
  <r>
    <m/>
    <m/>
    <m/>
    <m/>
    <m/>
    <x v="4"/>
    <m/>
    <m/>
    <x v="4092"/>
    <m/>
    <m/>
    <m/>
    <m/>
    <x v="41"/>
    <e v="#DIV/0!"/>
    <n v="0"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EF10C-05D2-4092-9D5E-A279368E5E8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04862-5DCA-4964-B310-FE327C352F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18843-8342-4333-97A0-58A4B435BC6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3576-B5A7-450F-9BCD-B07FC733D4F5}">
  <dimension ref="A2:G25"/>
  <sheetViews>
    <sheetView topLeftCell="A16" workbookViewId="0">
      <selection activeCell="E29" sqref="E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11" t="s">
        <v>8358</v>
      </c>
      <c r="B2" t="s">
        <v>8365</v>
      </c>
    </row>
    <row r="4" spans="1:7" x14ac:dyDescent="0.25">
      <c r="A4" s="11" t="s">
        <v>8364</v>
      </c>
      <c r="B4" s="11" t="s">
        <v>8360</v>
      </c>
    </row>
    <row r="5" spans="1:7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5">
      <c r="A6" s="14" t="s">
        <v>8368</v>
      </c>
      <c r="B6" s="8">
        <v>34</v>
      </c>
      <c r="C6" s="8">
        <v>149</v>
      </c>
      <c r="D6" s="8">
        <v>2</v>
      </c>
      <c r="E6" s="8">
        <v>182</v>
      </c>
      <c r="F6" s="8"/>
      <c r="G6" s="8">
        <v>367</v>
      </c>
    </row>
    <row r="7" spans="1:7" x14ac:dyDescent="0.25">
      <c r="A7" s="14" t="s">
        <v>8374</v>
      </c>
      <c r="B7" s="8">
        <v>27</v>
      </c>
      <c r="C7" s="8">
        <v>106</v>
      </c>
      <c r="D7" s="8">
        <v>18</v>
      </c>
      <c r="E7" s="8">
        <v>202</v>
      </c>
      <c r="F7" s="8"/>
      <c r="G7" s="8">
        <v>353</v>
      </c>
    </row>
    <row r="8" spans="1:7" x14ac:dyDescent="0.25">
      <c r="A8" s="14" t="s">
        <v>8375</v>
      </c>
      <c r="B8" s="8">
        <v>28</v>
      </c>
      <c r="C8" s="8">
        <v>108</v>
      </c>
      <c r="D8" s="8">
        <v>30</v>
      </c>
      <c r="E8" s="8">
        <v>180</v>
      </c>
      <c r="F8" s="8"/>
      <c r="G8" s="8">
        <v>346</v>
      </c>
    </row>
    <row r="9" spans="1:7" x14ac:dyDescent="0.25">
      <c r="A9" s="14" t="s">
        <v>8376</v>
      </c>
      <c r="B9" s="8">
        <v>27</v>
      </c>
      <c r="C9" s="8">
        <v>102</v>
      </c>
      <c r="D9" s="8"/>
      <c r="E9" s="8">
        <v>192</v>
      </c>
      <c r="F9" s="8"/>
      <c r="G9" s="8">
        <v>321</v>
      </c>
    </row>
    <row r="10" spans="1:7" x14ac:dyDescent="0.25">
      <c r="A10" s="14" t="s">
        <v>8377</v>
      </c>
      <c r="B10" s="8">
        <v>26</v>
      </c>
      <c r="C10" s="8">
        <v>126</v>
      </c>
      <c r="D10" s="8"/>
      <c r="E10" s="8">
        <v>234</v>
      </c>
      <c r="F10" s="8"/>
      <c r="G10" s="8">
        <v>386</v>
      </c>
    </row>
    <row r="11" spans="1:7" x14ac:dyDescent="0.25">
      <c r="A11" s="14" t="s">
        <v>8378</v>
      </c>
      <c r="B11" s="8">
        <v>27</v>
      </c>
      <c r="C11" s="8">
        <v>147</v>
      </c>
      <c r="D11" s="8"/>
      <c r="E11" s="8">
        <v>211</v>
      </c>
      <c r="F11" s="8"/>
      <c r="G11" s="8">
        <v>385</v>
      </c>
    </row>
    <row r="12" spans="1:7" x14ac:dyDescent="0.25">
      <c r="A12" s="14" t="s">
        <v>8379</v>
      </c>
      <c r="B12" s="8">
        <v>43</v>
      </c>
      <c r="C12" s="8">
        <v>150</v>
      </c>
      <c r="D12" s="8"/>
      <c r="E12" s="8">
        <v>194</v>
      </c>
      <c r="F12" s="8"/>
      <c r="G12" s="8">
        <v>387</v>
      </c>
    </row>
    <row r="13" spans="1:7" x14ac:dyDescent="0.25">
      <c r="A13" s="14" t="s">
        <v>8369</v>
      </c>
      <c r="B13" s="8">
        <v>33</v>
      </c>
      <c r="C13" s="8">
        <v>134</v>
      </c>
      <c r="D13" s="8"/>
      <c r="E13" s="8">
        <v>166</v>
      </c>
      <c r="F13" s="8"/>
      <c r="G13" s="8">
        <v>333</v>
      </c>
    </row>
    <row r="14" spans="1:7" x14ac:dyDescent="0.25">
      <c r="A14" s="14" t="s">
        <v>8370</v>
      </c>
      <c r="B14" s="8">
        <v>24</v>
      </c>
      <c r="C14" s="8">
        <v>127</v>
      </c>
      <c r="D14" s="8"/>
      <c r="E14" s="8">
        <v>147</v>
      </c>
      <c r="F14" s="8"/>
      <c r="G14" s="8">
        <v>298</v>
      </c>
    </row>
    <row r="15" spans="1:7" x14ac:dyDescent="0.25">
      <c r="A15" s="14" t="s">
        <v>8371</v>
      </c>
      <c r="B15" s="8">
        <v>20</v>
      </c>
      <c r="C15" s="8">
        <v>149</v>
      </c>
      <c r="D15" s="8"/>
      <c r="E15" s="8">
        <v>183</v>
      </c>
      <c r="F15" s="8"/>
      <c r="G15" s="8">
        <v>352</v>
      </c>
    </row>
    <row r="16" spans="1:7" x14ac:dyDescent="0.25">
      <c r="A16" s="14" t="s">
        <v>8372</v>
      </c>
      <c r="B16" s="8">
        <v>37</v>
      </c>
      <c r="C16" s="8">
        <v>114</v>
      </c>
      <c r="D16" s="8"/>
      <c r="E16" s="8">
        <v>183</v>
      </c>
      <c r="F16" s="8"/>
      <c r="G16" s="8">
        <v>334</v>
      </c>
    </row>
    <row r="17" spans="1:7" x14ac:dyDescent="0.25">
      <c r="A17" s="14" t="s">
        <v>8373</v>
      </c>
      <c r="B17" s="8">
        <v>23</v>
      </c>
      <c r="C17" s="8">
        <v>118</v>
      </c>
      <c r="D17" s="8"/>
      <c r="E17" s="8">
        <v>111</v>
      </c>
      <c r="F17" s="8"/>
      <c r="G17" s="8">
        <v>252</v>
      </c>
    </row>
    <row r="18" spans="1:7" x14ac:dyDescent="0.25">
      <c r="A18" s="14" t="s">
        <v>8362</v>
      </c>
      <c r="B18" s="8">
        <v>349</v>
      </c>
      <c r="C18" s="8">
        <v>1530</v>
      </c>
      <c r="D18" s="8">
        <v>50</v>
      </c>
      <c r="E18" s="8">
        <v>2185</v>
      </c>
      <c r="F18" s="8"/>
      <c r="G18" s="8">
        <v>4114</v>
      </c>
    </row>
    <row r="25" spans="1:7" x14ac:dyDescent="0.25">
      <c r="E25" s="16" t="s">
        <v>8380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J4103" zoomScale="60" zoomScaleNormal="60" workbookViewId="0">
      <selection sqref="A1:T4115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6.7109375" customWidth="1"/>
    <col min="17" max="17" width="41.140625" customWidth="1"/>
    <col min="18" max="18" width="17" bestFit="1" customWidth="1"/>
    <col min="19" max="19" width="24.140625" customWidth="1"/>
    <col min="20" max="20" width="28.85546875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hidden="1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hidden="1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hidden="1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hidden="1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hidden="1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hidden="1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hidden="1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hidden="1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hidden="1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hidden="1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hidden="1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hidden="1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hidden="1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hidden="1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hidden="1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hidden="1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hidden="1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hidden="1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hidden="1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hidden="1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hidden="1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hidden="1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hidden="1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hidden="1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hidden="1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hidden="1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hidden="1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hidden="1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hidden="1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hidden="1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hidden="1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hidden="1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hidden="1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hidden="1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hidden="1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hidden="1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hidden="1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hidden="1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hidden="1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hidden="1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hidden="1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hidden="1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hidden="1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hidden="1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hidden="1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hidden="1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hidden="1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hidden="1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hidden="1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hidden="1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hidden="1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hidden="1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hidden="1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hidden="1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hidden="1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hidden="1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hidden="1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hidden="1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hidden="1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hidden="1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hidden="1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hidden="1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hidden="1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hidden="1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hidden="1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hidden="1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hidden="1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hidden="1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hidden="1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hidden="1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hidden="1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hidden="1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hidden="1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hidden="1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hidden="1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hidden="1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hidden="1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hidden="1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hidden="1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hidden="1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hidden="1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hidden="1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hidden="1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hidden="1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hidden="1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hidden="1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hidden="1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hidden="1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hidden="1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hidden="1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hidden="1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hidden="1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hidden="1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hidden="1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hidden="1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hidden="1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hidden="1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hidden="1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hidden="1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hidden="1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hidden="1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hidden="1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hidden="1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hidden="1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hidden="1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hidden="1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hidden="1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hidden="1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hidden="1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hidden="1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hidden="1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hidden="1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hidden="1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hidden="1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hidden="1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hidden="1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hidden="1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hidden="1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hidden="1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hidden="1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hidden="1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hidden="1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hidden="1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hidden="1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hidden="1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hidden="1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hidden="1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hidden="1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hidden="1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hidden="1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hidden="1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hidden="1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hidden="1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hidden="1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hidden="1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hidden="1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hidden="1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hidden="1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hidden="1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hidden="1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hidden="1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hidden="1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hidden="1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hidden="1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hidden="1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hidden="1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hidden="1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hidden="1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hidden="1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hidden="1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hidden="1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hidden="1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hidden="1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hidden="1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hidden="1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hidden="1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hidden="1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hidden="1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hidden="1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hidden="1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hidden="1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hidden="1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hidden="1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hidden="1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hidden="1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hidden="1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hidden="1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hidden="1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hidden="1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hidden="1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hidden="1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hidden="1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hidden="1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hidden="1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hidden="1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hidden="1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hidden="1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hidden="1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hidden="1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hidden="1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hidden="1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hidden="1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hidden="1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hidden="1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hidden="1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hidden="1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hidden="1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hidden="1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hidden="1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6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6" si="257">IFERROR(ROUND(E4099/L4099,2),0)</f>
        <v>0</v>
      </c>
      <c r="Q4099" t="s">
        <v>8315</v>
      </c>
      <c r="R4099" t="s">
        <v>8316</v>
      </c>
      <c r="S4099" s="13">
        <f t="shared" ref="S4099:S4116" si="258">(((J4099/60)/60)/24)+DATE(1970,1,1)</f>
        <v>42344.824502314819</v>
      </c>
      <c r="T4099" s="13">
        <f t="shared" ref="T4099:T4116" si="259">(((I4099/60)/60)/24)+DATE(1970,1,1)</f>
        <v>42400.996527777781</v>
      </c>
    </row>
    <row r="4100" spans="1:20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hidden="1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hidden="1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  <row r="4116" spans="1:20" hidden="1" x14ac:dyDescent="0.25">
      <c r="O4116" t="e">
        <f t="shared" si="256"/>
        <v>#DIV/0!</v>
      </c>
      <c r="P4116">
        <f t="shared" si="257"/>
        <v>0</v>
      </c>
      <c r="S4116" s="13">
        <f t="shared" si="258"/>
        <v>25569</v>
      </c>
      <c r="T4116" s="13">
        <f t="shared" si="259"/>
        <v>25569</v>
      </c>
    </row>
  </sheetData>
  <autoFilter ref="A1:T4116" xr:uid="{701C8445-706D-4407-8BC0-520C62D85118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sortState xmlns:xlrd2="http://schemas.microsoft.com/office/spreadsheetml/2017/richdata2" ref="A2:O4116">
    <sortCondition ref="A2:A4116"/>
  </sortState>
  <conditionalFormatting sqref="F1:F1048576">
    <cfRule type="cellIs" dxfId="11" priority="4" operator="equal">
      <formula>"canceled"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"sucessful"</formula>
    </cfRule>
    <cfRule type="cellIs" dxfId="7" priority="8" operator="equal">
      <formula>"sucessful"</formula>
    </cfRule>
    <cfRule type="cellIs" dxfId="6" priority="9" operator="equal">
      <formula>"live"</formula>
    </cfRule>
  </conditionalFormatting>
  <conditionalFormatting sqref="O1:O1048576 P1">
    <cfRule type="colorScale" priority="3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9678-299F-4DE5-9987-9A25CE194650}">
  <dimension ref="A1:T413"/>
  <sheetViews>
    <sheetView zoomScale="90" zoomScaleNormal="90" workbookViewId="0">
      <selection activeCell="F2" sqref="F2"/>
    </sheetView>
  </sheetViews>
  <sheetFormatPr defaultRowHeight="15" x14ac:dyDescent="0.25"/>
  <cols>
    <col min="9" max="9" width="14.85546875" customWidth="1"/>
    <col min="10" max="10" width="1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285" x14ac:dyDescent="0.2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195" x14ac:dyDescent="0.2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285" x14ac:dyDescent="0.2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255" x14ac:dyDescent="0.2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285" x14ac:dyDescent="0.2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120" x14ac:dyDescent="0.2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255" x14ac:dyDescent="0.2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285" x14ac:dyDescent="0.2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270" x14ac:dyDescent="0.2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270" x14ac:dyDescent="0.2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55" x14ac:dyDescent="0.2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55" x14ac:dyDescent="0.2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300" x14ac:dyDescent="0.2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225" x14ac:dyDescent="0.2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120" x14ac:dyDescent="0.2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70" x14ac:dyDescent="0.2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85" x14ac:dyDescent="0.2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270" x14ac:dyDescent="0.2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255" x14ac:dyDescent="0.2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85" x14ac:dyDescent="0.2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85" x14ac:dyDescent="0.2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210" x14ac:dyDescent="0.2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80" x14ac:dyDescent="0.2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180" x14ac:dyDescent="0.2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240" x14ac:dyDescent="0.2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210" x14ac:dyDescent="0.2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285" x14ac:dyDescent="0.2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225" x14ac:dyDescent="0.2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135" x14ac:dyDescent="0.2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255" x14ac:dyDescent="0.2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85" x14ac:dyDescent="0.2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270" x14ac:dyDescent="0.2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255" x14ac:dyDescent="0.2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85" x14ac:dyDescent="0.2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105" x14ac:dyDescent="0.2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85" x14ac:dyDescent="0.2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270" x14ac:dyDescent="0.2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55" x14ac:dyDescent="0.2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225" x14ac:dyDescent="0.2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240" x14ac:dyDescent="0.2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70" x14ac:dyDescent="0.2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210" x14ac:dyDescent="0.2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55" x14ac:dyDescent="0.2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55" x14ac:dyDescent="0.2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180" x14ac:dyDescent="0.2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80" x14ac:dyDescent="0.2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90" x14ac:dyDescent="0.2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85" x14ac:dyDescent="0.2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255" x14ac:dyDescent="0.2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85" x14ac:dyDescent="0.2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70" x14ac:dyDescent="0.2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55" x14ac:dyDescent="0.2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285" x14ac:dyDescent="0.2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255" x14ac:dyDescent="0.2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315" x14ac:dyDescent="0.2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70" x14ac:dyDescent="0.2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240" x14ac:dyDescent="0.2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80" x14ac:dyDescent="0.2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240" x14ac:dyDescent="0.2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85" x14ac:dyDescent="0.2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80" x14ac:dyDescent="0.2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300" x14ac:dyDescent="0.2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85" x14ac:dyDescent="0.2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70" x14ac:dyDescent="0.2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315" x14ac:dyDescent="0.2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285" x14ac:dyDescent="0.2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85" x14ac:dyDescent="0.2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225" x14ac:dyDescent="0.2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55" x14ac:dyDescent="0.2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150" x14ac:dyDescent="0.2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315" x14ac:dyDescent="0.2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300" x14ac:dyDescent="0.2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95" x14ac:dyDescent="0.2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225" x14ac:dyDescent="0.2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70" x14ac:dyDescent="0.2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85" x14ac:dyDescent="0.2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120" x14ac:dyDescent="0.2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120" x14ac:dyDescent="0.2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210" x14ac:dyDescent="0.2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70" x14ac:dyDescent="0.2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285" x14ac:dyDescent="0.2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255" x14ac:dyDescent="0.2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300" x14ac:dyDescent="0.2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285" x14ac:dyDescent="0.2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55" x14ac:dyDescent="0.2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135" x14ac:dyDescent="0.2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270" x14ac:dyDescent="0.2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65" x14ac:dyDescent="0.2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210" x14ac:dyDescent="0.2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70" x14ac:dyDescent="0.2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85" x14ac:dyDescent="0.2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85" x14ac:dyDescent="0.2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85" x14ac:dyDescent="0.2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85" x14ac:dyDescent="0.2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255" x14ac:dyDescent="0.2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95" x14ac:dyDescent="0.2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40" x14ac:dyDescent="0.2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210" x14ac:dyDescent="0.2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240" x14ac:dyDescent="0.2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300" x14ac:dyDescent="0.2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270" x14ac:dyDescent="0.2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70" x14ac:dyDescent="0.2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70" x14ac:dyDescent="0.2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85" x14ac:dyDescent="0.2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65" x14ac:dyDescent="0.2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70" x14ac:dyDescent="0.2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95" x14ac:dyDescent="0.2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95" x14ac:dyDescent="0.2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120" x14ac:dyDescent="0.2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210" x14ac:dyDescent="0.2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65" x14ac:dyDescent="0.2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70" x14ac:dyDescent="0.2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255" x14ac:dyDescent="0.2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120" x14ac:dyDescent="0.2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240" x14ac:dyDescent="0.2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300" x14ac:dyDescent="0.2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240" x14ac:dyDescent="0.2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225" x14ac:dyDescent="0.2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40" x14ac:dyDescent="0.2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300" x14ac:dyDescent="0.2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300" x14ac:dyDescent="0.2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65" x14ac:dyDescent="0.2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85" x14ac:dyDescent="0.2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20" x14ac:dyDescent="0.2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70" x14ac:dyDescent="0.2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255" x14ac:dyDescent="0.2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240" x14ac:dyDescent="0.2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20" x14ac:dyDescent="0.2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255" x14ac:dyDescent="0.2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85" x14ac:dyDescent="0.2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285" x14ac:dyDescent="0.2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35" x14ac:dyDescent="0.2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225" x14ac:dyDescent="0.2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210" x14ac:dyDescent="0.2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285" x14ac:dyDescent="0.2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240" x14ac:dyDescent="0.2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85" x14ac:dyDescent="0.2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65" x14ac:dyDescent="0.2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80" x14ac:dyDescent="0.2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210" x14ac:dyDescent="0.2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270" x14ac:dyDescent="0.2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285" x14ac:dyDescent="0.2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70" x14ac:dyDescent="0.2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225" x14ac:dyDescent="0.2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85" x14ac:dyDescent="0.2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270" x14ac:dyDescent="0.2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285" x14ac:dyDescent="0.2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300" x14ac:dyDescent="0.2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330" x14ac:dyDescent="0.2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210" x14ac:dyDescent="0.2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300" x14ac:dyDescent="0.2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240" x14ac:dyDescent="0.2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60" x14ac:dyDescent="0.2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85" x14ac:dyDescent="0.2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85" x14ac:dyDescent="0.2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285" x14ac:dyDescent="0.2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255" x14ac:dyDescent="0.2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255" x14ac:dyDescent="0.2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40" x14ac:dyDescent="0.2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255" x14ac:dyDescent="0.2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255" x14ac:dyDescent="0.2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285" x14ac:dyDescent="0.2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85" x14ac:dyDescent="0.2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270" x14ac:dyDescent="0.2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255" x14ac:dyDescent="0.2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80" x14ac:dyDescent="0.2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255" x14ac:dyDescent="0.2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270" x14ac:dyDescent="0.2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255" x14ac:dyDescent="0.2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300" x14ac:dyDescent="0.2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240" x14ac:dyDescent="0.2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240" x14ac:dyDescent="0.2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300" x14ac:dyDescent="0.2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270" x14ac:dyDescent="0.2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85" x14ac:dyDescent="0.2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285" x14ac:dyDescent="0.2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270" x14ac:dyDescent="0.2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285" x14ac:dyDescent="0.2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85" x14ac:dyDescent="0.2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95" x14ac:dyDescent="0.2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95" x14ac:dyDescent="0.2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210" x14ac:dyDescent="0.2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300" x14ac:dyDescent="0.2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210" x14ac:dyDescent="0.2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70" x14ac:dyDescent="0.2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85" x14ac:dyDescent="0.2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240" x14ac:dyDescent="0.2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85" x14ac:dyDescent="0.2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70" x14ac:dyDescent="0.2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210" x14ac:dyDescent="0.2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255" x14ac:dyDescent="0.2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210" x14ac:dyDescent="0.2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70" x14ac:dyDescent="0.2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40" x14ac:dyDescent="0.2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255" x14ac:dyDescent="0.2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85" x14ac:dyDescent="0.2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70" x14ac:dyDescent="0.2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225" x14ac:dyDescent="0.2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50" x14ac:dyDescent="0.2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210" x14ac:dyDescent="0.2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240" x14ac:dyDescent="0.2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55" x14ac:dyDescent="0.2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270" x14ac:dyDescent="0.2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55" x14ac:dyDescent="0.2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285" x14ac:dyDescent="0.2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300" x14ac:dyDescent="0.2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270" x14ac:dyDescent="0.2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285" x14ac:dyDescent="0.2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85" x14ac:dyDescent="0.2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225" x14ac:dyDescent="0.2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300" x14ac:dyDescent="0.2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85" x14ac:dyDescent="0.2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255" x14ac:dyDescent="0.2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240" x14ac:dyDescent="0.2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315" x14ac:dyDescent="0.2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85" x14ac:dyDescent="0.2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255" x14ac:dyDescent="0.2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315" x14ac:dyDescent="0.2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210" x14ac:dyDescent="0.2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270" x14ac:dyDescent="0.2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240" x14ac:dyDescent="0.2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85" x14ac:dyDescent="0.2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300" x14ac:dyDescent="0.2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55" x14ac:dyDescent="0.2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95" x14ac:dyDescent="0.2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270" x14ac:dyDescent="0.2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285" x14ac:dyDescent="0.2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55" x14ac:dyDescent="0.2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255" x14ac:dyDescent="0.2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70" x14ac:dyDescent="0.2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285" x14ac:dyDescent="0.2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255" x14ac:dyDescent="0.2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255" x14ac:dyDescent="0.2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240" x14ac:dyDescent="0.2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80" x14ac:dyDescent="0.2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315" x14ac:dyDescent="0.2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85" x14ac:dyDescent="0.2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255" x14ac:dyDescent="0.2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300" x14ac:dyDescent="0.2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80" x14ac:dyDescent="0.2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70" x14ac:dyDescent="0.2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255" x14ac:dyDescent="0.2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300" x14ac:dyDescent="0.2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285" x14ac:dyDescent="0.2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50" x14ac:dyDescent="0.2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300" x14ac:dyDescent="0.2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240" x14ac:dyDescent="0.2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85" x14ac:dyDescent="0.2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70" x14ac:dyDescent="0.2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315" x14ac:dyDescent="0.2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315" x14ac:dyDescent="0.2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50" x14ac:dyDescent="0.2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70" x14ac:dyDescent="0.2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85" x14ac:dyDescent="0.2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210" x14ac:dyDescent="0.2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330" x14ac:dyDescent="0.2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210" x14ac:dyDescent="0.2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60" x14ac:dyDescent="0.2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225" x14ac:dyDescent="0.2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285" x14ac:dyDescent="0.2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5" x14ac:dyDescent="0.2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55" x14ac:dyDescent="0.2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315" x14ac:dyDescent="0.2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315" x14ac:dyDescent="0.2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225" x14ac:dyDescent="0.2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270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255" x14ac:dyDescent="0.2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270" x14ac:dyDescent="0.2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55" x14ac:dyDescent="0.2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270" x14ac:dyDescent="0.2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240" x14ac:dyDescent="0.2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70" x14ac:dyDescent="0.2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70" x14ac:dyDescent="0.2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85" x14ac:dyDescent="0.2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270" x14ac:dyDescent="0.2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300" x14ac:dyDescent="0.2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70" x14ac:dyDescent="0.2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285" x14ac:dyDescent="0.2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85" x14ac:dyDescent="0.2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40" x14ac:dyDescent="0.2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70" x14ac:dyDescent="0.2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285" x14ac:dyDescent="0.2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300" x14ac:dyDescent="0.2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270" x14ac:dyDescent="0.2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300" x14ac:dyDescent="0.2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210" x14ac:dyDescent="0.2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300" x14ac:dyDescent="0.2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300" x14ac:dyDescent="0.2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300" x14ac:dyDescent="0.2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285" x14ac:dyDescent="0.2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240" x14ac:dyDescent="0.2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70" x14ac:dyDescent="0.2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285" x14ac:dyDescent="0.2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70" x14ac:dyDescent="0.2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285" x14ac:dyDescent="0.2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240" x14ac:dyDescent="0.2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285" x14ac:dyDescent="0.2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300" x14ac:dyDescent="0.2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315" x14ac:dyDescent="0.2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105" x14ac:dyDescent="0.2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315" x14ac:dyDescent="0.2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300" x14ac:dyDescent="0.2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225" x14ac:dyDescent="0.2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55" x14ac:dyDescent="0.2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85" x14ac:dyDescent="0.2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5" x14ac:dyDescent="0.2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85" x14ac:dyDescent="0.2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85" x14ac:dyDescent="0.2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255" x14ac:dyDescent="0.2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270" x14ac:dyDescent="0.2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300" x14ac:dyDescent="0.2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285" x14ac:dyDescent="0.2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225" x14ac:dyDescent="0.2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300" x14ac:dyDescent="0.2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315" x14ac:dyDescent="0.2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85" x14ac:dyDescent="0.2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85" x14ac:dyDescent="0.2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285" x14ac:dyDescent="0.2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225" x14ac:dyDescent="0.2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70" x14ac:dyDescent="0.2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85" x14ac:dyDescent="0.2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255" x14ac:dyDescent="0.2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240" x14ac:dyDescent="0.2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255" x14ac:dyDescent="0.2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255" x14ac:dyDescent="0.2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300" x14ac:dyDescent="0.2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270" x14ac:dyDescent="0.2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90" x14ac:dyDescent="0.2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270" x14ac:dyDescent="0.2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85" x14ac:dyDescent="0.2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240" x14ac:dyDescent="0.2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240" x14ac:dyDescent="0.2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300" x14ac:dyDescent="0.2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50" x14ac:dyDescent="0.2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65" x14ac:dyDescent="0.2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240" x14ac:dyDescent="0.2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55" x14ac:dyDescent="0.2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150" x14ac:dyDescent="0.2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300" x14ac:dyDescent="0.2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55" x14ac:dyDescent="0.2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70" x14ac:dyDescent="0.2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225" x14ac:dyDescent="0.2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255" x14ac:dyDescent="0.2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55" x14ac:dyDescent="0.2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70" x14ac:dyDescent="0.2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70" x14ac:dyDescent="0.2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180" x14ac:dyDescent="0.2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80" x14ac:dyDescent="0.2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315" x14ac:dyDescent="0.2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70" x14ac:dyDescent="0.2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95" x14ac:dyDescent="0.2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225" x14ac:dyDescent="0.2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300" x14ac:dyDescent="0.2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65" x14ac:dyDescent="0.2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210" x14ac:dyDescent="0.2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85" x14ac:dyDescent="0.2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70" x14ac:dyDescent="0.2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105" x14ac:dyDescent="0.2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55" x14ac:dyDescent="0.2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300" x14ac:dyDescent="0.2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300" x14ac:dyDescent="0.2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95" x14ac:dyDescent="0.2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55" x14ac:dyDescent="0.2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210" x14ac:dyDescent="0.2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315" x14ac:dyDescent="0.2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270" x14ac:dyDescent="0.2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240" x14ac:dyDescent="0.2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55" x14ac:dyDescent="0.2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240" x14ac:dyDescent="0.2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240" x14ac:dyDescent="0.2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70" x14ac:dyDescent="0.2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300" x14ac:dyDescent="0.2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270" x14ac:dyDescent="0.2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35" x14ac:dyDescent="0.2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65" x14ac:dyDescent="0.2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255" x14ac:dyDescent="0.2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300" x14ac:dyDescent="0.2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210" x14ac:dyDescent="0.2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70" x14ac:dyDescent="0.2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120" x14ac:dyDescent="0.2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70" x14ac:dyDescent="0.2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255" x14ac:dyDescent="0.2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210" x14ac:dyDescent="0.2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95" x14ac:dyDescent="0.2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315" x14ac:dyDescent="0.2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65" x14ac:dyDescent="0.2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65" x14ac:dyDescent="0.2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70" x14ac:dyDescent="0.2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270" x14ac:dyDescent="0.2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85" x14ac:dyDescent="0.2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255" x14ac:dyDescent="0.2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35" x14ac:dyDescent="0.2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315" x14ac:dyDescent="0.2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285" x14ac:dyDescent="0.2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240" x14ac:dyDescent="0.2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240" x14ac:dyDescent="0.2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300" x14ac:dyDescent="0.2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85" x14ac:dyDescent="0.2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240" x14ac:dyDescent="0.2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70" x14ac:dyDescent="0.2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55" x14ac:dyDescent="0.2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95" x14ac:dyDescent="0.2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55" x14ac:dyDescent="0.2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255" x14ac:dyDescent="0.2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70" x14ac:dyDescent="0.2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70" x14ac:dyDescent="0.2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285" x14ac:dyDescent="0.2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270" x14ac:dyDescent="0.2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85" x14ac:dyDescent="0.2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85" x14ac:dyDescent="0.2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210" x14ac:dyDescent="0.2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315" x14ac:dyDescent="0.2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5" priority="4" operator="equal">
      <formula>"canceled"</formula>
    </cfRule>
    <cfRule type="cellIs" dxfId="4" priority="5" operator="equal">
      <formula>"canceled"</formula>
    </cfRule>
    <cfRule type="cellIs" dxfId="3" priority="6" operator="equal">
      <formula>"successful"</formula>
    </cfRule>
    <cfRule type="cellIs" dxfId="2" priority="7" operator="equal">
      <formula>"sucessful"</formula>
    </cfRule>
    <cfRule type="cellIs" dxfId="1" priority="8" operator="equal">
      <formula>"sucessful"</formula>
    </cfRule>
    <cfRule type="cellIs" dxfId="0" priority="9" operator="equal">
      <formula>"live"</formula>
    </cfRule>
  </conditionalFormatting>
  <conditionalFormatting sqref="O2:O413 O1: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67111-0543-4BF3-A82D-6BD0FCDC4ACD}">
  <dimension ref="A1:C6"/>
  <sheetViews>
    <sheetView topLeftCell="B1" workbookViewId="0">
      <selection activeCell="C2" sqref="C2"/>
    </sheetView>
  </sheetViews>
  <sheetFormatPr defaultRowHeight="15" x14ac:dyDescent="0.25"/>
  <cols>
    <col min="1" max="1" width="33.5703125" bestFit="1" customWidth="1"/>
    <col min="2" max="2" width="121.5703125" customWidth="1"/>
    <col min="3" max="3" width="17.85546875" customWidth="1"/>
  </cols>
  <sheetData>
    <row r="1" spans="1:3" x14ac:dyDescent="0.25">
      <c r="A1" t="s">
        <v>8381</v>
      </c>
      <c r="B1" t="s">
        <v>8382</v>
      </c>
      <c r="C1" t="s">
        <v>8307</v>
      </c>
    </row>
    <row r="2" spans="1:3" x14ac:dyDescent="0.25">
      <c r="A2" t="s">
        <v>3473</v>
      </c>
      <c r="B2" s="17">
        <f>VLOOKUP(A2, Kickstarter!B:E, 3, FALSE)</f>
        <v>2000</v>
      </c>
      <c r="C2" s="17">
        <f>VLOOKUP(A2, Kickstarter!B:P, 15, FALSE)</f>
        <v>51.79</v>
      </c>
    </row>
    <row r="3" spans="1:3" x14ac:dyDescent="0.25">
      <c r="A3" t="s">
        <v>3616</v>
      </c>
      <c r="B3" s="17">
        <f>VLOOKUP(A3, Kickstarter!B:E, 3, FALSE)</f>
        <v>2000</v>
      </c>
    </row>
    <row r="4" spans="1:3" x14ac:dyDescent="0.25">
      <c r="A4" t="s">
        <v>8383</v>
      </c>
      <c r="B4" s="17">
        <f>VLOOKUP(A4, Kickstarter!B:E, 3, FALSE)</f>
        <v>1500</v>
      </c>
    </row>
    <row r="5" spans="1:3" x14ac:dyDescent="0.25">
      <c r="A5" t="s">
        <v>3329</v>
      </c>
      <c r="B5" s="17">
        <f>VLOOKUP(A5, Kickstarter!B:E, 3, FALSE)</f>
        <v>1000</v>
      </c>
    </row>
    <row r="6" spans="1:3" x14ac:dyDescent="0.25">
      <c r="A6" t="s">
        <v>3221</v>
      </c>
      <c r="B6" s="17">
        <f>VLOOKUP(A6, Kickstarter!B:E, 3, FALSE)</f>
        <v>4000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AF03E-5486-430A-B8F0-16FA19BABCEA}">
  <dimension ref="A1:E7"/>
  <sheetViews>
    <sheetView zoomScale="90" zoomScaleNormal="90" workbookViewId="0">
      <selection activeCell="B5" sqref="B5"/>
    </sheetView>
  </sheetViews>
  <sheetFormatPr defaultRowHeight="15" x14ac:dyDescent="0.25"/>
  <cols>
    <col min="1" max="1" width="18.140625" bestFit="1" customWidth="1"/>
    <col min="2" max="2" width="16.5703125" bestFit="1" customWidth="1"/>
    <col min="3" max="3" width="4.28515625" bestFit="1" customWidth="1"/>
    <col min="4" max="4" width="10" bestFit="1" customWidth="1"/>
    <col min="5" max="7" width="11.5703125" bestFit="1" customWidth="1"/>
  </cols>
  <sheetData>
    <row r="1" spans="1:5" x14ac:dyDescent="0.25">
      <c r="A1" s="11" t="s">
        <v>8222</v>
      </c>
      <c r="B1" t="s">
        <v>8223</v>
      </c>
    </row>
    <row r="3" spans="1:5" x14ac:dyDescent="0.25">
      <c r="A3" s="11" t="s">
        <v>8364</v>
      </c>
      <c r="B3" s="11" t="s">
        <v>8360</v>
      </c>
    </row>
    <row r="4" spans="1:5" x14ac:dyDescent="0.25">
      <c r="A4" s="11" t="s">
        <v>8363</v>
      </c>
      <c r="B4" t="s">
        <v>8220</v>
      </c>
      <c r="C4" t="s">
        <v>8221</v>
      </c>
      <c r="D4" t="s">
        <v>8218</v>
      </c>
      <c r="E4" t="s">
        <v>8362</v>
      </c>
    </row>
    <row r="5" spans="1:5" x14ac:dyDescent="0.25">
      <c r="A5" s="12" t="s">
        <v>8315</v>
      </c>
      <c r="B5" s="8">
        <v>250</v>
      </c>
      <c r="C5" s="8">
        <v>9</v>
      </c>
      <c r="D5" s="8">
        <v>412</v>
      </c>
      <c r="E5" s="8">
        <v>671</v>
      </c>
    </row>
    <row r="6" spans="1:5" x14ac:dyDescent="0.25">
      <c r="A6" s="15" t="s">
        <v>8316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12" t="s">
        <v>8362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D5D8D-3BD8-430C-8682-D6103C209C51}">
  <dimension ref="A1:F43"/>
  <sheetViews>
    <sheetView topLeftCell="A10" zoomScale="90" zoomScaleNormal="90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8365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8314</v>
      </c>
      <c r="B6" s="8"/>
      <c r="C6" s="8">
        <v>14</v>
      </c>
      <c r="D6" s="8"/>
      <c r="E6" s="8"/>
      <c r="F6" s="8">
        <v>14</v>
      </c>
    </row>
    <row r="7" spans="1:6" x14ac:dyDescent="0.25">
      <c r="A7" s="12" t="s">
        <v>8342</v>
      </c>
      <c r="B7" s="8">
        <v>3</v>
      </c>
      <c r="C7" s="8"/>
      <c r="D7" s="8"/>
      <c r="E7" s="8"/>
      <c r="F7" s="8">
        <v>3</v>
      </c>
    </row>
    <row r="8" spans="1:6" x14ac:dyDescent="0.25">
      <c r="A8" s="12" t="s">
        <v>8356</v>
      </c>
      <c r="B8" s="8"/>
      <c r="C8" s="8">
        <v>2</v>
      </c>
      <c r="D8" s="8"/>
      <c r="E8" s="8"/>
      <c r="F8" s="8">
        <v>2</v>
      </c>
    </row>
    <row r="9" spans="1:6" x14ac:dyDescent="0.25">
      <c r="A9" s="12" t="s">
        <v>8352</v>
      </c>
      <c r="B9" s="8"/>
      <c r="C9" s="8"/>
      <c r="D9" s="8"/>
      <c r="E9" s="8">
        <v>5</v>
      </c>
      <c r="F9" s="8">
        <v>5</v>
      </c>
    </row>
    <row r="10" spans="1:6" x14ac:dyDescent="0.25">
      <c r="A10" s="12" t="s">
        <v>8313</v>
      </c>
      <c r="B10" s="8"/>
      <c r="C10" s="8"/>
      <c r="D10" s="8"/>
      <c r="E10" s="8">
        <v>8</v>
      </c>
      <c r="F10" s="8">
        <v>8</v>
      </c>
    </row>
    <row r="11" spans="1:6" x14ac:dyDescent="0.25">
      <c r="A11" s="12" t="s">
        <v>8312</v>
      </c>
      <c r="B11" s="8"/>
      <c r="C11" s="8">
        <v>16</v>
      </c>
      <c r="D11" s="8"/>
      <c r="E11" s="8"/>
      <c r="F11" s="8">
        <v>16</v>
      </c>
    </row>
    <row r="12" spans="1:6" x14ac:dyDescent="0.25">
      <c r="A12" s="12" t="s">
        <v>8328</v>
      </c>
      <c r="B12" s="8"/>
      <c r="C12" s="8"/>
      <c r="D12" s="8"/>
      <c r="E12" s="8">
        <v>6</v>
      </c>
      <c r="F12" s="8">
        <v>6</v>
      </c>
    </row>
    <row r="13" spans="1:6" x14ac:dyDescent="0.25">
      <c r="A13" s="12" t="s">
        <v>8345</v>
      </c>
      <c r="B13" s="8"/>
      <c r="C13" s="8">
        <v>1</v>
      </c>
      <c r="D13" s="8">
        <v>1</v>
      </c>
      <c r="E13" s="8"/>
      <c r="F13" s="8">
        <v>2</v>
      </c>
    </row>
    <row r="14" spans="1:6" x14ac:dyDescent="0.25">
      <c r="A14" s="12" t="s">
        <v>8322</v>
      </c>
      <c r="B14" s="8"/>
      <c r="C14" s="8">
        <v>2</v>
      </c>
      <c r="D14" s="8"/>
      <c r="E14" s="8"/>
      <c r="F14" s="8">
        <v>2</v>
      </c>
    </row>
    <row r="15" spans="1:6" x14ac:dyDescent="0.25">
      <c r="A15" s="12" t="s">
        <v>8335</v>
      </c>
      <c r="B15" s="8">
        <v>1</v>
      </c>
      <c r="C15" s="8">
        <v>5</v>
      </c>
      <c r="D15" s="8"/>
      <c r="E15" s="8"/>
      <c r="F15" s="8">
        <v>6</v>
      </c>
    </row>
    <row r="16" spans="1:6" x14ac:dyDescent="0.25">
      <c r="A16" s="12" t="s">
        <v>8346</v>
      </c>
      <c r="B16" s="8"/>
      <c r="C16" s="8">
        <v>3</v>
      </c>
      <c r="D16" s="8"/>
      <c r="E16" s="8"/>
      <c r="F16" s="8">
        <v>3</v>
      </c>
    </row>
    <row r="17" spans="1:6" x14ac:dyDescent="0.25">
      <c r="A17" s="12" t="s">
        <v>8347</v>
      </c>
      <c r="B17" s="8"/>
      <c r="C17" s="8"/>
      <c r="D17" s="8"/>
      <c r="E17" s="8">
        <v>19</v>
      </c>
      <c r="F17" s="8">
        <v>19</v>
      </c>
    </row>
    <row r="18" spans="1:6" x14ac:dyDescent="0.25">
      <c r="A18" s="12" t="s">
        <v>8326</v>
      </c>
      <c r="B18" s="8"/>
      <c r="C18" s="8">
        <v>6</v>
      </c>
      <c r="D18" s="8"/>
      <c r="E18" s="8"/>
      <c r="F18" s="8">
        <v>6</v>
      </c>
    </row>
    <row r="19" spans="1:6" x14ac:dyDescent="0.25">
      <c r="A19" s="12" t="s">
        <v>8325</v>
      </c>
      <c r="B19" s="8"/>
      <c r="C19" s="8"/>
      <c r="D19" s="8"/>
      <c r="E19" s="8">
        <v>2</v>
      </c>
      <c r="F19" s="8">
        <v>2</v>
      </c>
    </row>
    <row r="20" spans="1:6" x14ac:dyDescent="0.25">
      <c r="A20" s="12" t="s">
        <v>8333</v>
      </c>
      <c r="B20" s="8"/>
      <c r="C20" s="8">
        <v>7</v>
      </c>
      <c r="D20" s="8"/>
      <c r="E20" s="8"/>
      <c r="F20" s="8">
        <v>7</v>
      </c>
    </row>
    <row r="21" spans="1:6" x14ac:dyDescent="0.25">
      <c r="A21" s="12" t="s">
        <v>8357</v>
      </c>
      <c r="B21" s="8">
        <v>5</v>
      </c>
      <c r="C21" s="8">
        <v>11</v>
      </c>
      <c r="D21" s="8"/>
      <c r="E21" s="8">
        <v>10</v>
      </c>
      <c r="F21" s="8">
        <v>26</v>
      </c>
    </row>
    <row r="22" spans="1:6" x14ac:dyDescent="0.25">
      <c r="A22" s="12" t="s">
        <v>8341</v>
      </c>
      <c r="B22" s="8"/>
      <c r="C22" s="8">
        <v>3</v>
      </c>
      <c r="D22" s="8"/>
      <c r="E22" s="8"/>
      <c r="F22" s="8">
        <v>3</v>
      </c>
    </row>
    <row r="23" spans="1:6" x14ac:dyDescent="0.25">
      <c r="A23" s="12" t="s">
        <v>8321</v>
      </c>
      <c r="B23" s="8"/>
      <c r="C23" s="8"/>
      <c r="D23" s="8"/>
      <c r="E23" s="8">
        <v>6</v>
      </c>
      <c r="F23" s="8">
        <v>6</v>
      </c>
    </row>
    <row r="24" spans="1:6" x14ac:dyDescent="0.25">
      <c r="A24" s="12" t="s">
        <v>8348</v>
      </c>
      <c r="B24" s="8"/>
      <c r="C24" s="8">
        <v>5</v>
      </c>
      <c r="D24" s="8"/>
      <c r="E24" s="8"/>
      <c r="F24" s="8">
        <v>5</v>
      </c>
    </row>
    <row r="25" spans="1:6" x14ac:dyDescent="0.25">
      <c r="A25" s="12" t="s">
        <v>8337</v>
      </c>
      <c r="B25" s="8"/>
      <c r="C25" s="8">
        <v>14</v>
      </c>
      <c r="D25" s="8"/>
      <c r="E25" s="8">
        <v>18</v>
      </c>
      <c r="F25" s="8">
        <v>32</v>
      </c>
    </row>
    <row r="26" spans="1:6" x14ac:dyDescent="0.25">
      <c r="A26" s="12" t="s">
        <v>8343</v>
      </c>
      <c r="B26" s="8"/>
      <c r="C26" s="8">
        <v>5</v>
      </c>
      <c r="D26" s="8"/>
      <c r="E26" s="8"/>
      <c r="F26" s="8">
        <v>5</v>
      </c>
    </row>
    <row r="27" spans="1:6" x14ac:dyDescent="0.25">
      <c r="A27" s="12" t="s">
        <v>8316</v>
      </c>
      <c r="B27" s="8"/>
      <c r="C27" s="8">
        <v>70</v>
      </c>
      <c r="D27" s="8">
        <v>6</v>
      </c>
      <c r="E27" s="8">
        <v>238</v>
      </c>
      <c r="F27" s="8">
        <v>314</v>
      </c>
    </row>
    <row r="28" spans="1:6" x14ac:dyDescent="0.25">
      <c r="A28" s="12" t="s">
        <v>8344</v>
      </c>
      <c r="B28" s="8"/>
      <c r="C28" s="8"/>
      <c r="D28" s="8"/>
      <c r="E28" s="8">
        <v>2</v>
      </c>
      <c r="F28" s="8">
        <v>2</v>
      </c>
    </row>
    <row r="29" spans="1:6" x14ac:dyDescent="0.25">
      <c r="A29" s="12" t="s">
        <v>8351</v>
      </c>
      <c r="B29" s="8"/>
      <c r="C29" s="8">
        <v>3</v>
      </c>
      <c r="D29" s="8"/>
      <c r="E29" s="8"/>
      <c r="F29" s="8">
        <v>3</v>
      </c>
    </row>
    <row r="30" spans="1:6" x14ac:dyDescent="0.25">
      <c r="A30" s="12" t="s">
        <v>8324</v>
      </c>
      <c r="B30" s="8"/>
      <c r="C30" s="8"/>
      <c r="D30" s="8"/>
      <c r="E30" s="8">
        <v>10</v>
      </c>
      <c r="F30" s="8">
        <v>10</v>
      </c>
    </row>
    <row r="31" spans="1:6" x14ac:dyDescent="0.25">
      <c r="A31" s="12" t="s">
        <v>8311</v>
      </c>
      <c r="B31" s="8">
        <v>2</v>
      </c>
      <c r="C31" s="8"/>
      <c r="D31" s="8"/>
      <c r="E31" s="8"/>
      <c r="F31" s="8">
        <v>2</v>
      </c>
    </row>
    <row r="32" spans="1:6" x14ac:dyDescent="0.25">
      <c r="A32" s="12" t="s">
        <v>8310</v>
      </c>
      <c r="B32" s="8"/>
      <c r="C32" s="8"/>
      <c r="D32" s="8"/>
      <c r="E32" s="8">
        <v>6</v>
      </c>
      <c r="F32" s="8">
        <v>6</v>
      </c>
    </row>
    <row r="33" spans="1:6" x14ac:dyDescent="0.25">
      <c r="A33" s="12" t="s">
        <v>8350</v>
      </c>
      <c r="B33" s="8"/>
      <c r="C33" s="8"/>
      <c r="D33" s="8">
        <v>1</v>
      </c>
      <c r="E33" s="8"/>
      <c r="F33" s="8">
        <v>1</v>
      </c>
    </row>
    <row r="34" spans="1:6" x14ac:dyDescent="0.25">
      <c r="A34" s="12" t="s">
        <v>8353</v>
      </c>
      <c r="B34" s="8"/>
      <c r="C34" s="8"/>
      <c r="D34" s="8"/>
      <c r="E34" s="8">
        <v>3</v>
      </c>
      <c r="F34" s="8">
        <v>3</v>
      </c>
    </row>
    <row r="35" spans="1:6" x14ac:dyDescent="0.25">
      <c r="A35" s="12" t="s">
        <v>8355</v>
      </c>
      <c r="B35" s="8">
        <v>1</v>
      </c>
      <c r="C35" s="8">
        <v>8</v>
      </c>
      <c r="D35" s="8"/>
      <c r="E35" s="8">
        <v>10</v>
      </c>
      <c r="F35" s="8">
        <v>19</v>
      </c>
    </row>
    <row r="36" spans="1:6" x14ac:dyDescent="0.25">
      <c r="A36" s="12" t="s">
        <v>8349</v>
      </c>
      <c r="B36" s="8"/>
      <c r="C36" s="8"/>
      <c r="D36" s="8"/>
      <c r="E36" s="8">
        <v>16</v>
      </c>
      <c r="F36" s="8">
        <v>16</v>
      </c>
    </row>
    <row r="37" spans="1:6" x14ac:dyDescent="0.25">
      <c r="A37" s="12" t="s">
        <v>8309</v>
      </c>
      <c r="B37" s="8"/>
      <c r="C37" s="8"/>
      <c r="D37" s="8"/>
      <c r="E37" s="8">
        <v>7</v>
      </c>
      <c r="F37" s="8">
        <v>7</v>
      </c>
    </row>
    <row r="38" spans="1:6" x14ac:dyDescent="0.25">
      <c r="A38" s="12" t="s">
        <v>8339</v>
      </c>
      <c r="B38" s="8"/>
      <c r="C38" s="8">
        <v>4</v>
      </c>
      <c r="D38" s="8"/>
      <c r="E38" s="8"/>
      <c r="F38" s="8">
        <v>4</v>
      </c>
    </row>
    <row r="39" spans="1:6" x14ac:dyDescent="0.25">
      <c r="A39" s="12" t="s">
        <v>8332</v>
      </c>
      <c r="B39" s="8"/>
      <c r="C39" s="8">
        <v>10</v>
      </c>
      <c r="D39" s="8"/>
      <c r="E39" s="8"/>
      <c r="F39" s="8">
        <v>10</v>
      </c>
    </row>
    <row r="40" spans="1:6" x14ac:dyDescent="0.25">
      <c r="A40" s="12" t="s">
        <v>8319</v>
      </c>
      <c r="B40" s="8">
        <v>5</v>
      </c>
      <c r="C40" s="8">
        <v>6</v>
      </c>
      <c r="D40" s="8"/>
      <c r="E40" s="8"/>
      <c r="F40" s="8">
        <v>11</v>
      </c>
    </row>
    <row r="41" spans="1:6" x14ac:dyDescent="0.25">
      <c r="A41" s="12" t="s">
        <v>8318</v>
      </c>
      <c r="B41" s="8">
        <v>7</v>
      </c>
      <c r="C41" s="8">
        <v>10</v>
      </c>
      <c r="D41" s="8"/>
      <c r="E41" s="8"/>
      <c r="F41" s="8">
        <v>17</v>
      </c>
    </row>
    <row r="42" spans="1:6" x14ac:dyDescent="0.25">
      <c r="A42" s="12" t="s">
        <v>8338</v>
      </c>
      <c r="B42" s="8">
        <v>1</v>
      </c>
      <c r="C42" s="8"/>
      <c r="D42" s="8"/>
      <c r="E42" s="8"/>
      <c r="F42" s="8">
        <v>1</v>
      </c>
    </row>
    <row r="43" spans="1:6" x14ac:dyDescent="0.25">
      <c r="A43" s="12" t="s">
        <v>8362</v>
      </c>
      <c r="B43" s="8">
        <v>25</v>
      </c>
      <c r="C43" s="8">
        <v>205</v>
      </c>
      <c r="D43" s="8">
        <v>8</v>
      </c>
      <c r="E43" s="8">
        <v>366</v>
      </c>
      <c r="F43" s="8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61A1D-0C63-43F0-B5F4-EBA69FEAB8C2}">
  <dimension ref="A1:T251"/>
  <sheetViews>
    <sheetView zoomScale="90" zoomScaleNormal="90" workbookViewId="0">
      <selection sqref="A1:XFD104857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8366</v>
      </c>
      <c r="T1" t="s">
        <v>8367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autoFilter ref="A1:T251" xr:uid="{1A8B363A-6C92-40AE-AE0B-F37F72A17A48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3E6A3-42F4-4508-8D69-6CA515F9DC89}">
  <dimension ref="A1:T413"/>
  <sheetViews>
    <sheetView zoomScale="90" zoomScaleNormal="90" workbookViewId="0">
      <selection activeCell="D1" sqref="D1:D104857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8366</v>
      </c>
      <c r="T1" t="s">
        <v>8367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autoFilter ref="A1:T413" xr:uid="{FD9868B3-2827-4A5D-A910-1DA7AAF82FB4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6D4C1-02B0-4855-85CA-4B1FDB346065}">
  <dimension ref="A1:C10"/>
  <sheetViews>
    <sheetView tabSelected="1" workbookViewId="0">
      <selection sqref="A1:A1048576"/>
    </sheetView>
  </sheetViews>
  <sheetFormatPr defaultRowHeight="15" x14ac:dyDescent="0.25"/>
  <cols>
    <col min="1" max="1" width="28.28515625" bestFit="1" customWidth="1"/>
    <col min="2" max="2" width="16.140625" customWidth="1"/>
    <col min="3" max="3" width="26.1406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plays'!D:D)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plays'!D:D)</f>
        <v>5000</v>
      </c>
    </row>
    <row r="5" spans="1:3" x14ac:dyDescent="0.25">
      <c r="A5" t="s">
        <v>8388</v>
      </c>
      <c r="B5" s="18">
        <f>AVERAGE('Successful US Kickstarters'!E:E)</f>
        <v>5601.5458009708727</v>
      </c>
      <c r="C5" s="18">
        <f>AVERAGE('Failed plays'!E:E)</f>
        <v>558.65484000000004</v>
      </c>
    </row>
    <row r="6" spans="1:3" x14ac:dyDescent="0.25">
      <c r="A6" t="s">
        <v>8389</v>
      </c>
      <c r="B6" s="18">
        <f>MEDIAN('Successful US Kickstarters'!E:E)</f>
        <v>3167.5</v>
      </c>
      <c r="C6" s="18">
        <f>MEDIAN('Failed plays'!E:E)</f>
        <v>103</v>
      </c>
    </row>
    <row r="7" spans="1:3" x14ac:dyDescent="0.25">
      <c r="A7" t="s">
        <v>8390</v>
      </c>
    </row>
    <row r="8" spans="1:3" x14ac:dyDescent="0.25">
      <c r="A8" t="s">
        <v>8391</v>
      </c>
    </row>
    <row r="9" spans="1:3" x14ac:dyDescent="0.25">
      <c r="A9" t="s">
        <v>8392</v>
      </c>
    </row>
    <row r="10" spans="1:3" x14ac:dyDescent="0.25">
      <c r="A10" t="s">
        <v>8393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6FDC-3854-47F6-887E-141A9BE283E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Outcomes based on launch date</vt:lpstr>
      <vt:lpstr>Kickstarter</vt:lpstr>
      <vt:lpstr>Sheet1</vt:lpstr>
      <vt:lpstr>Edinburgh Research</vt:lpstr>
      <vt:lpstr>Category Statistics Pivot table</vt:lpstr>
      <vt:lpstr>Subcategory Statistics</vt:lpstr>
      <vt:lpstr>Failed plays</vt:lpstr>
      <vt:lpstr>Successful US Kickstarters</vt:lpstr>
      <vt:lpstr>Descriptive Statistics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Meyer, Jessica A., M.B.A. </cp:lastModifiedBy>
  <dcterms:created xsi:type="dcterms:W3CDTF">2017-04-20T15:17:24Z</dcterms:created>
  <dcterms:modified xsi:type="dcterms:W3CDTF">2021-12-19T19:36:48Z</dcterms:modified>
</cp:coreProperties>
</file>