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eca_\Documents\class_demos\Homework\01-Excel\Instructions\"/>
    </mc:Choice>
  </mc:AlternateContent>
  <xr:revisionPtr revIDLastSave="0" documentId="13_ncr:1_{B226198C-717E-43C1-A56A-6BAA2B0AC3DF}" xr6:coauthVersionLast="45" xr6:coauthVersionMax="45" xr10:uidLastSave="{00000000-0000-0000-0000-000000000000}"/>
  <bookViews>
    <workbookView xWindow="-27660" yWindow="30" windowWidth="26850" windowHeight="17025" xr2:uid="{00000000-000D-0000-FFFF-FFFF00000000}"/>
  </bookViews>
  <sheets>
    <sheet name="DATA" sheetId="1" r:id="rId1"/>
    <sheet name="(PT) CATEGORY" sheetId="6" r:id="rId2"/>
    <sheet name="(PT) SUB-CATEGORY" sheetId="7" r:id="rId3"/>
    <sheet name="(PT) YEARS" sheetId="8" r:id="rId4"/>
    <sheet name="BONUS 1" sheetId="9" r:id="rId5"/>
    <sheet name="BONUS 2" sheetId="10" r:id="rId6"/>
  </sheets>
  <externalReferences>
    <externalReference r:id="rId7"/>
  </externalReferences>
  <definedNames>
    <definedName name="_xlnm._FilterDatabase" localSheetId="0" hidden="1">DATA!$A$1:$T$1</definedName>
  </definedNames>
  <calcPr calcId="191029" concurrentCalc="0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6" l="1"/>
  <c r="G6" i="6"/>
  <c r="G7" i="6"/>
  <c r="G9" i="6"/>
  <c r="G10" i="6"/>
  <c r="G11" i="6"/>
  <c r="G12" i="6"/>
  <c r="G13" i="6"/>
  <c r="M2" i="10"/>
  <c r="E2" i="10"/>
  <c r="M7" i="10"/>
  <c r="M6" i="10"/>
  <c r="M5" i="10"/>
  <c r="M4" i="10"/>
  <c r="M3" i="10"/>
  <c r="E7" i="10"/>
  <c r="E6" i="10"/>
  <c r="E5" i="10"/>
  <c r="E4" i="10"/>
  <c r="E3" i="10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4" i="9"/>
  <c r="B5" i="9"/>
  <c r="B3" i="9"/>
  <c r="B2" i="9"/>
  <c r="E13" i="9"/>
  <c r="H13" i="9"/>
  <c r="G13" i="9"/>
  <c r="F13" i="9"/>
  <c r="E12" i="9"/>
  <c r="H12" i="9"/>
  <c r="G12" i="9"/>
  <c r="F12" i="9"/>
  <c r="E11" i="9"/>
  <c r="H11" i="9"/>
  <c r="G11" i="9"/>
  <c r="F11" i="9"/>
  <c r="E10" i="9"/>
  <c r="H10" i="9"/>
  <c r="G10" i="9"/>
  <c r="F10" i="9"/>
  <c r="E9" i="9"/>
  <c r="H9" i="9"/>
  <c r="G9" i="9"/>
  <c r="F9" i="9"/>
  <c r="E8" i="9"/>
  <c r="H8" i="9"/>
  <c r="G8" i="9"/>
  <c r="F8" i="9"/>
  <c r="E7" i="9"/>
  <c r="H7" i="9"/>
  <c r="G7" i="9"/>
  <c r="F7" i="9"/>
  <c r="E6" i="9"/>
  <c r="H6" i="9"/>
  <c r="G6" i="9"/>
  <c r="F6" i="9"/>
  <c r="E5" i="9"/>
  <c r="H5" i="9"/>
  <c r="G5" i="9"/>
  <c r="F5" i="9"/>
  <c r="E4" i="9"/>
  <c r="H4" i="9"/>
  <c r="G4" i="9"/>
  <c r="F4" i="9"/>
  <c r="E3" i="9"/>
  <c r="H3" i="9"/>
  <c r="G3" i="9"/>
  <c r="F3" i="9"/>
  <c r="E2" i="9"/>
  <c r="H2" i="9"/>
  <c r="G2" i="9"/>
  <c r="F2" i="9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<sst xmlns="http://schemas.openxmlformats.org/spreadsheetml/2006/main" count="36780" uniqueCount="8410">
  <si>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</si>
  <si>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</si>
  <si>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</si>
  <si>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</si>
  <si>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</si>
  <si>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</si>
  <si>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</si>
  <si>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</si>
  <si>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</si>
  <si>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</si>
  <si>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</si>
  <si>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</si>
  <si>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</si>
  <si>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</si>
  <si>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</si>
  <si>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</si>
  <si>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</si>
  <si>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</si>
  <si>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</si>
  <si>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</si>
  <si>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</si>
  <si>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</si>
  <si>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</si>
  <si>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</si>
  <si>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</si>
  <si>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</si>
  <si>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</si>
  <si>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</si>
  <si>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</si>
  <si>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</si>
  <si>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</si>
  <si>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</si>
  <si>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</si>
  <si>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</si>
  <si>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</si>
  <si>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</si>
  <si>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</si>
  <si>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</si>
  <si>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</si>
  <si>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</si>
  <si>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</si>
  <si>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</si>
  <si>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</si>
  <si>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</si>
  <si>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</si>
  <si>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</si>
  <si>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</si>
  <si>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</si>
  <si>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</si>
  <si>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</si>
  <si>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</si>
  <si>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</si>
  <si>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</si>
  <si>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</si>
  <si>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</si>
  <si>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</si>
  <si>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</si>
  <si>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</si>
  <si>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</si>
  <si>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</si>
  <si>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</si>
  <si>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</si>
  <si>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</si>
  <si>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</si>
  <si>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</si>
  <si>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</si>
  <si>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</si>
  <si>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</si>
  <si>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</si>
  <si>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</si>
  <si>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</si>
  <si>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</si>
  <si>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</si>
  <si>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</si>
  <si>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</si>
  <si>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</si>
  <si>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</si>
  <si>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</si>
  <si>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</si>
  <si>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</si>
  <si>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</si>
  <si>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</si>
  <si>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</si>
  <si>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</si>
  <si>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</si>
  <si>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</si>
  <si>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</si>
  <si>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</si>
  <si>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</si>
  <si>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</si>
  <si>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</si>
  <si>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</si>
  <si>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</si>
  <si>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</si>
  <si>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</si>
  <si>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</si>
  <si>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</si>
  <si>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</si>
  <si>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</si>
  <si>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</si>
  <si>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</si>
  <si>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</si>
  <si>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</si>
  <si>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</si>
  <si>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</si>
  <si>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</si>
  <si>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</si>
  <si>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</si>
  <si>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</si>
  <si>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</si>
  <si>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</si>
  <si>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</si>
  <si>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</si>
  <si>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</si>
  <si>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</si>
  <si>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</si>
  <si>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</si>
  <si>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</si>
  <si>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</si>
  <si>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</si>
  <si>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</si>
  <si>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</si>
  <si>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</si>
  <si>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</si>
  <si>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</si>
  <si>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</si>
  <si>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</si>
  <si>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</si>
  <si>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</si>
  <si>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</si>
  <si>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</si>
  <si>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</si>
  <si>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</si>
  <si>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</si>
  <si>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</si>
  <si>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</si>
  <si>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</si>
  <si>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</si>
  <si>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</si>
  <si>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</si>
  <si>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</si>
  <si>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</si>
  <si>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</si>
  <si>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</si>
  <si>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</si>
  <si>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</si>
  <si>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</si>
  <si>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</si>
  <si>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</si>
  <si>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</si>
  <si>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</si>
  <si>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</si>
  <si>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</si>
  <si>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</si>
  <si>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</si>
  <si>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</si>
  <si>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</si>
  <si>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</si>
  <si>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</si>
  <si>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</si>
  <si>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</si>
  <si>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</si>
  <si>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</si>
  <si>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</si>
  <si>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</si>
  <si>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</si>
  <si>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</si>
  <si>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</si>
  <si>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</si>
  <si>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</si>
  <si>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</si>
  <si>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</si>
  <si>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</si>
  <si>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</si>
  <si>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</si>
  <si>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</si>
  <si>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</si>
  <si>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</si>
  <si>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</si>
  <si>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</si>
  <si>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</si>
  <si>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</si>
  <si>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</si>
  <si>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</si>
  <si>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</si>
  <si>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</si>
  <si>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</si>
  <si>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</si>
  <si>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</si>
  <si>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</si>
  <si>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</si>
  <si>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</si>
  <si>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</si>
  <si>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</si>
  <si>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</si>
  <si>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</si>
  <si>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</si>
  <si>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</si>
  <si>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</si>
  <si>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</si>
  <si>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</si>
  <si>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</si>
  <si>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</si>
  <si>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</si>
  <si>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</si>
  <si>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</si>
  <si>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</si>
  <si>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</si>
  <si>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</si>
  <si>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</si>
  <si>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</si>
  <si>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</si>
  <si>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</si>
  <si>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</si>
  <si>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</si>
  <si>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</si>
  <si>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</si>
  <si>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</si>
  <si>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</si>
  <si>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</si>
  <si>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</si>
  <si>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</si>
  <si>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</si>
  <si>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</si>
  <si>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</si>
  <si>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</si>
  <si>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</si>
  <si>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</si>
  <si>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</si>
  <si>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</si>
  <si>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</si>
  <si>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</si>
  <si>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</si>
  <si>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</si>
  <si>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</si>
  <si>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</si>
  <si>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</si>
  <si>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</si>
  <si>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</si>
  <si>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</si>
  <si>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</si>
  <si>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</si>
  <si>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</si>
  <si>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</si>
  <si>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</si>
  <si>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</si>
  <si>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</si>
  <si>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</si>
  <si>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</si>
  <si>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</si>
  <si>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</si>
  <si>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</si>
  <si>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</si>
  <si>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</si>
  <si>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</si>
  <si>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</si>
  <si>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</si>
  <si>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</si>
  <si>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</si>
  <si>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</si>
  <si>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</si>
  <si>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</si>
  <si>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</si>
  <si>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</si>
  <si>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</si>
  <si>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</si>
  <si>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</si>
  <si>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</si>
  <si>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</si>
  <si>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</si>
  <si>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</si>
  <si>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</si>
  <si>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</si>
  <si>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</si>
  <si>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</si>
  <si>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</si>
  <si>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</si>
  <si>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</si>
  <si>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</si>
  <si>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</si>
  <si>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</si>
  <si>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</si>
  <si>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</si>
  <si>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</si>
  <si>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</si>
  <si>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</si>
  <si>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</si>
  <si>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</si>
  <si>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</si>
  <si>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</si>
  <si>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</si>
  <si>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</si>
  <si>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</si>
  <si>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</si>
  <si>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</si>
  <si>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</si>
  <si>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</si>
  <si>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</si>
  <si>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</si>
  <si>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</si>
  <si>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</si>
  <si>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</si>
  <si>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</si>
  <si>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</si>
  <si>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</si>
  <si>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</si>
  <si>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</si>
  <si>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</si>
  <si>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</si>
  <si>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</si>
  <si>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</si>
  <si>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</si>
  <si>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</si>
  <si>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</si>
  <si>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</si>
  <si>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</si>
  <si>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</si>
  <si>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</si>
  <si>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</si>
  <si>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</si>
  <si>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</si>
  <si>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</si>
  <si>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</si>
  <si>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</si>
  <si>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</si>
  <si>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</si>
  <si>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</si>
  <si>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</si>
  <si>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</si>
  <si>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</si>
  <si>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</si>
  <si>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</si>
  <si>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</si>
  <si>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</si>
  <si>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</si>
  <si>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</si>
  <si>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</si>
  <si>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</si>
  <si>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</si>
  <si>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</si>
  <si>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</si>
  <si>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</si>
  <si>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</si>
  <si>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</si>
  <si>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</si>
  <si>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</si>
  <si>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</si>
  <si>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</si>
  <si>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</si>
  <si>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</si>
  <si>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</si>
  <si>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</si>
  <si>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</si>
  <si>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</si>
  <si>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</si>
  <si>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</si>
  <si>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</si>
  <si>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</si>
  <si>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</si>
  <si>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</si>
  <si>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</si>
  <si>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</si>
  <si>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</si>
  <si>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</si>
  <si>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</si>
  <si>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</si>
  <si>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</si>
  <si>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</si>
  <si>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</si>
  <si>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</si>
  <si>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</si>
  <si>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</si>
  <si>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</si>
  <si>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</si>
  <si>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</si>
  <si>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</si>
  <si>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</si>
  <si>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</si>
  <si>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</si>
  <si>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</si>
  <si>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</si>
  <si>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</si>
  <si>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</si>
  <si>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</si>
  <si>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</si>
  <si>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</si>
  <si>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</si>
  <si>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</si>
  <si>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</si>
  <si>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</si>
  <si>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</si>
  <si>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</si>
  <si>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</si>
  <si>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</si>
  <si>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</si>
  <si>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</si>
  <si>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</si>
  <si>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</si>
  <si>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</si>
  <si>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</si>
  <si>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</si>
  <si>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</si>
  <si>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</si>
  <si>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</si>
  <si>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</si>
  <si>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</si>
  <si>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</si>
  <si>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</si>
  <si>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</si>
  <si>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</si>
  <si>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</si>
  <si>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</si>
  <si>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</si>
  <si>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</si>
  <si>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</si>
  <si>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</si>
  <si>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</si>
  <si>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</si>
  <si>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</si>
  <si>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</si>
  <si>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</si>
  <si>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</si>
  <si>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</si>
  <si>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</si>
  <si>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</si>
  <si>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</si>
  <si>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</si>
  <si>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</si>
  <si>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</si>
  <si>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</si>
  <si>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</si>
  <si>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</si>
  <si>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</si>
  <si>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</si>
  <si>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</si>
  <si>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</si>
  <si>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</si>
  <si>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</si>
  <si>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</si>
  <si>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</si>
  <si>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</si>
  <si>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</si>
  <si>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</si>
  <si>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</si>
  <si>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</si>
  <si>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</si>
  <si>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</si>
  <si>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</si>
  <si>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</si>
  <si>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</si>
  <si>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</si>
  <si>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</si>
  <si>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</si>
  <si>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</si>
  <si>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</si>
  <si>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</si>
  <si>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</si>
  <si>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</si>
  <si>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</si>
  <si>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</si>
  <si>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</si>
  <si>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</si>
  <si>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</si>
  <si>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</si>
  <si>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</si>
  <si>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</si>
  <si>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</si>
  <si>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</si>
  <si>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</si>
  <si>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</si>
  <si>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</si>
  <si>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</si>
  <si>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</si>
  <si>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</si>
  <si>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</si>
  <si>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</si>
  <si>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</si>
  <si>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</si>
  <si>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</si>
  <si>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</si>
  <si>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</si>
  <si>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</si>
  <si>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</si>
  <si>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</si>
  <si>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</si>
  <si>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</si>
  <si>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</si>
  <si>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</si>
  <si>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</si>
  <si>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</si>
  <si>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</si>
  <si>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</si>
  <si>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</si>
  <si>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</si>
  <si>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</si>
  <si>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</si>
  <si>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</si>
  <si>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</si>
  <si>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</si>
  <si>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</si>
  <si>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</si>
  <si>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</si>
  <si>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</si>
  <si>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</si>
  <si>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</si>
  <si>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</si>
  <si>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</si>
  <si>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</si>
  <si>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</si>
  <si>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</si>
  <si>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</si>
  <si>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</si>
  <si>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</si>
  <si>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</si>
  <si>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</si>
  <si>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</si>
  <si>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</si>
  <si>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</si>
  <si>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</si>
  <si>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</si>
  <si>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</si>
  <si>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</si>
  <si>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</si>
  <si>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</si>
  <si>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</si>
  <si>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</si>
  <si>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</si>
  <si>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</si>
  <si>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</si>
  <si>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</si>
  <si>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</si>
  <si>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</si>
  <si>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</si>
  <si>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</si>
  <si>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</si>
  <si>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</si>
  <si>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</si>
  <si>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</si>
  <si>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</si>
  <si>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</si>
  <si>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</si>
  <si>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</si>
  <si>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</si>
  <si>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</si>
  <si>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</si>
  <si>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</si>
  <si>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</si>
  <si>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</si>
  <si>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</si>
  <si>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</si>
  <si>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</si>
  <si>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</si>
  <si>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</si>
  <si>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</si>
  <si>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</si>
  <si>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</si>
  <si>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</si>
  <si>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</si>
  <si>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</si>
  <si>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</si>
  <si>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</si>
  <si>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</si>
  <si>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</si>
  <si>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</si>
  <si>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</si>
  <si>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</si>
  <si>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</si>
  <si>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</si>
  <si>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</si>
  <si>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</si>
  <si>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</si>
  <si>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</si>
  <si>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</si>
  <si>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</si>
  <si>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</si>
  <si>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</si>
  <si>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</si>
  <si>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</si>
  <si>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</si>
  <si>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</si>
  <si>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</si>
  <si>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</si>
  <si>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</si>
  <si>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</si>
  <si>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</si>
  <si>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</si>
  <si>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</si>
  <si>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</si>
  <si>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</si>
  <si>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</si>
  <si>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</si>
  <si>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</si>
  <si>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</si>
  <si>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</si>
  <si>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</si>
  <si>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</si>
  <si>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</si>
  <si>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</si>
  <si>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</si>
  <si>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</si>
  <si>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</si>
  <si>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</si>
  <si>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</si>
  <si>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</si>
  <si>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</si>
  <si>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</si>
  <si>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</si>
  <si>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</si>
  <si>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</si>
  <si>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</si>
  <si>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</si>
  <si>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</si>
  <si>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</si>
  <si>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</si>
  <si>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</si>
  <si>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</si>
  <si>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</si>
  <si>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</si>
  <si>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</si>
  <si>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</si>
  <si>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</si>
  <si>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</si>
  <si>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</si>
  <si>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</si>
  <si>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</si>
  <si>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</si>
  <si>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</si>
  <si>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</si>
  <si>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</si>
  <si>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</si>
  <si>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</si>
  <si>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</si>
  <si>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</si>
  <si>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</si>
  <si>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</si>
  <si>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</si>
  <si>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</si>
  <si>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</si>
  <si>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</si>
  <si>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</si>
  <si>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</si>
  <si>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</si>
  <si>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</si>
  <si>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</si>
  <si>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</si>
  <si>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</si>
  <si>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</si>
  <si>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</si>
  <si>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</si>
  <si>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</si>
  <si>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</si>
  <si>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</si>
  <si>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</si>
  <si>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</si>
  <si>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</si>
  <si>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</si>
  <si>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</si>
  <si>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</si>
  <si>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</si>
  <si>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</si>
  <si>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</si>
  <si>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</si>
  <si>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</si>
  <si>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</si>
  <si>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</si>
  <si>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</si>
  <si>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</si>
  <si>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</si>
  <si>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</si>
  <si>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</si>
  <si>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</si>
  <si>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</si>
  <si>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</si>
  <si>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</si>
  <si>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</si>
  <si>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</si>
  <si>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</si>
  <si>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</si>
  <si>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</si>
  <si>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</si>
  <si>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</si>
  <si>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</si>
  <si>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</si>
  <si>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</si>
  <si>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</si>
  <si>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</si>
  <si>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</si>
  <si>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</si>
  <si>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</si>
  <si>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</si>
  <si>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</si>
  <si>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</si>
  <si>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</si>
  <si>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</si>
  <si>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</si>
  <si>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</si>
  <si>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</si>
  <si>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</si>
  <si>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</si>
  <si>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</si>
  <si>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</si>
  <si>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</si>
  <si>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</si>
  <si>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</si>
  <si>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</si>
  <si>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</si>
  <si>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</si>
  <si>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</si>
  <si>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</si>
  <si>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</si>
  <si>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</si>
  <si>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</si>
  <si>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</si>
  <si>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</si>
  <si>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</si>
  <si>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</si>
  <si>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</si>
  <si>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</si>
  <si>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</si>
  <si>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</si>
  <si>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</si>
  <si>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</si>
  <si>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</si>
  <si>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</si>
  <si>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</si>
  <si>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</si>
  <si>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</si>
  <si>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</si>
  <si>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</si>
  <si>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</si>
  <si>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</si>
  <si>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</si>
  <si>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</si>
  <si>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</si>
  <si>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</si>
  <si>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</si>
  <si>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</si>
  <si>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</si>
  <si>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</si>
  <si>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</si>
  <si>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</si>
  <si>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</si>
  <si>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</si>
  <si>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</si>
  <si>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</si>
  <si>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</si>
  <si>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</si>
  <si>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</si>
  <si>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</si>
  <si>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</si>
  <si>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</si>
  <si>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</si>
  <si>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</si>
  <si>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</si>
  <si>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</si>
  <si>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</si>
  <si>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</si>
  <si>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</si>
  <si>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</si>
  <si>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</si>
  <si>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</si>
  <si>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</si>
  <si>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</si>
  <si>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</si>
  <si>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</si>
  <si>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</si>
  <si>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</si>
  <si>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</si>
  <si>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</si>
  <si>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</si>
  <si>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</si>
  <si>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</si>
  <si>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</si>
  <si>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</si>
  <si>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</si>
  <si>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</si>
  <si>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</si>
  <si>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</si>
  <si>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</si>
  <si>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</si>
  <si>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</si>
  <si>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</si>
  <si>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</si>
  <si>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</si>
  <si>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</si>
  <si>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</si>
  <si>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</si>
  <si>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</si>
  <si>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</si>
  <si>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</si>
  <si>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</si>
  <si>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</si>
  <si>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</si>
  <si>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</si>
  <si>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</si>
  <si>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</si>
  <si>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</si>
  <si>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</si>
  <si>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</si>
  <si>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</si>
  <si>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</si>
  <si>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</si>
  <si>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</si>
  <si>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</si>
  <si>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</si>
  <si>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</si>
  <si>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</si>
  <si>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</si>
  <si>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</si>
  <si>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</si>
  <si>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</si>
  <si>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</si>
  <si>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</si>
  <si>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</si>
  <si>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</si>
  <si>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</si>
  <si>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</si>
  <si>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</si>
  <si>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</si>
  <si>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</si>
  <si>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</si>
  <si>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</si>
  <si>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</si>
  <si>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</si>
  <si>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</si>
  <si>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</si>
  <si>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</si>
  <si>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</si>
  <si>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</si>
  <si>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</si>
  <si>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</si>
  <si>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</si>
  <si>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</si>
  <si>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</si>
  <si>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</si>
  <si>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</si>
  <si>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</si>
  <si>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</si>
  <si>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</si>
  <si>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</si>
  <si>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</si>
  <si>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</si>
  <si>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</si>
  <si>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</si>
  <si>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</si>
  <si>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</si>
  <si>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</si>
  <si>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</si>
  <si>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</si>
  <si>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</si>
  <si>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</si>
  <si>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</si>
  <si>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</si>
  <si>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</si>
  <si>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</si>
  <si>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</si>
  <si>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</si>
  <si>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</si>
  <si>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</si>
  <si>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</si>
  <si>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</si>
  <si>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</si>
  <si>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</si>
  <si>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</si>
  <si>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</si>
  <si>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</si>
  <si>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</si>
  <si>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</si>
  <si>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</si>
  <si>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</si>
  <si>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</si>
  <si>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</si>
  <si>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</si>
  <si>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</si>
  <si>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</si>
  <si>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</si>
  <si>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</si>
  <si>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</si>
  <si>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</si>
  <si>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</si>
  <si>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</si>
  <si>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</si>
  <si>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</si>
  <si>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</si>
  <si>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</si>
  <si>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</si>
  <si>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</si>
  <si>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</si>
  <si>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</si>
  <si>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</si>
  <si>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</si>
  <si>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</si>
  <si>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</si>
  <si>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</si>
  <si>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</si>
  <si>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</si>
  <si>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</si>
  <si>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</si>
  <si>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</si>
  <si>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</si>
  <si>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</si>
  <si>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</si>
  <si>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</si>
  <si>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</si>
  <si>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</si>
  <si>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</si>
  <si>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</si>
  <si>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</si>
  <si>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</si>
  <si>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</si>
  <si>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</si>
  <si>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</si>
  <si>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</si>
  <si>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</si>
  <si>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</si>
  <si>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</si>
  <si>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</si>
  <si>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</si>
  <si>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</si>
  <si>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</si>
  <si>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</si>
  <si>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</si>
  <si>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</si>
  <si>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</si>
  <si>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</si>
  <si>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</si>
  <si>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</si>
  <si>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</si>
  <si>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</si>
  <si>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</si>
  <si>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</si>
  <si>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</si>
  <si>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</si>
  <si>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</si>
  <si>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</si>
  <si>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</si>
  <si>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</si>
  <si>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</si>
  <si>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</si>
  <si>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</si>
  <si>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</si>
  <si>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</si>
  <si>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</si>
  <si>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</si>
  <si>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</si>
  <si>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</si>
  <si>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</si>
  <si>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</si>
  <si>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</si>
  <si>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</si>
  <si>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</si>
  <si>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</si>
  <si>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</si>
  <si>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</si>
  <si>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</si>
  <si>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</si>
  <si>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</si>
  <si>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</si>
  <si>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</si>
  <si>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</si>
  <si>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</si>
  <si>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</si>
  <si>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</si>
  <si>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</si>
  <si>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</si>
  <si>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</si>
  <si>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</si>
  <si>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</si>
  <si>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</si>
  <si>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</si>
  <si>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</si>
  <si>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</si>
  <si>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</si>
  <si>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</si>
  <si>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</si>
  <si>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</si>
  <si>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</si>
  <si>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</si>
  <si>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</si>
  <si>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</si>
  <si>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</si>
  <si>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</si>
  <si>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</si>
  <si>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</si>
  <si>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</si>
  <si>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</si>
  <si>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</si>
  <si>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</si>
  <si>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</si>
  <si>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</si>
  <si>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</si>
  <si>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</si>
  <si>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</si>
  <si>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</si>
  <si>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</si>
  <si>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</si>
  <si>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</si>
  <si>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</si>
  <si>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</si>
  <si>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</si>
  <si>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</si>
  <si>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</si>
  <si>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</si>
  <si>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</si>
  <si>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</si>
  <si>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</si>
  <si>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</si>
  <si>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</si>
  <si>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</si>
  <si>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</si>
  <si>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</si>
  <si>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</si>
  <si>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</si>
  <si>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</si>
  <si>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</si>
  <si>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</si>
  <si>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</si>
  <si>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</si>
  <si>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</si>
  <si>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</si>
  <si>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</si>
  <si>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</si>
  <si>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</si>
  <si>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</si>
  <si>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</si>
  <si>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</si>
  <si>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</si>
  <si>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</si>
  <si>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</si>
  <si>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</si>
  <si>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</si>
  <si>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</si>
  <si>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</si>
  <si>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</si>
  <si>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</si>
  <si>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</si>
  <si>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</si>
  <si>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</si>
  <si>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</si>
  <si>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</si>
  <si>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</si>
  <si>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</si>
  <si>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</si>
  <si>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</si>
  <si>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</si>
  <si>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</si>
  <si>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</si>
  <si>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</si>
  <si>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</si>
  <si>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</si>
  <si>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</si>
  <si>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</si>
  <si>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</si>
  <si>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</si>
  <si>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</si>
  <si>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</si>
  <si>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</si>
  <si>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</si>
  <si>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</si>
  <si>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</si>
  <si>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</si>
  <si>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</si>
  <si>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</si>
  <si>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</si>
  <si>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</si>
  <si>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</si>
  <si>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</si>
  <si>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</si>
  <si>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</si>
  <si>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</si>
  <si>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</si>
  <si>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</si>
  <si>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</si>
  <si>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</si>
  <si>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</si>
  <si>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</si>
  <si>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</si>
  <si>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</si>
  <si>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</si>
  <si>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</si>
  <si>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</si>
  <si>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</si>
  <si>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</si>
  <si>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</si>
  <si>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</si>
  <si>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</si>
  <si>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</si>
  <si>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</si>
  <si>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</si>
  <si>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</si>
  <si>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</si>
  <si>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</si>
  <si>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</si>
  <si>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</si>
  <si>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</si>
  <si>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</si>
  <si>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</si>
  <si>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</si>
  <si>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</si>
  <si>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</si>
  <si>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</si>
  <si>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</si>
  <si>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</si>
  <si>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</si>
  <si>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</si>
  <si>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</si>
  <si>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</si>
  <si>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</si>
  <si>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</si>
  <si>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</si>
  <si>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</si>
  <si>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</si>
  <si>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</si>
  <si>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</si>
  <si>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</si>
  <si>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</si>
  <si>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</si>
  <si>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</si>
  <si>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</si>
  <si>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</si>
  <si>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</si>
  <si>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</si>
  <si>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</si>
  <si>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</si>
  <si>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</si>
  <si>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</si>
  <si>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</si>
  <si>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</si>
  <si>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</si>
  <si>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</si>
  <si>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</si>
  <si>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</si>
  <si>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</si>
  <si>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</si>
  <si>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</si>
  <si>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</si>
  <si>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</si>
  <si>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</si>
  <si>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</si>
  <si>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</si>
  <si>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</si>
  <si>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</si>
  <si>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</si>
  <si>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</si>
  <si>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</si>
  <si>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</si>
  <si>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</si>
  <si>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</si>
  <si>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</si>
  <si>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</si>
  <si>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</si>
  <si>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</si>
  <si>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</si>
  <si>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</si>
  <si>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</si>
  <si>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</si>
  <si>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</si>
  <si>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</si>
  <si>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</si>
  <si>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</si>
  <si>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</si>
  <si>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</si>
  <si>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</si>
  <si>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</si>
  <si>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</si>
  <si>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</si>
  <si>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</si>
  <si>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</si>
  <si>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</si>
  <si>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</si>
  <si>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</si>
  <si>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</si>
  <si>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</si>
  <si>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</si>
  <si>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</si>
  <si>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</si>
  <si>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</si>
  <si>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</si>
  <si>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</si>
  <si>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</si>
  <si>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</si>
  <si>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</si>
  <si>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</si>
  <si>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</si>
  <si>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</si>
  <si>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</si>
  <si>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</si>
  <si>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</si>
  <si>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</si>
  <si>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</si>
  <si>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</si>
  <si>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</si>
  <si>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</si>
  <si>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</si>
  <si>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</si>
  <si>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</si>
  <si>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</si>
  <si>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</si>
  <si>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</si>
  <si>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</si>
  <si>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</si>
  <si>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</si>
  <si>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</si>
  <si>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</si>
  <si>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</si>
  <si>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</si>
  <si>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</si>
  <si>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</si>
  <si>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</si>
  <si>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</si>
  <si>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</si>
  <si>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</si>
  <si>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</si>
  <si>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</si>
  <si>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</si>
  <si>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</si>
  <si>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</si>
  <si>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</si>
  <si>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</si>
  <si>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</si>
  <si>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</si>
  <si>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</si>
  <si>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</si>
  <si>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</si>
  <si>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</si>
  <si>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</si>
  <si>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</si>
  <si>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</si>
  <si>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</si>
  <si>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</si>
  <si>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</si>
  <si>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</si>
  <si>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</si>
  <si>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</si>
  <si>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</si>
  <si>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</si>
  <si>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</si>
  <si>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</si>
  <si>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</si>
  <si>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</si>
  <si>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</si>
  <si>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</si>
  <si>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</si>
  <si>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</si>
  <si>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</si>
  <si>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</si>
  <si>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</si>
  <si>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</si>
  <si>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</si>
  <si>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</si>
  <si>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</si>
  <si>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</si>
  <si>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</si>
  <si>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</si>
  <si>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</si>
  <si>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</si>
  <si>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</si>
  <si>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</si>
  <si>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</si>
  <si>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</si>
  <si>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</si>
  <si>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</si>
  <si>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</si>
  <si>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</si>
  <si>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</si>
  <si>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</si>
  <si>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</si>
  <si>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</si>
  <si>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</si>
  <si>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</si>
  <si>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</si>
  <si>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</si>
  <si>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</si>
  <si>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</si>
  <si>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</si>
  <si>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</si>
  <si>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</si>
  <si>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</si>
  <si>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</si>
  <si>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</si>
  <si>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</si>
  <si>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</si>
  <si>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</si>
  <si>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</si>
  <si>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</si>
  <si>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</si>
  <si>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</si>
  <si>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</si>
  <si>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</si>
  <si>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</si>
  <si>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</si>
  <si>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</si>
  <si>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</si>
  <si>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</si>
  <si>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</si>
  <si>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</si>
  <si>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</si>
  <si>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</si>
  <si>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</si>
  <si>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</si>
  <si>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</si>
  <si>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</si>
  <si>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</si>
  <si>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</si>
  <si>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</si>
  <si>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</si>
  <si>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</si>
  <si>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</si>
  <si>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</si>
  <si>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</si>
  <si>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</si>
  <si>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</si>
  <si>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</si>
  <si>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</si>
  <si>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</si>
  <si>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</si>
  <si>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</si>
  <si>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</si>
  <si>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</si>
  <si>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</si>
  <si>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</si>
  <si>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</si>
  <si>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</si>
  <si>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</si>
  <si>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</si>
  <si>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</si>
  <si>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</si>
  <si>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</si>
  <si>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</si>
  <si>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</si>
  <si>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</si>
  <si>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</si>
  <si>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</si>
  <si>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</si>
  <si>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</si>
  <si>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</si>
  <si>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</si>
  <si>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</si>
  <si>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</si>
  <si>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</si>
  <si>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</si>
  <si>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</si>
  <si>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</si>
  <si>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</si>
  <si>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</si>
  <si>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</si>
  <si>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</si>
  <si>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</si>
  <si>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</si>
  <si>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</si>
  <si>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</si>
  <si>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</si>
  <si>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</si>
  <si>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</si>
  <si>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</si>
  <si>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</si>
  <si>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</si>
  <si>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</si>
  <si>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</si>
  <si>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</si>
  <si>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</si>
  <si>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</si>
  <si>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</si>
  <si>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</si>
  <si>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</si>
  <si>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</si>
  <si>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</si>
  <si>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</si>
  <si>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</si>
  <si>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</si>
  <si>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</si>
  <si>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</si>
  <si>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</si>
  <si>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</si>
  <si>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</si>
  <si>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</si>
  <si>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</si>
  <si>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</si>
  <si>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</si>
  <si>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</si>
  <si>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</si>
  <si>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</si>
  <si>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</si>
  <si>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</si>
  <si>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</si>
  <si>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</si>
  <si>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</si>
  <si>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</si>
  <si>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</si>
  <si>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</si>
  <si>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</si>
  <si>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</si>
  <si>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</si>
  <si>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</si>
  <si>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</si>
  <si>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</si>
  <si>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</si>
  <si>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</si>
  <si>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</si>
  <si>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</si>
  <si>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</si>
  <si>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</si>
  <si>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</si>
  <si>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</si>
  <si>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</si>
  <si>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</si>
  <si>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</si>
  <si>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</si>
  <si>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</si>
  <si>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</si>
  <si>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</si>
  <si>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</si>
  <si>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</si>
  <si>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</si>
  <si>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</si>
  <si>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</si>
  <si>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</si>
  <si>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</si>
  <si>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</si>
  <si>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</si>
  <si>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</si>
  <si>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</si>
  <si>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</si>
  <si>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</si>
  <si>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</si>
  <si>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</si>
  <si>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</si>
  <si>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</si>
  <si>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</si>
  <si>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</si>
  <si>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</si>
  <si>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</si>
  <si>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</si>
  <si>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</si>
  <si>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</si>
  <si>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</si>
  <si>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</si>
  <si>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</si>
  <si>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</si>
  <si>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</si>
  <si>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</si>
  <si>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</si>
  <si>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</si>
  <si>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</si>
  <si>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</si>
  <si>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</si>
  <si>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</si>
  <si>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</si>
  <si>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</si>
  <si>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</si>
  <si>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</si>
  <si>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</si>
  <si>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</si>
  <si>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</si>
  <si>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</si>
  <si>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</si>
  <si>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</si>
  <si>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</si>
  <si>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</si>
  <si>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</si>
  <si>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</si>
  <si>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</si>
  <si>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</si>
  <si>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</si>
  <si>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</si>
  <si>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</si>
  <si>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</si>
  <si>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</si>
  <si>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</si>
  <si>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</si>
  <si>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</si>
  <si>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</si>
  <si>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</si>
  <si>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</si>
  <si>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</si>
  <si>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</si>
  <si>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</si>
  <si>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</si>
  <si>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</si>
  <si>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</si>
  <si>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</si>
  <si>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</si>
  <si>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</si>
  <si>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</si>
  <si>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</si>
  <si>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</si>
  <si>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</si>
  <si>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</si>
  <si>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</si>
  <si>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</si>
  <si>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</si>
  <si>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</si>
  <si>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</si>
  <si>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</si>
  <si>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</si>
  <si>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</si>
  <si>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</si>
  <si>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</si>
  <si>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</si>
  <si>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</si>
  <si>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</si>
  <si>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</si>
  <si>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</si>
  <si>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</si>
  <si>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</si>
  <si>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</si>
  <si>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</si>
  <si>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</si>
  <si>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</si>
  <si>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</si>
  <si>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</si>
  <si>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</si>
  <si>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</si>
  <si>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</si>
  <si>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</si>
  <si>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</si>
  <si>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</si>
  <si>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</si>
  <si>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</si>
  <si>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</si>
  <si>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</si>
  <si>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</si>
  <si>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</si>
  <si>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</si>
  <si>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</si>
  <si>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</si>
  <si>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</si>
  <si>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</si>
  <si>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</si>
  <si>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</si>
  <si>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</si>
  <si>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</si>
  <si>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</si>
  <si>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</si>
  <si>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</si>
  <si>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</si>
  <si>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</si>
  <si>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</si>
  <si>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</si>
  <si>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</si>
  <si>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</si>
  <si>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</si>
  <si>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</si>
  <si>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</si>
  <si>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</si>
  <si>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</si>
  <si>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</si>
  <si>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</si>
  <si>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</si>
  <si>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</si>
  <si>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</si>
  <si>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</si>
  <si>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</si>
  <si>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</si>
  <si>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</si>
  <si>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</si>
  <si>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</si>
  <si>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</si>
  <si>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</si>
  <si>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</si>
  <si>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</si>
  <si>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</si>
  <si>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</si>
  <si>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</si>
  <si>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</si>
  <si>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</si>
  <si>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</si>
  <si>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</si>
  <si>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</si>
  <si>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</si>
  <si>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</si>
  <si>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</si>
  <si>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</si>
  <si>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</si>
  <si>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</si>
  <si>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</si>
  <si>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</si>
  <si>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</si>
  <si>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</si>
  <si>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</si>
  <si>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</si>
  <si>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</si>
  <si>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</si>
  <si>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</si>
  <si>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</si>
  <si>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</si>
  <si>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</si>
  <si>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</si>
  <si>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</si>
  <si>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</si>
  <si>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</si>
  <si>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</si>
  <si>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</si>
  <si>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</si>
  <si>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</si>
  <si>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</si>
  <si>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</si>
  <si>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</si>
  <si>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</si>
  <si>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</si>
  <si>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</si>
  <si>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</si>
  <si>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</si>
  <si>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</si>
  <si>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</si>
  <si>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</si>
  <si>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</si>
  <si>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</si>
  <si>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</si>
  <si>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</si>
  <si>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</si>
  <si>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</si>
  <si>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</si>
  <si>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</si>
  <si>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</si>
  <si>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</si>
  <si>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</si>
  <si>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</si>
  <si>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</si>
  <si>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</si>
  <si>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</si>
  <si>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</si>
  <si>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</si>
  <si>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</si>
  <si>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</si>
  <si>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</si>
  <si>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</si>
  <si>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</si>
  <si>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</si>
  <si>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</si>
  <si>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</si>
  <si>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</si>
  <si>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</si>
  <si>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</si>
  <si>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</si>
  <si>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</si>
  <si>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</si>
  <si>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</si>
  <si>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</si>
  <si>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</si>
  <si>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</si>
  <si>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</si>
  <si>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</si>
  <si>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</si>
  <si>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</si>
  <si>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</si>
  <si>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</si>
  <si>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</si>
  <si>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</si>
  <si>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</si>
  <si>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</si>
  <si>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</si>
  <si>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</si>
  <si>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</si>
  <si>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</si>
  <si>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</si>
  <si>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</si>
  <si>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</si>
  <si>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</si>
  <si>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</si>
  <si>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</si>
  <si>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</si>
  <si>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</si>
  <si>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</si>
  <si>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</si>
  <si>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</si>
  <si>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</si>
  <si>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</si>
  <si>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</si>
  <si>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</si>
  <si>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</si>
  <si>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</si>
  <si>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</si>
  <si>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</si>
  <si>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</si>
  <si>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</si>
  <si>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</si>
  <si>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</si>
  <si>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</si>
  <si>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</si>
  <si>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</si>
  <si>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</si>
  <si>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</si>
  <si>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</si>
  <si>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</si>
  <si>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</si>
  <si>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</si>
  <si>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</si>
  <si>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</si>
  <si>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</si>
  <si>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</si>
  <si>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</si>
  <si>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</si>
  <si>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</si>
  <si>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</si>
  <si>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</si>
  <si>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</si>
  <si>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</si>
  <si>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</si>
  <si>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</si>
  <si>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</si>
  <si>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</si>
  <si>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</si>
  <si>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</si>
  <si>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</si>
  <si>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</si>
  <si>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</si>
  <si>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</si>
  <si>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</si>
  <si>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</si>
  <si>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</si>
  <si>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</si>
  <si>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</si>
  <si>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</si>
  <si>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</si>
  <si>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</si>
  <si>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</si>
  <si>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</si>
  <si>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</si>
  <si>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</si>
  <si>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</si>
  <si>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</si>
  <si>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</si>
  <si>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</si>
  <si>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</si>
  <si>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</si>
  <si>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</si>
  <si>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</si>
  <si>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</si>
  <si>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</si>
  <si>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</si>
  <si>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</si>
  <si>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</si>
  <si>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</si>
  <si>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</si>
  <si>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</si>
  <si>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</si>
  <si>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</si>
  <si>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</si>
  <si>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</si>
  <si>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</si>
  <si>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</si>
  <si>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</si>
  <si>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</si>
  <si>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</si>
  <si>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</si>
  <si>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</si>
  <si>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</si>
  <si>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</si>
  <si>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</si>
  <si>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</si>
  <si>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</si>
  <si>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</si>
  <si>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</si>
  <si>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</si>
  <si>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</si>
  <si>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</si>
  <si>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</si>
  <si>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</si>
  <si>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</si>
  <si>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</si>
  <si>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</si>
  <si>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</si>
  <si>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</si>
  <si>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</si>
  <si>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</si>
  <si>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</si>
  <si>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</si>
  <si>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</si>
  <si>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</si>
  <si>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</si>
  <si>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</si>
  <si>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</si>
  <si>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</si>
  <si>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</si>
  <si>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</si>
  <si>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</si>
  <si>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</si>
  <si>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</si>
  <si>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</si>
  <si>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</si>
  <si>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</si>
  <si>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</si>
  <si>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</si>
  <si>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</si>
  <si>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</si>
  <si>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</si>
  <si>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</si>
  <si>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</si>
  <si>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</si>
  <si>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</si>
  <si>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</si>
  <si>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</si>
  <si>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</si>
  <si>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</si>
  <si>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</si>
  <si>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</si>
  <si>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</si>
  <si>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</si>
  <si>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</si>
  <si>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</si>
  <si>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</si>
  <si>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</si>
  <si>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</si>
  <si>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</si>
  <si>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</si>
  <si>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</si>
  <si>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</si>
  <si>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</si>
  <si>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</si>
  <si>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</si>
  <si>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</si>
  <si>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</si>
  <si>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</si>
  <si>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</si>
  <si>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</si>
  <si>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</si>
  <si>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</si>
  <si>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</si>
  <si>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</si>
  <si>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</si>
  <si>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</si>
  <si>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</si>
  <si>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</si>
  <si>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</si>
  <si>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</si>
  <si>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</si>
  <si>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</si>
  <si>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</si>
  <si>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</si>
  <si>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</si>
  <si>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</si>
  <si>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</si>
  <si>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</si>
  <si>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</si>
  <si>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</si>
  <si>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</si>
  <si>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</si>
  <si>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</si>
  <si>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</si>
  <si>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</si>
  <si>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</si>
  <si>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</si>
  <si>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</si>
  <si>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</si>
  <si>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</si>
  <si>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</si>
  <si>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</si>
  <si>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</si>
  <si>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</si>
  <si>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</si>
  <si>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</si>
  <si>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</si>
  <si>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</si>
  <si>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</si>
  <si>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</si>
  <si>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</si>
  <si>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</si>
  <si>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</si>
  <si>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</si>
  <si>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</si>
  <si>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</si>
  <si>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</si>
  <si>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</si>
  <si>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</si>
  <si>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</si>
  <si>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</si>
  <si>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</si>
  <si>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</si>
  <si>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</si>
  <si>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</si>
  <si>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</si>
  <si>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</si>
  <si>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</si>
  <si>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</si>
  <si>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</si>
  <si>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</si>
  <si>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</si>
  <si>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</si>
  <si>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</si>
  <si>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</si>
  <si>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</si>
  <si>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</si>
  <si>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</si>
  <si>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</si>
  <si>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</si>
  <si>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</si>
  <si>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</si>
  <si>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</si>
  <si>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</si>
  <si>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</si>
  <si>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</si>
  <si>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</si>
  <si>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</si>
  <si>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</si>
  <si>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</si>
  <si>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</si>
  <si>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</si>
  <si>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</si>
  <si>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</si>
  <si>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</si>
  <si>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</si>
  <si>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</si>
  <si>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</si>
  <si>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</si>
  <si>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</si>
  <si>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</si>
  <si>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</si>
  <si>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</si>
  <si>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</si>
  <si>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</si>
  <si>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</si>
  <si>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</si>
  <si>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</si>
  <si>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</si>
  <si>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</si>
  <si>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</si>
  <si>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</si>
  <si>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</si>
  <si>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</si>
  <si>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</si>
  <si>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</si>
  <si>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</si>
  <si>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</si>
  <si>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</si>
  <si>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</si>
  <si>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</si>
  <si>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</si>
  <si>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</si>
  <si>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</si>
  <si>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</si>
  <si>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</si>
  <si>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</si>
  <si>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</si>
  <si>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</si>
  <si>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</si>
  <si>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</si>
  <si>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</si>
  <si>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</si>
  <si>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</si>
  <si>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</si>
  <si>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</si>
  <si>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</si>
  <si>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</si>
  <si>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</si>
  <si>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</si>
  <si>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</si>
  <si>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</si>
  <si>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</si>
  <si>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</si>
  <si>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</si>
  <si>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</si>
  <si>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</si>
  <si>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</si>
  <si>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</si>
  <si>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</si>
  <si>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</si>
  <si>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</si>
  <si>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</si>
  <si>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</si>
  <si>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</si>
  <si>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</si>
  <si>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</si>
  <si>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</si>
  <si>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</si>
  <si>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</si>
  <si>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</si>
  <si>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</si>
  <si>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</si>
  <si>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</si>
  <si>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</si>
  <si>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</si>
  <si>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</si>
  <si>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</si>
  <si>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</si>
  <si>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</si>
  <si>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</si>
  <si>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</si>
  <si>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</si>
  <si>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</si>
  <si>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</si>
  <si>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</si>
  <si>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</si>
  <si>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</si>
  <si>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</si>
  <si>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</si>
  <si>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</si>
  <si>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</si>
  <si>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</si>
  <si>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</si>
  <si>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</si>
  <si>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</si>
  <si>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</si>
  <si>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</si>
  <si>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</si>
  <si>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</si>
  <si>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</si>
  <si>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</si>
  <si>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</si>
  <si>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</si>
  <si>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</si>
  <si>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</si>
  <si>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</si>
  <si>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</si>
  <si>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</si>
  <si>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</si>
  <si>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</si>
  <si>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</si>
  <si>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</si>
  <si>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</si>
  <si>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</si>
  <si>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</si>
  <si>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</si>
  <si>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</si>
  <si>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</si>
  <si>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</si>
  <si>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</si>
  <si>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</si>
  <si>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</si>
  <si>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</si>
  <si>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</si>
  <si>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</si>
  <si>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</si>
  <si>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</si>
  <si>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</si>
  <si>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</si>
  <si>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</si>
  <si>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</si>
  <si>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</si>
  <si>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</si>
  <si>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</si>
  <si>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</si>
  <si>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</si>
  <si>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</si>
  <si>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</si>
  <si>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</si>
  <si>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</si>
  <si>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</si>
  <si>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</si>
  <si>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</si>
  <si>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</si>
  <si>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</si>
  <si>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</si>
  <si>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</si>
  <si>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</si>
  <si>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</si>
  <si>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</si>
  <si>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</si>
  <si>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</si>
  <si>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</si>
  <si>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</si>
  <si>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</si>
  <si>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</si>
  <si>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</si>
  <si>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</si>
  <si>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</si>
  <si>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</si>
  <si>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</si>
  <si>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</si>
  <si>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</si>
  <si>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</si>
  <si>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</si>
  <si>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</si>
  <si>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</si>
  <si>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</si>
  <si>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</si>
  <si>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</si>
  <si>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</si>
  <si>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</si>
  <si>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</si>
  <si>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</si>
  <si>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</si>
  <si>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</si>
  <si>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</si>
  <si>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</si>
  <si>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</si>
  <si>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</si>
  <si>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</si>
  <si>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</si>
  <si>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</si>
  <si>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</si>
  <si>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</si>
  <si>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</si>
  <si>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</si>
  <si>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</si>
  <si>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</si>
  <si>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</si>
  <si>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</si>
  <si>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</si>
  <si>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</si>
  <si>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</si>
  <si>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</si>
  <si>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</si>
  <si>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</si>
  <si>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</si>
  <si>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</si>
  <si>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</si>
  <si>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</si>
  <si>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</si>
  <si>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</si>
  <si>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</si>
  <si>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</si>
  <si>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</si>
  <si>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</si>
  <si>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</si>
  <si>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</si>
  <si>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</si>
  <si>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</si>
  <si>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</si>
  <si>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</si>
  <si>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</si>
  <si>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</si>
  <si>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</si>
  <si>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</si>
  <si>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</si>
  <si>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</si>
  <si>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</si>
  <si>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</si>
  <si>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</si>
  <si>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</si>
  <si>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</si>
  <si>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</si>
  <si>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</si>
  <si>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</si>
  <si>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</si>
  <si>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</si>
  <si>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</si>
  <si>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</si>
  <si>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</si>
  <si>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</si>
  <si>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</si>
  <si>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</si>
  <si>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</si>
  <si>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</si>
  <si>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</si>
  <si>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</si>
  <si>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</si>
  <si>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</si>
  <si>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</si>
  <si>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</si>
  <si>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</si>
  <si>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</si>
  <si>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</si>
  <si>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</si>
  <si>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</si>
  <si>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</si>
  <si>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</si>
  <si>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</si>
  <si>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</si>
  <si>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</si>
  <si>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</si>
  <si>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</si>
  <si>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</si>
  <si>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</si>
  <si>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</si>
  <si>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</si>
  <si>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</si>
  <si>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</si>
  <si>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</si>
  <si>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</si>
  <si>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</si>
  <si>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</si>
  <si>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</si>
  <si>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</si>
  <si>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</si>
  <si>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</si>
  <si>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</si>
  <si>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</si>
  <si>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</si>
  <si>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</si>
  <si>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</si>
  <si>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</si>
  <si>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</si>
  <si>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</si>
  <si>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</si>
  <si>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</si>
  <si>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</si>
  <si>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</si>
  <si>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</si>
  <si>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</si>
  <si>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</si>
  <si>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</si>
  <si>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</si>
  <si>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</si>
  <si>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</si>
  <si>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</si>
  <si>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</si>
  <si>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</si>
  <si>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</si>
  <si>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</si>
  <si>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</si>
  <si>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</si>
  <si>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</si>
  <si>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</si>
  <si>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</si>
  <si>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</si>
  <si>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</si>
  <si>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</si>
  <si>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</si>
  <si>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</si>
  <si>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</si>
  <si>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</si>
  <si>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</si>
  <si>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</si>
  <si>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</si>
  <si>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</si>
  <si>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</si>
  <si>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</si>
  <si>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</si>
  <si>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</si>
  <si>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</si>
  <si>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</si>
  <si>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</si>
  <si>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</si>
  <si>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</si>
  <si>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</si>
  <si>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</si>
  <si>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</si>
  <si>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</si>
  <si>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</si>
  <si>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</si>
  <si>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</si>
  <si>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</si>
  <si>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</si>
  <si>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</si>
  <si>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</si>
  <si>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</si>
  <si>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</si>
  <si>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</si>
  <si>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</si>
  <si>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</si>
  <si>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</si>
  <si>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</si>
  <si>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</si>
  <si>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</si>
  <si>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</si>
  <si>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</si>
  <si>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</si>
  <si>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</si>
  <si>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</si>
  <si>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</si>
  <si>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</si>
  <si>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</si>
  <si>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</si>
  <si>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</si>
  <si>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</si>
  <si>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</si>
  <si>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</si>
  <si>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</si>
  <si>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</si>
  <si>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</si>
  <si>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</si>
  <si>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</si>
  <si>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</si>
  <si>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</si>
  <si>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</si>
  <si>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</si>
  <si>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</si>
  <si>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</si>
  <si>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</si>
  <si>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</si>
  <si>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</si>
  <si>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</si>
  <si>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</si>
  <si>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</si>
  <si>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</si>
  <si>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</si>
  <si>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</si>
  <si>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</si>
  <si>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</si>
  <si>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</si>
  <si>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</si>
  <si>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</si>
  <si>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</si>
  <si>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</si>
  <si>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</si>
  <si>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</si>
  <si>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</si>
  <si>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</si>
  <si>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</si>
  <si>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</si>
  <si>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</si>
  <si>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</si>
  <si>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</si>
  <si>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</si>
  <si>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</si>
  <si>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</si>
  <si>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</si>
  <si>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</si>
  <si>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</si>
  <si>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</si>
  <si>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</si>
  <si>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</si>
  <si>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</si>
  <si>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</si>
  <si>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</si>
  <si>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</si>
  <si>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</si>
  <si>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</si>
  <si>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</si>
  <si>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</si>
  <si>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</si>
  <si>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</si>
  <si>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</si>
  <si>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</si>
  <si>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</si>
  <si>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</si>
  <si>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</si>
  <si>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</si>
  <si>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</si>
  <si>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</si>
  <si>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</si>
  <si>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</si>
  <si>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</si>
  <si>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</si>
  <si>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</si>
  <si>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</si>
  <si>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</si>
  <si>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</si>
  <si>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</si>
  <si>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</si>
  <si>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</si>
  <si>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</si>
  <si>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</si>
  <si>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</si>
  <si>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</si>
  <si>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</si>
  <si>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</si>
  <si>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</si>
  <si>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</si>
  <si>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</si>
  <si>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</si>
  <si>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</si>
  <si>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</si>
  <si>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</si>
  <si>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</si>
  <si>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</si>
  <si>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</si>
  <si>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</si>
  <si>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</si>
  <si>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</si>
  <si>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</si>
  <si>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</si>
  <si>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</si>
  <si>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</si>
  <si>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</si>
  <si>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</si>
  <si>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</si>
  <si>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</si>
  <si>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</si>
  <si>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</si>
  <si>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</si>
  <si>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</si>
  <si>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</si>
  <si>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</si>
  <si>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</si>
  <si>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</si>
  <si>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</si>
  <si>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</si>
  <si>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</si>
  <si>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</si>
  <si>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</si>
  <si>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</si>
  <si>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</si>
  <si>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</si>
  <si>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</si>
  <si>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</si>
  <si>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</si>
  <si>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</si>
  <si>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</si>
  <si>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</si>
  <si>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</si>
  <si>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</si>
  <si>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</si>
  <si>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</si>
  <si>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</si>
  <si>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</si>
  <si>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</si>
  <si>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</si>
  <si>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</si>
  <si>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</si>
  <si>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</si>
  <si>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</si>
  <si>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</si>
  <si>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</si>
  <si>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</si>
  <si>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</si>
  <si>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</si>
  <si>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</si>
  <si>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</si>
  <si>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</si>
  <si>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</si>
  <si>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</si>
  <si>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</si>
  <si>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</si>
  <si>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</si>
  <si>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</si>
  <si>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</si>
  <si>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</si>
  <si>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</si>
  <si>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</si>
  <si>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</si>
  <si>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</si>
  <si>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</si>
  <si>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</si>
  <si>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</si>
  <si>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</si>
  <si>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</si>
  <si>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</si>
  <si>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</si>
  <si>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</si>
  <si>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</si>
  <si>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</si>
  <si>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</si>
  <si>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</si>
  <si>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</si>
  <si>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</si>
  <si>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</si>
  <si>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</si>
  <si>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</si>
  <si>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</si>
  <si>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</si>
  <si>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</si>
  <si>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</si>
  <si>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</si>
  <si>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</si>
  <si>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</si>
  <si>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</si>
  <si>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</si>
  <si>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</si>
  <si>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</si>
  <si>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</si>
  <si>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</si>
  <si>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</si>
  <si>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</si>
  <si>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</si>
  <si>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</si>
  <si>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</si>
  <si>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</si>
  <si>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</si>
  <si>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</si>
  <si>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</si>
  <si>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</si>
  <si>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</si>
  <si>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</si>
  <si>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</si>
  <si>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</si>
  <si>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</si>
  <si>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</si>
  <si>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</si>
  <si>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</si>
  <si>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</si>
  <si>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</si>
  <si>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</si>
  <si>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</si>
  <si>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</si>
  <si>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</si>
  <si>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</si>
  <si>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</si>
  <si>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</si>
  <si>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</si>
  <si>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</si>
  <si>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</si>
  <si>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</si>
  <si>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</si>
  <si>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</si>
  <si>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</si>
  <si>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</si>
  <si>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</si>
  <si>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</si>
  <si>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</si>
  <si>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</si>
  <si>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</si>
  <si>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</si>
  <si>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</si>
  <si>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</si>
  <si>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</si>
  <si>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</si>
  <si>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</si>
  <si>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</si>
  <si>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</si>
  <si>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</si>
  <si>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</si>
  <si>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</si>
  <si>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</si>
  <si>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</si>
  <si>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</si>
  <si>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</si>
  <si>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</si>
  <si>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</si>
  <si>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</si>
  <si>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</si>
  <si>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</si>
  <si>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</si>
  <si>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</si>
  <si>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</si>
  <si>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</si>
  <si>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</si>
  <si>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</si>
  <si>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</si>
  <si>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</si>
  <si>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</si>
  <si>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</si>
  <si>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</si>
  <si>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</si>
  <si>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</si>
  <si>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</si>
  <si>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</si>
  <si>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</si>
  <si>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</si>
  <si>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</si>
  <si>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</si>
  <si>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</si>
  <si>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</si>
  <si>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</si>
  <si>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</si>
  <si>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</si>
  <si>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</si>
  <si>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</si>
  <si>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</si>
  <si>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</si>
  <si>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</si>
  <si>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</si>
  <si>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</si>
  <si>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</si>
  <si>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</si>
  <si>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</si>
  <si>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</si>
  <si>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</si>
  <si>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</si>
  <si>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</si>
  <si>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</si>
  <si>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</si>
  <si>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</si>
  <si>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</si>
  <si>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</si>
  <si>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</si>
  <si>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</si>
  <si>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</si>
  <si>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</si>
  <si>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</si>
  <si>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</si>
  <si>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</si>
  <si>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</si>
  <si>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</si>
  <si>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</si>
  <si>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</si>
  <si>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</si>
  <si>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</si>
  <si>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</si>
  <si>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</si>
  <si>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</si>
  <si>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</si>
  <si>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</si>
  <si>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</si>
  <si>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</si>
  <si>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</si>
  <si>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</si>
  <si>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</si>
  <si>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</si>
  <si>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</si>
  <si>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</si>
  <si>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</si>
  <si>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</si>
  <si>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</si>
  <si>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</si>
  <si>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</si>
  <si>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</si>
  <si>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</si>
  <si>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</si>
  <si>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</si>
  <si>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</si>
  <si>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</si>
  <si>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</si>
  <si>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</si>
  <si>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</si>
  <si>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</si>
  <si>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</si>
  <si>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</si>
  <si>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</si>
  <si>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</si>
  <si>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</si>
  <si>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</si>
  <si>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</si>
  <si>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</si>
  <si>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</si>
  <si>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</si>
  <si>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</si>
  <si>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</si>
  <si>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</si>
  <si>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</si>
  <si>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</si>
  <si>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</si>
  <si>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</si>
  <si>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</si>
  <si>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</si>
  <si>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</si>
  <si>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</si>
  <si>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</si>
  <si>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</si>
  <si>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</si>
  <si>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</si>
  <si>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</si>
  <si>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</si>
  <si>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</si>
  <si>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</si>
  <si>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</si>
  <si>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</si>
  <si>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</si>
  <si>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</si>
  <si>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</si>
  <si>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</si>
  <si>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</si>
  <si>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</si>
  <si>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</si>
  <si>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</si>
  <si>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</si>
  <si>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</si>
  <si>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</si>
  <si>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</si>
  <si>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</si>
  <si>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</si>
  <si>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</si>
  <si>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</si>
  <si>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</si>
  <si>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</si>
  <si>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</si>
  <si>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</si>
  <si>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</si>
  <si>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</si>
  <si>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</si>
  <si>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</si>
  <si>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</si>
  <si>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</si>
  <si>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</si>
  <si>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</si>
  <si>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</si>
  <si>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</si>
  <si>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</si>
  <si>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</si>
  <si>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</si>
  <si>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</si>
  <si>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</si>
  <si>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</si>
  <si>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</si>
  <si>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</si>
  <si>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</si>
  <si>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</si>
  <si>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</si>
  <si>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</si>
  <si>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</si>
  <si>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</si>
  <si>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</si>
  <si>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</si>
  <si>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</si>
  <si>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</si>
  <si>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</si>
  <si>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</si>
  <si>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</si>
  <si>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</si>
  <si>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</si>
  <si>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</si>
  <si>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</si>
  <si>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</si>
  <si>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</si>
  <si>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</si>
  <si>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</si>
  <si>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</si>
  <si>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</si>
  <si>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</si>
  <si>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</si>
  <si>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</si>
  <si>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</si>
  <si>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</si>
  <si>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</si>
  <si>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</si>
  <si>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</si>
  <si>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</si>
  <si>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</si>
  <si>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</si>
  <si>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</si>
  <si>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</si>
  <si>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</si>
  <si>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</si>
  <si>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</si>
  <si>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</si>
  <si>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</si>
  <si>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</si>
  <si>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</si>
  <si>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</si>
  <si>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</si>
  <si>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</si>
  <si>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</si>
  <si>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</si>
  <si>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</si>
  <si>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</si>
  <si>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</si>
  <si>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</si>
  <si>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</si>
  <si>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</si>
  <si>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</si>
  <si>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</si>
  <si>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</si>
  <si>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</si>
  <si>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</si>
  <si>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</si>
  <si>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</si>
  <si>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</si>
  <si>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</si>
  <si>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</si>
  <si>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</si>
  <si>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</si>
  <si>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</si>
  <si>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</si>
  <si>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</si>
  <si>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</si>
  <si>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</si>
  <si>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</si>
  <si>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</si>
  <si>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</si>
  <si>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</si>
  <si>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</si>
  <si>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</si>
  <si>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</si>
  <si>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</si>
  <si>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</si>
  <si>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</si>
  <si>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</si>
  <si>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</si>
  <si>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</si>
  <si>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</si>
  <si>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</si>
  <si>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</si>
  <si>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</si>
  <si>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</si>
  <si>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</si>
  <si>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</si>
  <si>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</si>
  <si>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</si>
  <si>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</si>
  <si>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</si>
  <si>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</si>
  <si>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</si>
  <si>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</si>
  <si>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</si>
  <si>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</si>
  <si>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</si>
  <si>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</si>
  <si>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</si>
  <si>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</si>
  <si>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</si>
  <si>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</si>
  <si>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</si>
  <si>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</si>
  <si>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</si>
  <si>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</si>
  <si>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</si>
  <si>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</si>
  <si>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</si>
  <si>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</si>
  <si>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</si>
  <si>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</si>
  <si>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</si>
  <si>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</si>
  <si>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</si>
  <si>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</si>
  <si>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</si>
  <si>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</si>
  <si>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</si>
  <si>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</si>
  <si>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</si>
  <si>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</si>
  <si>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</si>
  <si>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</si>
  <si>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</si>
  <si>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</si>
  <si>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</si>
  <si>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</si>
  <si>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</si>
  <si>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</si>
  <si>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</si>
  <si>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</si>
  <si>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</si>
  <si>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</si>
  <si>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</si>
  <si>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</si>
  <si>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</si>
  <si>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</si>
  <si>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</si>
  <si>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</si>
  <si>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</si>
  <si>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</si>
  <si>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</si>
  <si>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</si>
  <si>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</si>
  <si>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</si>
  <si>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</si>
  <si>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</si>
  <si>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</si>
  <si>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</si>
  <si>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</si>
  <si>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</si>
  <si>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</si>
  <si>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</si>
  <si>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</si>
  <si>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</si>
  <si>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</si>
  <si>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</si>
  <si>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</si>
  <si>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</si>
  <si>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</si>
  <si>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</si>
  <si>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</si>
  <si>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</si>
  <si>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</si>
  <si>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</si>
  <si>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</si>
  <si>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</si>
  <si>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</si>
  <si>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</si>
  <si>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</si>
  <si>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</si>
  <si>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</si>
  <si>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</si>
  <si>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</si>
  <si>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</si>
  <si>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</si>
  <si>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</si>
  <si>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</si>
  <si>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</si>
  <si>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</si>
  <si>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</si>
  <si>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</si>
  <si>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</si>
  <si>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</si>
  <si>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</si>
  <si>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</si>
  <si>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</si>
  <si>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</si>
  <si>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</si>
  <si>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</si>
  <si>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</si>
  <si>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</si>
  <si>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</si>
  <si>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</si>
  <si>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</si>
  <si>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</si>
  <si>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</si>
  <si>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</si>
  <si>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</si>
  <si>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</si>
  <si>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</si>
  <si>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</si>
  <si>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</si>
  <si>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</si>
  <si>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</si>
  <si>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</si>
  <si>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</si>
  <si>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</si>
  <si>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</si>
  <si>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</si>
  <si>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</si>
  <si>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</si>
  <si>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</si>
  <si>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</si>
  <si>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</si>
  <si>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</si>
  <si>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</si>
  <si>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</si>
  <si>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</si>
  <si>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</si>
  <si>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</si>
  <si>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</si>
  <si>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</si>
  <si>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</si>
  <si>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</si>
  <si>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</si>
  <si>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</si>
  <si>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</si>
  <si>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</si>
  <si>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</si>
  <si>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</si>
  <si>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</si>
  <si>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</si>
  <si>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</si>
  <si>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</si>
  <si>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</si>
  <si>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</si>
  <si>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</si>
  <si>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</si>
  <si>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</si>
  <si>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</si>
  <si>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</si>
  <si>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</si>
  <si>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</si>
  <si>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</si>
  <si>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</si>
  <si>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</si>
  <si>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</si>
  <si>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</si>
  <si>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</si>
  <si>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</si>
  <si>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</si>
  <si>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</si>
  <si>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</si>
  <si>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</si>
  <si>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</si>
  <si>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</si>
  <si>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</si>
  <si>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</si>
  <si>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</si>
  <si>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</si>
  <si>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</si>
  <si>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</si>
  <si>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</si>
  <si>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</si>
  <si>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</si>
  <si>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</si>
  <si>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</si>
  <si>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</si>
  <si>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</si>
  <si>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</si>
  <si>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</si>
  <si>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</si>
  <si>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</si>
  <si>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</si>
  <si>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</si>
  <si>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</si>
  <si>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</si>
  <si>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</si>
  <si>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</si>
  <si>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</si>
  <si>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</si>
  <si>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</si>
  <si>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</si>
  <si>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</si>
  <si>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</si>
  <si>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</si>
  <si>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</si>
  <si>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</si>
  <si>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</si>
  <si>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</si>
  <si>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</si>
  <si>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</si>
  <si>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</si>
  <si>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</si>
  <si>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</si>
  <si>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</si>
  <si>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</si>
  <si>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</si>
  <si>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</si>
  <si>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</si>
  <si>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</si>
  <si>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</si>
  <si>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</si>
  <si>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</si>
  <si>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</si>
  <si>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</si>
  <si>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</si>
  <si>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</si>
  <si>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</si>
  <si>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</si>
  <si>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</si>
  <si>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</si>
  <si>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</si>
  <si>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</si>
  <si>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</si>
  <si>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</si>
  <si>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</si>
  <si>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</si>
  <si>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</si>
  <si>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</si>
  <si>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</si>
  <si>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</si>
  <si>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</si>
  <si>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</si>
  <si>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</si>
  <si>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</si>
  <si>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</si>
  <si>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</si>
  <si>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</si>
  <si>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</si>
  <si>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</si>
  <si>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</si>
  <si>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</si>
  <si>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</si>
  <si>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</si>
  <si>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</si>
  <si>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</si>
  <si>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</si>
  <si>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</si>
  <si>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</si>
  <si>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</si>
  <si>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</si>
  <si>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</si>
  <si>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</si>
  <si>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</si>
  <si>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</si>
  <si>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</si>
  <si>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</si>
  <si>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</si>
  <si>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</si>
  <si>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</si>
  <si>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</si>
  <si>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</si>
  <si>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</si>
  <si>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</si>
  <si>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</si>
  <si>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</si>
  <si>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</si>
  <si>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</si>
  <si>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</si>
  <si>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</si>
  <si>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</si>
  <si>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</si>
  <si>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</si>
  <si>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</si>
  <si>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</si>
  <si>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</si>
  <si>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</si>
  <si>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</si>
  <si>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</si>
  <si>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</si>
  <si>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</si>
  <si>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</si>
  <si>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</si>
  <si>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</si>
  <si>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</si>
  <si>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</si>
  <si>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</si>
  <si>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</si>
  <si>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</si>
  <si>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</si>
  <si>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</si>
  <si>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</si>
  <si>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</si>
  <si>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</si>
  <si>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</si>
  <si>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</si>
  <si>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</si>
  <si>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</si>
  <si>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</si>
  <si>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</si>
  <si>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</si>
  <si>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</si>
  <si>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</si>
  <si>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</si>
  <si>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</si>
  <si>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</si>
  <si>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</si>
  <si>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</si>
  <si>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</si>
  <si>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</si>
  <si>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</si>
  <si>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</si>
  <si>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</si>
  <si>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</si>
  <si>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</si>
  <si>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</si>
  <si>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</si>
  <si>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</si>
  <si>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</si>
  <si>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</si>
  <si>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</si>
  <si>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</si>
  <si>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</si>
  <si>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</si>
  <si>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</si>
  <si>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</si>
  <si>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</si>
  <si>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</si>
  <si>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</si>
  <si>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</si>
  <si>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</si>
  <si>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</si>
  <si>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</si>
  <si>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</si>
  <si>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</si>
  <si>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</si>
  <si>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</si>
  <si>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</si>
  <si>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</si>
  <si>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</si>
  <si>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</si>
  <si>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</si>
  <si>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</si>
  <si>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</si>
  <si>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</si>
  <si>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</si>
  <si>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</si>
  <si>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</si>
  <si>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</si>
  <si>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</si>
  <si>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</si>
  <si>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</si>
  <si>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</si>
  <si>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</si>
  <si>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</si>
  <si>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</si>
  <si>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</si>
  <si>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</si>
  <si>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</si>
  <si>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</si>
  <si>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</si>
  <si>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</si>
  <si>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</si>
  <si>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</si>
  <si>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</si>
  <si>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</si>
  <si>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</si>
  <si>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</si>
  <si>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</si>
  <si>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</si>
  <si>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</si>
  <si>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</si>
  <si>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</si>
  <si>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</si>
  <si>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</si>
  <si>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</si>
  <si>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</si>
  <si>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</si>
  <si>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</si>
  <si>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</si>
  <si>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</si>
  <si>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</si>
  <si>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</si>
  <si>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</si>
  <si>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</si>
  <si>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</si>
  <si>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</si>
  <si>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</si>
  <si>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</si>
  <si>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</si>
  <si>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</si>
  <si>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</si>
  <si>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</si>
  <si>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</si>
  <si>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</si>
  <si>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</si>
  <si>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</si>
  <si>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</si>
  <si>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</si>
  <si>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</si>
  <si>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</si>
  <si>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</si>
  <si>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</si>
  <si>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</si>
  <si>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</si>
  <si>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</si>
  <si>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</si>
  <si>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</si>
  <si>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</si>
  <si>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</si>
  <si>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</si>
  <si>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</si>
  <si>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</si>
  <si>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</si>
  <si>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</si>
  <si>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</si>
  <si>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</si>
  <si>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</si>
  <si>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</si>
  <si>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</si>
  <si>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</si>
  <si>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</si>
  <si>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</si>
  <si>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</si>
  <si>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</si>
  <si>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</si>
  <si>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</si>
  <si>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</si>
  <si>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</si>
  <si>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</si>
  <si>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</si>
  <si>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</si>
  <si>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</si>
  <si>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</si>
  <si>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</si>
  <si>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</si>
  <si>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</si>
  <si>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</si>
  <si>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</si>
  <si>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</si>
  <si>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</si>
  <si>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</si>
  <si>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</si>
  <si>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</si>
  <si>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</si>
  <si>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</si>
  <si>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</si>
  <si>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</si>
  <si>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</si>
  <si>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</si>
  <si>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</si>
  <si>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</si>
  <si>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</si>
  <si>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</si>
  <si>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</si>
  <si>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</si>
  <si>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</si>
  <si>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</si>
  <si>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</si>
  <si>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</si>
  <si>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</si>
  <si>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</si>
  <si>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</si>
  <si>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</si>
  <si>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</si>
  <si>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</si>
  <si>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</si>
  <si>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</si>
  <si>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</si>
  <si>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</si>
  <si>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</si>
  <si>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</si>
  <si>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</si>
  <si>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</si>
  <si>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</si>
  <si>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</si>
  <si>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</si>
  <si>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</si>
  <si>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</si>
  <si>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</si>
  <si>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</si>
  <si>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</si>
  <si>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</si>
  <si>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</si>
  <si>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</si>
  <si>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</si>
  <si>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</si>
  <si>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</si>
  <si>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</si>
  <si>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</si>
  <si>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</si>
  <si>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</si>
  <si>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</si>
  <si>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</si>
  <si>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</si>
  <si>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</si>
  <si>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</si>
  <si>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</si>
  <si>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</si>
  <si>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</si>
  <si>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</si>
  <si>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</si>
  <si>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</si>
  <si>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</si>
  <si>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</si>
  <si>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</si>
  <si>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</si>
  <si>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</si>
  <si>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</si>
  <si>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</si>
  <si>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</si>
  <si>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</si>
  <si>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</si>
  <si>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</si>
  <si>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</si>
  <si>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</si>
  <si>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</si>
  <si>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</si>
  <si>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</si>
  <si>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</si>
  <si>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</si>
  <si>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</si>
  <si>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</si>
  <si>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</si>
  <si>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</si>
  <si>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</si>
  <si>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</si>
  <si>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</si>
  <si>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</si>
  <si>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</si>
  <si>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</si>
  <si>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</si>
  <si>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</si>
  <si>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</si>
  <si>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</si>
  <si>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</si>
  <si>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</si>
  <si>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</si>
  <si>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</si>
  <si>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</si>
  <si>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</si>
  <si>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</si>
  <si>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</si>
  <si>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</si>
  <si>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</si>
  <si>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</si>
  <si>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</si>
  <si>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</si>
  <si>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</si>
  <si>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</si>
  <si>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</si>
  <si>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</si>
  <si>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</si>
  <si>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</si>
  <si>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</si>
  <si>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</si>
  <si>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</si>
  <si>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</si>
  <si>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</si>
  <si>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</si>
  <si>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</si>
  <si>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</si>
  <si>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</si>
  <si>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</si>
  <si>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</si>
  <si>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</si>
  <si>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</si>
  <si>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</si>
  <si>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</si>
  <si>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</si>
  <si>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</si>
  <si>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</si>
  <si>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</si>
  <si>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</si>
  <si>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</si>
  <si>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</si>
  <si>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</si>
  <si>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</si>
  <si>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</si>
  <si>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</si>
  <si>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</si>
  <si>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</si>
  <si>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</si>
  <si>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</si>
  <si>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</si>
  <si>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</si>
  <si>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</si>
  <si>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</si>
  <si>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</si>
  <si>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</si>
  <si>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</si>
  <si>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</si>
  <si>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</si>
  <si>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</si>
  <si>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</si>
  <si>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</si>
  <si>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</si>
  <si>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</si>
  <si>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</si>
  <si>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</si>
  <si>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</si>
  <si>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</si>
  <si>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</si>
  <si>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</si>
  <si>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</si>
  <si>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</si>
  <si>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</si>
  <si>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</si>
  <si>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</si>
  <si>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</si>
  <si>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</si>
  <si>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</si>
  <si>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</si>
  <si>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</si>
  <si>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</si>
  <si>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</si>
  <si>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</si>
  <si>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</si>
  <si>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</si>
  <si>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</si>
  <si>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</si>
  <si>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</si>
  <si>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</si>
  <si>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</si>
  <si>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</si>
  <si>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</si>
  <si>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</si>
  <si>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</si>
  <si>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</si>
  <si>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</si>
  <si>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</si>
  <si>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</si>
  <si>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</si>
  <si>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</si>
  <si>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</si>
  <si>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</si>
  <si>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</si>
  <si>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</si>
  <si>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</si>
  <si>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</si>
  <si>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</si>
  <si>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</si>
  <si>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</si>
  <si>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</si>
  <si>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</si>
  <si>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</si>
  <si>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</si>
  <si>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</si>
  <si>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</si>
  <si>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</si>
  <si>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</si>
  <si>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</si>
  <si>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</si>
  <si>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</si>
  <si>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</si>
  <si>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</si>
  <si>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</si>
  <si>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</si>
  <si>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</si>
  <si>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</si>
  <si>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</si>
  <si>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</si>
  <si>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</si>
  <si>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</si>
  <si>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</si>
  <si>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</si>
  <si>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</si>
  <si>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</si>
  <si>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</si>
  <si>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</si>
  <si>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</si>
  <si>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</si>
  <si>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</si>
  <si>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</si>
  <si>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</si>
  <si>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</si>
  <si>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</si>
  <si>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</si>
  <si>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</si>
  <si>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</si>
  <si>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</si>
  <si>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</si>
  <si>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</si>
  <si>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</si>
  <si>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</si>
  <si>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</si>
  <si>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</si>
  <si>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</si>
  <si>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</si>
  <si>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</si>
  <si>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</si>
  <si>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</si>
  <si>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</si>
  <si>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</si>
  <si>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</si>
  <si>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</si>
  <si>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</si>
  <si>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</si>
  <si>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</si>
  <si>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</si>
  <si>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</si>
  <si>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</si>
  <si>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</si>
  <si>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</si>
  <si>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</si>
  <si>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</si>
  <si>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</si>
  <si>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</si>
  <si>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</si>
  <si>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</si>
  <si>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</si>
  <si>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</si>
  <si>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</si>
  <si>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</si>
  <si>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</si>
  <si>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</si>
  <si>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</si>
  <si>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</si>
  <si>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</si>
  <si>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</si>
  <si>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</si>
  <si>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</si>
  <si>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</si>
  <si>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</si>
  <si>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</si>
  <si>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</si>
  <si>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</si>
  <si>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</si>
  <si>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</si>
  <si>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</si>
  <si>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</si>
  <si>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</si>
  <si>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</si>
  <si>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</si>
  <si>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</si>
  <si>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</si>
  <si>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</si>
  <si>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</si>
  <si>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</si>
  <si>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</si>
  <si>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</si>
  <si>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</si>
  <si>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</si>
  <si>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</si>
  <si>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</si>
  <si>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</si>
  <si>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</si>
  <si>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</si>
  <si>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</si>
  <si>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</si>
  <si>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</si>
  <si>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</si>
  <si>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</si>
  <si>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</si>
  <si>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</si>
  <si>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</si>
  <si>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</si>
  <si>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</si>
  <si>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</si>
  <si>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</si>
  <si>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</si>
  <si>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</si>
  <si>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</si>
  <si>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</si>
  <si>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</si>
  <si>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</si>
  <si>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</si>
  <si>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</si>
  <si>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</si>
  <si>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</si>
  <si>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</si>
  <si>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</si>
  <si>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</si>
  <si>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</si>
  <si>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</si>
  <si>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</si>
  <si>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</si>
  <si>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</si>
  <si>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</si>
  <si>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</si>
  <si>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</si>
  <si>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</si>
  <si>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</si>
  <si>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</si>
  <si>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</si>
  <si>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</si>
  <si>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</si>
  <si>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</si>
  <si>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</si>
  <si>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</si>
  <si>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</si>
  <si>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</si>
  <si>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</si>
  <si>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</si>
  <si>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</si>
  <si>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</si>
  <si>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</si>
  <si>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</si>
  <si>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</si>
  <si>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</si>
  <si>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</si>
  <si>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</si>
  <si>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</si>
  <si>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</si>
  <si>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</si>
  <si>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</si>
  <si>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</si>
  <si>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</si>
  <si>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</si>
  <si>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</si>
  <si>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</si>
  <si>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</si>
  <si>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</si>
  <si>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</si>
  <si>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</si>
  <si>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</si>
  <si>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</si>
  <si>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</si>
  <si>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</si>
  <si>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</si>
  <si>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</si>
  <si>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</si>
  <si>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</si>
  <si>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</si>
  <si>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</si>
  <si>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</si>
  <si>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</si>
  <si>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</si>
  <si>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</si>
  <si>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</si>
  <si>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</si>
  <si>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</si>
  <si>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</si>
  <si>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</si>
  <si>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</si>
  <si>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</si>
  <si>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</si>
  <si>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</si>
  <si>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</si>
  <si>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</si>
  <si>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</si>
  <si>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</si>
  <si>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</si>
  <si>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</si>
  <si>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</si>
  <si>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</si>
  <si>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</si>
  <si>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</si>
  <si>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</si>
  <si>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</si>
  <si>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</si>
  <si>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</si>
  <si>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</si>
  <si>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</si>
  <si>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</si>
  <si>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</si>
  <si>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</si>
  <si>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</si>
  <si>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</si>
  <si>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</si>
  <si>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</si>
  <si>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</si>
  <si>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</si>
  <si>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</si>
  <si>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</si>
  <si>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</si>
  <si>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</si>
  <si>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</si>
  <si>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</si>
  <si>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</si>
  <si>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</si>
  <si>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</si>
  <si>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</si>
  <si>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</si>
  <si>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</si>
  <si>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</si>
  <si>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</si>
  <si>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</si>
  <si>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</si>
  <si>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</si>
  <si>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</si>
  <si>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</si>
  <si>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</si>
  <si>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</si>
  <si>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</si>
  <si>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</si>
  <si>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</si>
  <si>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</si>
  <si>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</si>
  <si>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</si>
  <si>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</si>
  <si>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</si>
  <si>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</si>
  <si>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</si>
  <si>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</si>
  <si>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</si>
  <si>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</si>
  <si>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</si>
  <si>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</si>
  <si>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</si>
  <si>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</si>
  <si>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</si>
  <si>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</si>
  <si>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</si>
  <si>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</si>
  <si>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</si>
  <si>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</si>
  <si>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</si>
  <si>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</si>
  <si>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</si>
  <si>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</si>
  <si>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</si>
  <si>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</si>
  <si>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</si>
  <si>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</si>
  <si>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</si>
  <si>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</si>
  <si>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</si>
  <si>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</si>
  <si>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</si>
  <si>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</si>
  <si>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</si>
  <si>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</si>
  <si>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</si>
  <si>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</si>
  <si>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</si>
  <si>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</si>
  <si>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</si>
  <si>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</si>
  <si>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</si>
  <si>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</si>
  <si>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</si>
  <si>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</si>
  <si>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</si>
  <si>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</si>
  <si>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</si>
  <si>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</si>
  <si>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</si>
  <si>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</si>
  <si>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</si>
  <si>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</si>
  <si>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</si>
  <si>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</si>
  <si>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</si>
  <si>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</si>
  <si>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</si>
  <si>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</si>
  <si>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</si>
  <si>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</si>
  <si>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</si>
  <si>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</si>
  <si>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</si>
  <si>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</si>
  <si>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</si>
  <si>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</si>
  <si>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</si>
  <si>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</si>
  <si>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</si>
  <si>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</si>
  <si>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</si>
  <si>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</si>
  <si>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</si>
  <si>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</si>
  <si>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</si>
  <si>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</si>
  <si>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</si>
  <si>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</si>
  <si>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</si>
  <si>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</si>
  <si>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</si>
  <si>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</si>
  <si>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</si>
  <si>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</si>
  <si>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</si>
  <si>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</si>
  <si>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</si>
  <si>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</si>
  <si>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</si>
  <si>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</si>
  <si>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</si>
  <si>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</si>
  <si>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</si>
  <si>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</si>
  <si>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</si>
  <si>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</si>
  <si>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</si>
  <si>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</si>
  <si>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</si>
  <si>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</si>
  <si>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</si>
  <si>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</si>
  <si>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</si>
  <si>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</si>
  <si>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</si>
  <si>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</si>
  <si>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</si>
  <si>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</si>
  <si>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</si>
  <si>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</si>
  <si>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</si>
  <si>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</si>
  <si>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</si>
  <si>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</si>
  <si>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</si>
  <si>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</si>
  <si>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</si>
  <si>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</si>
  <si>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</si>
  <si>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</si>
  <si>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</si>
  <si>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</si>
  <si>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</si>
  <si>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</si>
  <si>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</si>
  <si>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</si>
  <si>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</si>
  <si>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</si>
  <si>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</si>
  <si>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</si>
  <si>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</si>
  <si>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</si>
  <si>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</si>
  <si>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</si>
  <si>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</si>
  <si>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</si>
  <si>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</si>
  <si>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</si>
  <si>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</si>
  <si>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</si>
  <si>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</si>
  <si>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</si>
  <si>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</si>
  <si>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</si>
  <si>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</si>
  <si>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</si>
  <si>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</si>
  <si>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</si>
  <si>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</si>
  <si>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</si>
  <si>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</si>
  <si>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</si>
  <si>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</si>
  <si>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</si>
  <si>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</si>
  <si>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</si>
  <si>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</si>
  <si>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</si>
  <si>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</si>
  <si>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</si>
  <si>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</si>
  <si>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</si>
  <si>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</si>
  <si>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</si>
  <si>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</si>
  <si>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</si>
  <si>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</si>
  <si>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</si>
  <si>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</si>
  <si>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</si>
  <si>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</si>
  <si>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</si>
  <si>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</si>
  <si>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</si>
  <si>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</si>
  <si>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</si>
  <si>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</si>
  <si>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</si>
  <si>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</si>
  <si>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</si>
  <si>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</si>
  <si>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</si>
  <si>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</si>
  <si>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</si>
  <si>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</si>
  <si>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</si>
  <si>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</si>
  <si>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</si>
  <si>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</si>
  <si>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</si>
  <si>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</si>
  <si>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</si>
  <si>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</si>
  <si>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</si>
  <si>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</si>
  <si>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</si>
  <si>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</si>
  <si>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</si>
  <si>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</si>
  <si>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</si>
  <si>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</si>
  <si>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</si>
  <si>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</si>
  <si>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</si>
  <si>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</si>
  <si>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</si>
  <si>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</si>
  <si>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</si>
  <si>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</si>
  <si>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</si>
  <si>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</si>
  <si>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</si>
  <si>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</si>
  <si>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</si>
  <si>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</si>
  <si>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</si>
  <si>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</si>
  <si>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</si>
  <si>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</si>
  <si>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</si>
  <si>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</si>
  <si>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</si>
  <si>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</si>
  <si>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</si>
  <si>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</si>
  <si>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</si>
  <si>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</si>
  <si>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</si>
  <si>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</si>
  <si>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</si>
  <si>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</si>
  <si>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</si>
  <si>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</si>
  <si>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</si>
  <si>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</si>
  <si>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</si>
  <si>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</si>
  <si>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</si>
  <si>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</si>
  <si>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</si>
  <si>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</si>
  <si>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</si>
  <si>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</si>
  <si>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</si>
  <si>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</si>
  <si>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</si>
  <si>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</si>
  <si>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</si>
  <si>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</si>
  <si>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</si>
  <si>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</si>
  <si>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</si>
  <si>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</si>
  <si>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</si>
  <si>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</si>
  <si>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</si>
  <si>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</si>
  <si>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</si>
  <si>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</si>
  <si>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</si>
  <si>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</si>
  <si>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</si>
  <si>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</si>
  <si>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</si>
  <si>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</si>
  <si>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</si>
  <si>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</si>
  <si>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</si>
  <si>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</si>
  <si>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</si>
  <si>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</si>
  <si>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</si>
  <si>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</si>
  <si>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</si>
  <si>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</si>
  <si>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</si>
  <si>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</si>
  <si>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</si>
  <si>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</si>
  <si>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</si>
  <si>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</si>
  <si>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</si>
  <si>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</si>
  <si>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</si>
  <si>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</si>
  <si>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</si>
  <si>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</si>
  <si>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</si>
  <si>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</si>
  <si>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</si>
  <si>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</si>
  <si>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</si>
  <si>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</si>
  <si>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</si>
  <si>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</si>
  <si>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</si>
  <si>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</si>
  <si>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</si>
  <si>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</si>
  <si>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</si>
  <si>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</si>
  <si>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</si>
  <si>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</si>
  <si>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</si>
  <si>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</si>
  <si>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</si>
  <si>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</si>
  <si>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</si>
  <si>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</si>
  <si>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</si>
  <si>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</si>
  <si>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</si>
  <si>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</si>
  <si>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</si>
  <si>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</si>
  <si>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</si>
  <si>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</si>
  <si>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</si>
  <si>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</si>
  <si>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</si>
  <si>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</si>
  <si>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</si>
  <si>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</si>
  <si>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</si>
  <si>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</si>
  <si>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</si>
  <si>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</si>
  <si>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</si>
  <si>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</si>
  <si>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</si>
  <si>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</si>
  <si>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</si>
  <si>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</si>
  <si>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</si>
  <si>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</si>
  <si>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</si>
  <si>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</si>
  <si>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</si>
  <si>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</si>
  <si>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</si>
  <si>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</si>
  <si>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</si>
  <si>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</si>
  <si>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</si>
  <si>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</si>
  <si>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</si>
  <si>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</si>
  <si>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</si>
  <si>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</si>
  <si>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</si>
  <si>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</si>
  <si>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</si>
  <si>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</si>
  <si>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</si>
  <si>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</si>
  <si>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</si>
  <si>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</si>
  <si>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</si>
  <si>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</si>
  <si>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</si>
  <si>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</si>
  <si>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</si>
  <si>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</si>
  <si>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</si>
  <si>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</si>
  <si>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</si>
  <si>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</si>
  <si>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</si>
  <si>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</si>
  <si>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</si>
  <si>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</si>
  <si>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</si>
  <si>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</si>
  <si>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</si>
  <si>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</si>
  <si>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</si>
  <si>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</si>
  <si>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</si>
  <si>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</si>
  <si>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</si>
  <si>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</si>
  <si>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</si>
  <si>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</si>
  <si>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</si>
  <si>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</si>
  <si>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</si>
  <si>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</si>
  <si>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</si>
  <si>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</si>
  <si>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</si>
  <si>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</si>
  <si>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</si>
  <si>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</si>
  <si>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</si>
  <si>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</si>
  <si>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</si>
  <si>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</si>
  <si>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</si>
  <si>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</si>
  <si>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</si>
  <si>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</si>
  <si>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</si>
  <si>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</si>
  <si>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</si>
  <si>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</si>
  <si>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</si>
  <si>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</si>
  <si>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</si>
  <si>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</si>
  <si>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</si>
  <si>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</si>
  <si>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</si>
  <si>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</si>
  <si>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</si>
  <si>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</si>
  <si>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</si>
  <si>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</si>
  <si>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</si>
  <si>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</si>
  <si>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</si>
  <si>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</si>
  <si>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</si>
  <si>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</si>
  <si>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</si>
  <si>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</si>
  <si>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</si>
  <si>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</si>
  <si>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</si>
  <si>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</si>
  <si>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</si>
  <si>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</si>
  <si>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</si>
  <si>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</si>
  <si>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</si>
  <si>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</si>
  <si>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</si>
  <si>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</si>
  <si>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</si>
  <si>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</si>
  <si>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</si>
  <si>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</si>
  <si>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</si>
  <si>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</si>
  <si>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</si>
  <si>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</si>
  <si>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</si>
  <si>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</si>
  <si>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</si>
  <si>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</si>
  <si>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</si>
  <si>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</si>
  <si>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</si>
  <si>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</si>
  <si>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</si>
  <si>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</si>
  <si>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</si>
  <si>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</si>
  <si>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</si>
  <si>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</si>
  <si>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</si>
  <si>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</si>
  <si>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</si>
  <si>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</si>
  <si>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</si>
  <si>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</si>
  <si>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</si>
  <si>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</si>
  <si>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</si>
  <si>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</si>
  <si>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</si>
  <si>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</si>
  <si>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</si>
  <si>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</si>
  <si>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</si>
  <si>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</si>
  <si>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</si>
  <si>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</si>
  <si>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</si>
  <si>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</si>
  <si>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</si>
  <si>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</si>
  <si>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</si>
  <si>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</si>
  <si>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</si>
  <si>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</si>
  <si>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</si>
  <si>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</si>
  <si>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</si>
  <si>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</si>
  <si>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</si>
  <si>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</si>
  <si>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</si>
  <si>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</si>
  <si>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</si>
  <si>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</si>
  <si>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</si>
  <si>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</si>
  <si>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</si>
  <si>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</si>
  <si>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</si>
  <si>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</si>
  <si>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</si>
  <si>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</si>
  <si>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</si>
  <si>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</si>
  <si>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</si>
  <si>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</si>
  <si>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</si>
  <si>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</si>
  <si>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</si>
  <si>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</si>
  <si>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</si>
  <si>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</si>
  <si>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</si>
  <si>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</si>
  <si>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</si>
  <si>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</si>
  <si>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</si>
  <si>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</si>
  <si>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</si>
  <si>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</si>
  <si>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</si>
  <si>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</si>
  <si>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</si>
  <si>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</si>
  <si>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</si>
  <si>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</si>
  <si>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</si>
  <si>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</si>
  <si>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</si>
  <si>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</si>
  <si>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</si>
  <si>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</si>
  <si>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</si>
  <si>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</si>
  <si>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</si>
  <si>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</si>
  <si>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</si>
  <si>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</si>
  <si>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</si>
  <si>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</si>
  <si>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</si>
  <si>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</si>
  <si>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</si>
  <si>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</si>
  <si>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</si>
  <si>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</si>
  <si>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</si>
  <si>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</si>
  <si>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</si>
  <si>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</si>
  <si>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</si>
  <si>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</si>
  <si>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</si>
  <si>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</si>
  <si>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</si>
  <si>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</si>
  <si>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</si>
  <si>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</si>
  <si>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</si>
  <si>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</si>
  <si>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</si>
  <si>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</si>
  <si>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</si>
  <si>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</si>
  <si>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</si>
  <si>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</si>
  <si>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</si>
  <si>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</si>
  <si>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</si>
  <si>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</si>
  <si>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</si>
  <si>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</si>
  <si>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</si>
  <si>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</si>
  <si>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</si>
  <si>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</si>
  <si>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</si>
  <si>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</si>
  <si>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</si>
  <si>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</si>
  <si>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</si>
  <si>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</si>
  <si>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</si>
  <si>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</si>
  <si>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</si>
  <si>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</si>
  <si>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</si>
  <si>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</si>
  <si>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</si>
  <si>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</si>
  <si>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</si>
  <si>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</si>
  <si>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</si>
  <si>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</si>
  <si>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</si>
  <si>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</si>
  <si>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</si>
  <si>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</si>
  <si>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</si>
  <si>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</si>
  <si>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</si>
  <si>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</si>
  <si>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</si>
  <si>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</si>
  <si>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</si>
  <si>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</si>
  <si>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</si>
  <si>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</si>
  <si>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</si>
  <si>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</si>
  <si>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</si>
  <si>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</si>
  <si>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</si>
  <si>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</si>
  <si>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</si>
  <si>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</si>
  <si>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</si>
  <si>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</si>
  <si>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</si>
  <si>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</si>
  <si>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</si>
  <si>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</si>
  <si>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</si>
  <si>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</si>
  <si>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</si>
  <si>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</si>
  <si>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</si>
  <si>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</si>
  <si>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</si>
  <si>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</si>
  <si>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</si>
  <si>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</si>
  <si>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</si>
  <si>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</si>
  <si>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</si>
  <si>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</si>
  <si>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</si>
  <si>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</si>
  <si>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</si>
  <si>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</si>
  <si>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</si>
  <si>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</si>
  <si>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</si>
  <si>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</si>
  <si>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</si>
  <si>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</si>
  <si>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</si>
  <si>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</si>
  <si>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</si>
  <si>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</si>
  <si>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</si>
  <si>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</si>
  <si>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</si>
  <si>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</si>
  <si>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</si>
  <si>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</si>
  <si>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</si>
  <si>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</si>
  <si>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</si>
  <si>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</si>
  <si>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</si>
  <si>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</si>
  <si>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</si>
  <si>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</si>
  <si>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</si>
  <si>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</si>
  <si>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</si>
  <si>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</si>
  <si>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</si>
  <si>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</si>
  <si>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</si>
  <si>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</si>
  <si>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</si>
  <si>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</si>
  <si>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</si>
  <si>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</si>
  <si>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</si>
  <si>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</si>
  <si>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</si>
  <si>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</si>
  <si>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</si>
  <si>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</si>
  <si>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</si>
  <si>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</si>
  <si>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</si>
  <si>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</si>
  <si>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</si>
  <si>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</si>
  <si>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</si>
  <si>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</si>
  <si>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</si>
  <si>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</si>
  <si>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</si>
  <si>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</si>
  <si>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</si>
  <si>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</si>
  <si>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</si>
  <si>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</si>
  <si>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</si>
  <si>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</si>
  <si>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</si>
  <si>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</si>
  <si>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</si>
  <si>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</si>
  <si>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</si>
  <si>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</si>
  <si>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</si>
  <si>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</si>
  <si>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</si>
  <si>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</si>
  <si>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</si>
  <si>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</si>
  <si>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</si>
  <si>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</si>
  <si>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</si>
  <si>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</si>
  <si>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</si>
  <si>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</si>
  <si>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</si>
  <si>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</si>
  <si>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</si>
  <si>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</si>
  <si>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</si>
  <si>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</si>
  <si>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</si>
  <si>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</si>
  <si>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</si>
  <si>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</si>
  <si>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</si>
  <si>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</si>
  <si>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</si>
  <si>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</si>
  <si>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</si>
  <si>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</si>
  <si>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</si>
  <si>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</si>
  <si>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</si>
  <si>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</si>
  <si>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</si>
  <si>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</si>
  <si>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</si>
  <si>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</si>
  <si>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</si>
  <si>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</si>
  <si>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</si>
  <si>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</si>
  <si>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</si>
  <si>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</si>
  <si>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</si>
  <si>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</si>
  <si>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</si>
  <si>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</si>
  <si>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</si>
  <si>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</si>
  <si>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</si>
  <si>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</si>
  <si>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</si>
  <si>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</si>
  <si>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</si>
  <si>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</si>
  <si>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</si>
  <si>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</si>
  <si>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</si>
  <si>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</si>
  <si>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</si>
  <si>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</si>
  <si>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</si>
  <si>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</si>
  <si>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</si>
  <si>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</si>
  <si>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</si>
  <si>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</si>
  <si>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</si>
  <si>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</si>
  <si>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</si>
  <si>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</si>
  <si>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</si>
  <si>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</si>
  <si>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</si>
  <si>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</si>
  <si>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</si>
  <si>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</si>
  <si>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</si>
  <si>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</si>
  <si>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</si>
  <si>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</si>
  <si>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</si>
  <si>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</si>
  <si>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</si>
  <si>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</si>
  <si>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</si>
  <si>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</si>
  <si>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</si>
  <si>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</si>
  <si>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</si>
  <si>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</si>
  <si>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</si>
  <si>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</si>
  <si>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</si>
  <si>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</si>
  <si>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</si>
  <si>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</si>
  <si>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</si>
  <si>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</si>
  <si>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</si>
  <si>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</si>
  <si>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</si>
  <si>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</si>
  <si>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</si>
  <si>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</si>
  <si>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</si>
  <si>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</si>
  <si>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</si>
  <si>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</si>
  <si>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</si>
  <si>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</si>
  <si>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</si>
  <si>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</si>
  <si>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</si>
  <si>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</si>
  <si>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</si>
  <si>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</si>
  <si>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</si>
  <si>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</si>
  <si>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</si>
  <si>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</si>
  <si>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</si>
  <si>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</si>
  <si>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</si>
  <si>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</si>
  <si>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</si>
  <si>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</si>
  <si>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</si>
  <si>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</si>
  <si>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</si>
  <si>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</si>
  <si>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</si>
  <si>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</si>
  <si>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</si>
  <si>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</si>
  <si>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</si>
  <si>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</si>
  <si>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</si>
  <si>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</si>
  <si>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</si>
  <si>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</si>
  <si>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</si>
  <si>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</si>
  <si>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</si>
  <si>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</si>
  <si>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</si>
  <si>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</si>
  <si>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</si>
  <si>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</si>
  <si>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</si>
  <si>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</si>
  <si>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</si>
  <si>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</si>
  <si>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</si>
  <si>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</si>
  <si>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</si>
  <si>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</si>
  <si>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</si>
  <si>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</si>
  <si>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</si>
  <si>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</si>
  <si>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</si>
  <si>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</si>
  <si>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</si>
  <si>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</si>
  <si>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</si>
  <si>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</si>
  <si>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</si>
  <si>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</si>
  <si>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</si>
  <si>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</si>
  <si>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</si>
  <si>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</si>
  <si>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</si>
  <si>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</si>
  <si>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</si>
  <si>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</si>
  <si>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</si>
  <si>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</si>
  <si>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</si>
  <si>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</si>
  <si>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</si>
  <si>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</si>
  <si>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</si>
  <si>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</si>
  <si>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</si>
  <si>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</si>
  <si>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</si>
  <si>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</si>
  <si>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</si>
  <si>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</si>
  <si>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</si>
  <si>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</si>
  <si>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</si>
  <si>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</si>
  <si>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</si>
  <si>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</si>
  <si>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</si>
  <si>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</si>
  <si>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</si>
  <si>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</si>
  <si>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</si>
  <si>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</si>
  <si>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</si>
  <si>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</si>
  <si>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</si>
  <si>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</si>
  <si>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</si>
  <si>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</si>
  <si>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</si>
  <si>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</si>
  <si>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</si>
  <si>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</si>
  <si>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</si>
  <si>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</si>
  <si>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</si>
  <si>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</si>
  <si>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</si>
  <si>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</si>
  <si>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</si>
  <si>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</si>
  <si>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</si>
  <si>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</si>
  <si>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</si>
  <si>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</si>
  <si>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</si>
  <si>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</si>
  <si>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</si>
  <si>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</si>
  <si>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</si>
  <si>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</si>
  <si>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</si>
  <si>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</si>
  <si>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</si>
  <si>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</si>
  <si>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</si>
  <si>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</si>
  <si>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</si>
  <si>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</si>
  <si>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</si>
  <si>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</si>
  <si>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</si>
  <si>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</si>
  <si>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</si>
  <si>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</si>
  <si>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</si>
  <si>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</si>
  <si>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</si>
  <si>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</si>
  <si>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</si>
  <si>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</si>
  <si>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</si>
  <si>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</si>
  <si>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</si>
  <si>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</si>
  <si>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</si>
  <si>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</si>
  <si>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</si>
  <si>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</si>
  <si>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</si>
  <si>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</si>
  <si>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</si>
  <si>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</si>
  <si>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</si>
  <si>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</si>
  <si>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</si>
  <si>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</si>
  <si>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</si>
  <si>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</si>
  <si>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</si>
  <si>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</si>
  <si>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</si>
  <si>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</si>
  <si>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</si>
  <si>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</si>
  <si>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</si>
  <si>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</si>
  <si>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</si>
  <si>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</si>
  <si>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</si>
  <si>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</si>
  <si>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</si>
  <si>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</si>
  <si>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</si>
  <si>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</si>
  <si>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</si>
  <si>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</si>
  <si>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</si>
  <si>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</si>
  <si>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</si>
  <si>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</si>
  <si>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</si>
  <si>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</si>
  <si>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</si>
  <si>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</si>
  <si>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</si>
  <si>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</si>
  <si>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</si>
  <si>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</si>
  <si>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</si>
  <si>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</si>
  <si>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</si>
  <si>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</si>
  <si>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</si>
  <si>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</si>
  <si>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</si>
  <si>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</si>
  <si>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</si>
  <si>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</si>
  <si>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</si>
  <si>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</si>
  <si>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</si>
  <si>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</si>
  <si>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</si>
  <si>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</si>
  <si>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</si>
  <si>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</si>
  <si>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</si>
  <si>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</si>
  <si>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</si>
  <si>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</si>
  <si>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</si>
  <si>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</si>
  <si>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</si>
  <si>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</si>
  <si>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</si>
  <si>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</si>
  <si>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</si>
  <si>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</si>
  <si>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</si>
  <si>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</si>
  <si>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</si>
  <si>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</si>
  <si>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</si>
  <si>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</si>
  <si>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</si>
  <si>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</si>
  <si>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</si>
  <si>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</si>
  <si>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</si>
  <si>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</si>
  <si>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</si>
  <si>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</si>
  <si>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</si>
  <si>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</si>
  <si>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</si>
  <si>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</si>
  <si>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</si>
  <si>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</si>
  <si>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</si>
  <si>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</si>
  <si>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</si>
  <si>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</si>
  <si>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</si>
  <si>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</si>
  <si>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</si>
  <si>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</si>
  <si>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</si>
  <si>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</si>
  <si>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</si>
  <si>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</si>
  <si>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</si>
  <si>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</si>
  <si>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</si>
  <si>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</si>
  <si>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</si>
  <si>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</si>
  <si>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</si>
  <si>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</si>
  <si>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</si>
  <si>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</si>
  <si>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</si>
  <si>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</si>
  <si>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</si>
  <si>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</si>
  <si>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</si>
  <si>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</si>
  <si>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</si>
  <si>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</si>
  <si>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</si>
  <si>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</si>
  <si>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</si>
  <si>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</si>
  <si>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</si>
  <si>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</si>
  <si>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</si>
  <si>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</si>
  <si>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</si>
  <si>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</si>
  <si>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</si>
  <si>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</si>
  <si>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</si>
  <si>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</si>
  <si>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</si>
  <si>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</si>
  <si>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</si>
  <si>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</si>
  <si>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</si>
  <si>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</si>
  <si>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</si>
  <si>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</si>
  <si>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</si>
  <si>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</si>
  <si>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</si>
  <si>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</si>
  <si>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</si>
  <si>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</si>
  <si>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</si>
  <si>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</si>
  <si>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</si>
  <si>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</si>
  <si>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</si>
  <si>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</si>
  <si>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</si>
  <si>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</si>
  <si>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</si>
  <si>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</si>
  <si>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</si>
  <si>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</si>
  <si>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</si>
  <si>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</si>
  <si>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</si>
  <si>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</si>
  <si>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</si>
  <si>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</si>
  <si>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</si>
  <si>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</si>
  <si>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</si>
  <si>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</si>
  <si>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</si>
  <si>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</si>
  <si>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</si>
  <si>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</si>
  <si>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</si>
  <si>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</si>
  <si>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</si>
  <si>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</si>
  <si>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</si>
  <si>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</si>
  <si>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</si>
  <si>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</si>
  <si>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</si>
  <si>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</si>
  <si>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</si>
  <si>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</si>
  <si>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</si>
  <si>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</si>
  <si>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</si>
  <si>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</si>
  <si>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</si>
  <si>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</si>
  <si>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</si>
  <si>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</si>
  <si>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</si>
  <si>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</si>
  <si>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</si>
  <si>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</si>
  <si>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</si>
  <si>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</si>
  <si>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</si>
  <si>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</si>
  <si>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</si>
  <si>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</si>
  <si>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</si>
  <si>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</si>
  <si>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</si>
  <si>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</si>
  <si>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</si>
  <si>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</si>
  <si>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</si>
  <si>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</si>
  <si>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</si>
  <si>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</si>
  <si>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</si>
  <si>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</si>
  <si>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</si>
  <si>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</si>
  <si>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</si>
  <si>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</si>
  <si>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</si>
  <si>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</si>
  <si>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</si>
  <si>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</si>
  <si>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</si>
  <si>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</si>
  <si>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</si>
  <si>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</si>
  <si>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</si>
  <si>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</si>
  <si>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</si>
  <si>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</si>
  <si>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</si>
  <si>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</si>
  <si>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</si>
  <si>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</si>
  <si>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</si>
  <si>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</si>
  <si>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</si>
  <si>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</si>
  <si>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</si>
  <si>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</si>
  <si>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</si>
  <si>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</si>
  <si>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</si>
  <si>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</si>
  <si>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</si>
  <si>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</si>
  <si>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</si>
  <si>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</si>
  <si>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</si>
  <si>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</si>
  <si>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</si>
  <si>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</si>
  <si>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</si>
  <si>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</si>
  <si>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</si>
  <si>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</si>
  <si>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</si>
  <si>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</si>
  <si>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</si>
  <si>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</si>
  <si>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</si>
  <si>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</si>
  <si>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</si>
  <si>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</si>
  <si>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</si>
  <si>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</si>
  <si>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</si>
  <si>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</si>
  <si>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</si>
  <si>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</si>
  <si>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</si>
  <si>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</si>
  <si>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</si>
  <si>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</si>
  <si>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</si>
  <si>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</si>
  <si>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</si>
  <si>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</si>
  <si>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</si>
  <si>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</si>
  <si>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</si>
  <si>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</si>
  <si>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</si>
  <si>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</si>
  <si>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</si>
  <si>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</si>
  <si>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</si>
  <si>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</si>
  <si>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</si>
  <si>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</si>
  <si>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</si>
  <si>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</si>
  <si>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</si>
  <si>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</si>
  <si>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</si>
  <si>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</si>
  <si>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</si>
  <si>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</si>
  <si>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</si>
  <si>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</si>
  <si>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</si>
  <si>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</si>
  <si>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</si>
  <si>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</si>
  <si>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</si>
  <si>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</si>
  <si>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</si>
  <si>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</si>
  <si>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</si>
  <si>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</si>
  <si>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</si>
  <si>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</si>
  <si>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</si>
  <si>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</si>
  <si>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</si>
  <si>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</si>
  <si>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</si>
  <si>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</si>
  <si>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</si>
  <si>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</si>
  <si>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</si>
  <si>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</si>
  <si>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</si>
  <si>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</si>
  <si>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</si>
  <si>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</si>
  <si>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</si>
  <si>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</si>
  <si>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</si>
  <si>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</si>
  <si>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</si>
  <si>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</si>
  <si>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</si>
  <si>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</si>
  <si>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</si>
  <si>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</si>
  <si>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</si>
  <si>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</si>
  <si>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</si>
  <si>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</si>
  <si>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</si>
  <si>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</si>
  <si>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</si>
  <si>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</si>
  <si>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</si>
  <si>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</si>
  <si>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</si>
  <si>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</si>
  <si>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</si>
  <si>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</si>
  <si>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</si>
  <si>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</si>
  <si>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</si>
  <si>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</si>
  <si>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</si>
  <si>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</si>
  <si>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</si>
  <si>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</si>
  <si>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</si>
  <si>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</si>
  <si>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</si>
  <si>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</si>
  <si>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</si>
  <si>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</si>
  <si>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</si>
  <si>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</si>
  <si>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</si>
  <si>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</si>
  <si>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</si>
  <si>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</si>
  <si>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</si>
  <si>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</si>
  <si>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</si>
  <si>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</si>
  <si>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</si>
  <si>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</si>
  <si>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</si>
  <si>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</si>
  <si>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</si>
  <si>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</si>
  <si>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</si>
  <si>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</si>
  <si>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</si>
  <si>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</si>
  <si>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</si>
  <si>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</si>
  <si>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</si>
  <si>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</si>
  <si>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</si>
  <si>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</si>
  <si>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</si>
  <si>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</si>
  <si>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</si>
  <si>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</si>
  <si>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</si>
  <si>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</si>
  <si>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</si>
  <si>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</si>
  <si>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</si>
  <si>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</si>
  <si>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</si>
  <si>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</si>
  <si>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</si>
  <si>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</si>
  <si>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</si>
  <si>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</si>
  <si>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</si>
  <si>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</si>
  <si>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</si>
  <si>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</si>
  <si>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</si>
  <si>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</si>
  <si>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</si>
  <si>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</si>
  <si>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</si>
  <si>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</si>
  <si>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</si>
  <si>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</si>
  <si>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</si>
  <si>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</si>
  <si>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</si>
  <si>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</si>
  <si>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</si>
  <si>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</si>
  <si>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</si>
  <si>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</si>
  <si>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</si>
  <si>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</si>
  <si>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</si>
  <si>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</si>
  <si>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</si>
  <si>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</si>
  <si>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</si>
  <si>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</si>
  <si>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</si>
  <si>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</si>
  <si>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</si>
  <si>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</si>
  <si>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</si>
  <si>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</si>
  <si>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</si>
  <si>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</si>
  <si>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</si>
  <si>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</si>
  <si>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</si>
  <si>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</si>
  <si>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</si>
  <si>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</si>
  <si>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</si>
  <si>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</si>
  <si>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</si>
  <si>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</si>
  <si>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</si>
  <si>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</si>
  <si>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</si>
  <si>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</si>
  <si>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</si>
  <si>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</si>
  <si>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</si>
  <si>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</si>
  <si>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</si>
  <si>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</si>
  <si>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</si>
  <si>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</si>
  <si>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</si>
  <si>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</si>
  <si>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</si>
  <si>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</si>
  <si>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</si>
  <si>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</si>
  <si>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</si>
  <si>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</si>
  <si>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</si>
  <si>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</si>
  <si>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</si>
  <si>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</si>
  <si>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</si>
  <si>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</si>
  <si>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</si>
  <si>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</si>
  <si>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</si>
  <si>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</si>
  <si>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</si>
  <si>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</si>
  <si>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</si>
  <si>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</si>
  <si>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</si>
  <si>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</si>
  <si>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</si>
  <si>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</si>
  <si>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</si>
  <si>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</si>
  <si>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</si>
  <si>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</si>
  <si>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</si>
  <si>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</si>
  <si>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</si>
  <si>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</si>
  <si>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</si>
  <si>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</si>
  <si>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</si>
  <si>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</si>
  <si>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</si>
  <si>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</si>
  <si>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</si>
  <si>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</si>
  <si>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</si>
  <si>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</si>
  <si>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</si>
  <si>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</si>
  <si>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</si>
  <si>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</si>
  <si>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</si>
  <si>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</si>
  <si>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</si>
  <si>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</si>
  <si>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</si>
  <si>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</si>
  <si>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</si>
  <si>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</si>
  <si>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</si>
  <si>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</si>
  <si>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</si>
  <si>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</si>
  <si>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</si>
  <si>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</si>
  <si>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</si>
  <si>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</si>
  <si>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</si>
  <si>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</si>
  <si>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</si>
  <si>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</si>
  <si>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</si>
  <si>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</si>
  <si>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</si>
  <si>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</si>
  <si>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</si>
  <si>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</si>
  <si>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</si>
  <si>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</si>
  <si>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</si>
  <si>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</si>
  <si>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</si>
  <si>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</si>
  <si>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</si>
  <si>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</si>
  <si>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</si>
  <si>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</si>
  <si>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</si>
  <si>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</si>
  <si>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</si>
  <si>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</si>
  <si>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</si>
  <si>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</si>
  <si>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</si>
  <si>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</si>
  <si>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</si>
  <si>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</si>
  <si>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</si>
  <si>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</si>
  <si>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</si>
  <si>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</si>
  <si>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</si>
  <si>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</si>
  <si>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</si>
  <si>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</si>
  <si>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</si>
  <si>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</si>
  <si>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</si>
  <si>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</si>
  <si>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</si>
  <si>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</si>
  <si>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</si>
  <si>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</si>
  <si>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</si>
  <si>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</si>
  <si>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</si>
  <si>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</si>
  <si>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</si>
  <si>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</si>
  <si>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</si>
  <si>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</si>
  <si>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</si>
  <si>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</si>
  <si>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</si>
  <si>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</si>
  <si>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</si>
  <si>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</si>
  <si>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</si>
  <si>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</si>
  <si>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</si>
  <si>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</si>
  <si>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</si>
  <si>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</si>
  <si>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</si>
  <si>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</si>
  <si>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</si>
  <si>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</si>
  <si>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</si>
  <si>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</si>
  <si>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</si>
  <si>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</si>
  <si>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</si>
  <si>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</si>
  <si>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</si>
  <si>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</si>
  <si>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</si>
  <si>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</si>
  <si>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</si>
  <si>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</si>
  <si>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</si>
  <si>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</si>
  <si>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</si>
  <si>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</si>
  <si>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</si>
  <si>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</si>
  <si>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</si>
  <si>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</si>
  <si>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</si>
  <si>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</si>
  <si>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</si>
  <si>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</si>
  <si>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</si>
  <si>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</si>
  <si>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</si>
  <si>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</si>
  <si>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</si>
  <si>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</si>
  <si>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</si>
  <si>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</si>
  <si>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</si>
  <si>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</si>
  <si>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</si>
  <si>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</si>
  <si>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</si>
  <si>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</si>
  <si>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</si>
  <si>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</si>
  <si>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</si>
  <si>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</si>
  <si>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</si>
  <si>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</si>
  <si>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</si>
  <si>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</si>
  <si>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</si>
  <si>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</si>
  <si>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</si>
  <si>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</si>
  <si>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</si>
  <si>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</si>
  <si>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</si>
  <si>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</si>
  <si>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</si>
  <si>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</si>
  <si>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</si>
  <si>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</si>
  <si>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</si>
  <si>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</si>
  <si>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</si>
  <si>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</si>
  <si>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</si>
  <si>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</si>
  <si>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</si>
  <si>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</si>
  <si>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</si>
  <si>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</si>
  <si>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</si>
  <si>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</si>
  <si>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</si>
  <si>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</si>
  <si>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</si>
  <si>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</si>
  <si>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</si>
  <si>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</si>
  <si>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</si>
  <si>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</si>
  <si>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</si>
  <si>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</si>
  <si>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</si>
  <si>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</si>
  <si>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</si>
  <si>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</si>
  <si>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</si>
  <si>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</si>
  <si>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</si>
  <si>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</si>
  <si>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</si>
  <si>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</si>
  <si>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</si>
  <si>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</si>
  <si>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</si>
  <si>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</si>
  <si>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</si>
  <si>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</si>
  <si>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</si>
  <si>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</si>
  <si>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</si>
  <si>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</si>
  <si>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</si>
  <si>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</si>
  <si>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</si>
  <si>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</si>
  <si>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</si>
  <si>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</si>
  <si>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</si>
  <si>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</si>
  <si>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</si>
  <si>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</si>
  <si>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</si>
  <si>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</si>
  <si>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</si>
  <si>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</si>
  <si>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</si>
  <si>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</si>
  <si>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</si>
  <si>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</si>
  <si>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</si>
  <si>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</si>
  <si>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</si>
  <si>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</si>
  <si>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</si>
  <si>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</si>
  <si>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</si>
  <si>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</si>
  <si>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</si>
  <si>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</si>
  <si>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</si>
  <si>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</si>
  <si>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</si>
  <si>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</si>
  <si>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</si>
  <si>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</si>
  <si>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</si>
  <si>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</si>
  <si>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</si>
  <si>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</si>
  <si>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</si>
  <si>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</si>
  <si>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</si>
  <si>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</si>
  <si>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</si>
  <si>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</si>
  <si>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</si>
  <si>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</si>
  <si>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</si>
  <si>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</si>
  <si>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</si>
  <si>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</si>
  <si>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</si>
  <si>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</si>
  <si>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</si>
  <si>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</si>
  <si>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</si>
  <si>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</si>
  <si>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</si>
  <si>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</si>
  <si>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</si>
  <si>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</si>
  <si>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</si>
  <si>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</si>
  <si>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</si>
  <si>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</si>
  <si>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</si>
  <si>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</si>
  <si>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</si>
  <si>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</si>
  <si>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</si>
  <si>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</si>
  <si>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</si>
  <si>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</si>
  <si>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</si>
  <si>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</si>
  <si>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</si>
  <si>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</si>
  <si>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</si>
  <si>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</si>
  <si>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</si>
  <si>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</si>
  <si>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</si>
  <si>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</si>
  <si>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</si>
  <si>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</si>
  <si>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</si>
  <si>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</si>
  <si>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</si>
  <si>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</si>
  <si>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</si>
  <si>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</si>
  <si>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</si>
  <si>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</si>
  <si>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</si>
  <si>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</si>
  <si>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</si>
  <si>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</si>
  <si>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</si>
  <si>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</si>
  <si>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</si>
  <si>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</si>
  <si>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</si>
  <si>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</si>
  <si>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</si>
  <si>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</si>
  <si>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</si>
  <si>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</si>
  <si>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</si>
  <si>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</si>
  <si>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</si>
  <si>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</si>
  <si>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</si>
  <si>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</si>
  <si>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</si>
  <si>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</si>
  <si>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</si>
  <si>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</si>
  <si>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</si>
  <si>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</si>
  <si>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</si>
  <si>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</si>
  <si>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</si>
  <si>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</si>
  <si>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</si>
  <si>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</si>
  <si>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</si>
  <si>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</si>
  <si>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</si>
  <si>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</si>
  <si>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</si>
  <si>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</si>
  <si>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</si>
  <si>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</si>
  <si>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</si>
  <si>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</si>
  <si>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</si>
  <si>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</si>
  <si>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</si>
  <si>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</si>
  <si>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</si>
  <si>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</si>
  <si>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</si>
  <si>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</si>
  <si>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</si>
  <si>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</si>
  <si>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</si>
  <si>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</si>
  <si>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</si>
  <si>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</si>
  <si>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</si>
  <si>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</si>
  <si>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</si>
  <si>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</si>
  <si>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</si>
  <si>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</si>
  <si>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</si>
  <si>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</si>
  <si>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</si>
  <si>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</si>
  <si>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</si>
  <si>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</si>
  <si>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</si>
  <si>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</si>
  <si>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</si>
  <si>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</si>
  <si>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</si>
  <si>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</si>
  <si>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</si>
  <si>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</si>
  <si>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</si>
  <si>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</si>
  <si>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</si>
  <si>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</si>
  <si>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</si>
  <si>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</si>
  <si>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</si>
  <si>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</si>
  <si>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</si>
  <si>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</si>
  <si>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</si>
  <si>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</si>
  <si>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</si>
  <si>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</si>
  <si>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</si>
  <si>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</si>
  <si>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</si>
  <si>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</si>
  <si>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</si>
  <si>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</si>
  <si>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</si>
  <si>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</si>
  <si>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</si>
  <si>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</si>
  <si>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</si>
  <si>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</si>
  <si>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</si>
  <si>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</si>
  <si>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</si>
  <si>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</si>
  <si>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</si>
  <si>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</si>
  <si>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</si>
  <si>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</si>
  <si>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</si>
  <si>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</si>
  <si>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</si>
  <si>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</si>
  <si>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</si>
  <si>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</si>
  <si>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</si>
  <si>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</si>
  <si>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</si>
  <si>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</si>
  <si>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</si>
  <si>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</si>
  <si>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</si>
  <si>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</si>
  <si>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</si>
  <si>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</si>
  <si>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</si>
  <si>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</si>
  <si>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</si>
  <si>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</si>
  <si>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</si>
  <si>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</si>
  <si>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</si>
  <si>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</si>
  <si>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</si>
  <si>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</si>
  <si>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</si>
  <si>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</si>
  <si>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</si>
  <si>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</si>
  <si>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</si>
  <si>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</si>
  <si>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</si>
  <si>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</si>
  <si>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</si>
  <si>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</si>
  <si>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</si>
  <si>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</si>
  <si>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</si>
  <si>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</si>
  <si>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</si>
  <si>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</si>
  <si>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</si>
  <si>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</si>
  <si>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</si>
  <si>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</si>
  <si>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</si>
  <si>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</si>
  <si>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</si>
  <si>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</si>
  <si>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</si>
  <si>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</si>
  <si>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</si>
  <si>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</si>
  <si>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</si>
  <si>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</si>
  <si>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</si>
  <si>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</si>
  <si>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</si>
  <si>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</si>
  <si>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</si>
  <si>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</si>
  <si>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</si>
  <si>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</si>
  <si>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</si>
  <si>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</si>
  <si>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</si>
  <si>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</si>
  <si>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</si>
  <si>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</si>
  <si>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</si>
  <si>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</si>
  <si>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</si>
  <si>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</si>
  <si>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</si>
  <si>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</si>
  <si>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</si>
  <si>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</si>
  <si>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</si>
  <si>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</si>
  <si>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</si>
  <si>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</si>
  <si>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</si>
  <si>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</si>
  <si>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</si>
  <si>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</si>
  <si>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</si>
  <si>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</si>
  <si>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</si>
  <si>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</si>
  <si>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</si>
  <si>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</si>
  <si>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</si>
  <si>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</si>
  <si>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</si>
  <si>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</si>
  <si>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</si>
  <si>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</si>
  <si>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</si>
  <si>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</si>
  <si>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</si>
  <si>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</si>
  <si>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</si>
  <si>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</si>
  <si>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</si>
  <si>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</si>
  <si>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</si>
  <si>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</si>
  <si>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</si>
  <si>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</si>
  <si>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</si>
  <si>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</si>
  <si>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</si>
  <si>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</si>
  <si>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</si>
  <si>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</si>
  <si>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</si>
  <si>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</si>
  <si>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</si>
  <si>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</si>
  <si>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</si>
  <si>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</si>
  <si>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</si>
  <si>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</si>
  <si>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</si>
  <si>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</si>
  <si>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</si>
  <si>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</si>
  <si>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</si>
  <si>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</si>
  <si>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</si>
  <si>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</si>
  <si>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</si>
  <si>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</si>
  <si>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</si>
  <si>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</si>
  <si>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</si>
  <si>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</si>
  <si>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</si>
  <si>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</si>
  <si>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</si>
  <si>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</si>
  <si>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</si>
  <si>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</si>
  <si>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</si>
  <si>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</si>
  <si>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</si>
  <si>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</si>
  <si>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</si>
  <si>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</si>
  <si>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</si>
  <si>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</si>
  <si>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</si>
  <si>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</si>
  <si>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</si>
  <si>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</si>
  <si>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</si>
  <si>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</si>
  <si>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</si>
  <si>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</si>
  <si>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</si>
  <si>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</si>
  <si>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</si>
  <si>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</si>
  <si>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</si>
  <si>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</si>
  <si>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</si>
  <si>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</si>
  <si>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</si>
  <si>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</si>
  <si>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</si>
  <si>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</si>
  <si>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</si>
  <si>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</si>
  <si>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</si>
  <si>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</si>
  <si>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</si>
  <si>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</si>
  <si>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</si>
  <si>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</si>
  <si>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</si>
  <si>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</si>
  <si>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</si>
  <si>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</si>
  <si>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</si>
  <si>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</si>
  <si>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</si>
  <si>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</si>
  <si>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</si>
  <si>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</si>
  <si>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</si>
  <si>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</si>
  <si>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</si>
  <si>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</si>
  <si>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</si>
  <si>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</si>
  <si>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</si>
  <si>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</si>
  <si>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</si>
  <si>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</si>
  <si>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</si>
  <si>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</si>
  <si>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</si>
  <si>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</si>
  <si>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</si>
  <si>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</si>
  <si>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</si>
  <si>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</si>
  <si>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</si>
  <si>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</si>
  <si>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</si>
  <si>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</si>
  <si>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</si>
  <si>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</si>
  <si>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</si>
  <si>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</si>
  <si>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</si>
  <si>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</si>
  <si>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</si>
  <si>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</si>
  <si>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</si>
  <si>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</si>
  <si>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</si>
  <si>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</si>
  <si>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</si>
  <si>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</si>
  <si>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</si>
  <si>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</si>
  <si>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</si>
  <si>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</si>
  <si>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</si>
  <si>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</si>
  <si>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</si>
  <si>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</si>
  <si>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</si>
  <si>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</si>
  <si>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</si>
  <si>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</si>
  <si>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</si>
  <si>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</si>
  <si>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</si>
  <si>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</si>
  <si>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</si>
  <si>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</si>
  <si>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</si>
  <si>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</si>
  <si>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</si>
  <si>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</si>
  <si>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</si>
  <si>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</si>
  <si>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</si>
  <si>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</si>
  <si>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</si>
  <si>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</si>
  <si>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</si>
  <si>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</si>
  <si>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</si>
  <si>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</si>
  <si>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</si>
  <si>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</si>
  <si>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</si>
  <si>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</si>
  <si>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</si>
  <si>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</si>
  <si>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</si>
  <si>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</si>
  <si>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</si>
  <si>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</si>
  <si>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</si>
  <si>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</si>
  <si>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</si>
  <si>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</si>
  <si>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</si>
  <si>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</si>
  <si>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</si>
  <si>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</si>
  <si>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</si>
  <si>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</si>
  <si>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</si>
  <si>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</si>
  <si>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</si>
  <si>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</si>
  <si>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</si>
  <si>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</si>
  <si>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</si>
  <si>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</si>
  <si>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</si>
  <si>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</si>
  <si>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</si>
  <si>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</si>
  <si>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</si>
  <si>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</si>
  <si>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</si>
  <si>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</si>
  <si>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</si>
  <si>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</si>
  <si>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</si>
  <si>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</si>
  <si>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</si>
  <si>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</si>
  <si>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</si>
  <si>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</si>
  <si>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</si>
  <si>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</si>
  <si>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</si>
  <si>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</si>
  <si>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</si>
  <si>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</si>
  <si>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</si>
  <si>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</si>
  <si>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</si>
  <si>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</si>
  <si>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</si>
  <si>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</si>
  <si>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</si>
  <si>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</si>
  <si>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</si>
  <si>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</si>
  <si>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</si>
  <si>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</si>
  <si>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</si>
  <si>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</si>
  <si>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</si>
  <si>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</si>
  <si>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</si>
  <si>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</si>
  <si>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</si>
  <si>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</si>
  <si>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</si>
  <si>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</si>
  <si>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</si>
  <si>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</si>
  <si>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</si>
  <si>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</si>
  <si>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</si>
  <si>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</si>
  <si>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</si>
  <si>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</si>
  <si>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</si>
  <si>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</si>
  <si>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</si>
  <si>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</si>
  <si>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</si>
  <si>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</si>
  <si>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</si>
  <si>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</si>
  <si>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</si>
  <si>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</si>
  <si>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</si>
  <si>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</si>
  <si>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</si>
  <si>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</si>
  <si>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</si>
  <si>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</si>
  <si>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</si>
  <si>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</si>
  <si>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</si>
  <si>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</si>
  <si>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</si>
  <si>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</si>
  <si>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</si>
  <si>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</si>
  <si>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</si>
  <si>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</si>
  <si>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</si>
  <si>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</si>
  <si>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</si>
  <si>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</si>
  <si>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</si>
  <si>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</si>
  <si>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</si>
  <si>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</si>
  <si>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</si>
  <si>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</si>
  <si>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</si>
  <si>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</si>
  <si>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</si>
  <si>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</si>
  <si>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</si>
  <si>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</si>
  <si>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</si>
  <si>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</si>
  <si>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</si>
  <si>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</si>
  <si>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</si>
  <si>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</si>
  <si>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</si>
  <si>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</si>
  <si>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</si>
  <si>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</si>
  <si>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</si>
  <si>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</si>
  <si>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</si>
  <si>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</si>
  <si>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</si>
  <si>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</si>
  <si>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</si>
  <si>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</si>
  <si>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</si>
  <si>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</si>
  <si>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</si>
  <si>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</si>
  <si>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</si>
  <si>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</si>
  <si>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</si>
  <si>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</si>
  <si>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</si>
  <si>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</si>
  <si>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</si>
  <si>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</si>
  <si>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</si>
  <si>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</si>
  <si>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</si>
  <si>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</si>
  <si>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</si>
  <si>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</si>
  <si>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</si>
  <si>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</si>
  <si>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</si>
  <si>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</si>
  <si>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</si>
  <si>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</si>
  <si>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</si>
  <si>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</si>
  <si>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</si>
  <si>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</si>
  <si>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</si>
  <si>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</si>
  <si>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</si>
  <si>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</si>
  <si>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</si>
  <si>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</si>
  <si>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</si>
  <si>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</si>
  <si>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</si>
  <si>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</si>
  <si>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</si>
  <si>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</si>
  <si>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</si>
  <si>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</si>
  <si>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</si>
  <si>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</si>
  <si>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</si>
  <si>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</si>
  <si>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</si>
  <si>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</si>
  <si>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</si>
  <si>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</si>
  <si>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</si>
  <si>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</si>
  <si>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</si>
  <si>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</si>
  <si>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</si>
  <si>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</si>
  <si>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</si>
  <si>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</si>
  <si>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</si>
  <si>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</si>
  <si>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</si>
  <si>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</si>
  <si>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</si>
  <si>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</si>
  <si>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</si>
  <si>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</si>
  <si>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</si>
  <si>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</si>
  <si>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</si>
  <si>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</si>
  <si>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</si>
  <si>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</si>
  <si>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</si>
  <si>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</si>
  <si>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</si>
  <si>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</si>
  <si>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</si>
  <si>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</si>
  <si>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</si>
  <si>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</si>
  <si>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</si>
  <si>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</si>
  <si>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</si>
  <si>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</si>
  <si>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</si>
  <si>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</si>
  <si>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</si>
  <si>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</si>
  <si>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</si>
  <si>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</si>
  <si>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</si>
  <si>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</si>
  <si>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</si>
  <si>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</si>
  <si>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</si>
  <si>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</si>
  <si>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</si>
  <si>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</si>
  <si>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</si>
  <si>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</si>
  <si>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</si>
  <si>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</si>
  <si>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</si>
  <si>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</si>
  <si>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</si>
  <si>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</si>
  <si>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</si>
  <si>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</si>
  <si>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</si>
  <si>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</si>
  <si>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</si>
  <si>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</si>
  <si>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</si>
  <si>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</si>
  <si>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</si>
  <si>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</si>
  <si>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</si>
  <si>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</si>
  <si>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</si>
  <si>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</si>
  <si>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</si>
  <si>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</si>
  <si>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</si>
  <si>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</si>
  <si>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</si>
  <si>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</si>
  <si>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</si>
  <si>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</si>
  <si>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</si>
  <si>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</si>
  <si>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</si>
  <si>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</si>
  <si>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</si>
  <si>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</si>
  <si>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</si>
  <si>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</si>
  <si>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</si>
  <si>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</si>
  <si>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</si>
  <si>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</si>
  <si>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</si>
  <si>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</si>
  <si>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</si>
  <si>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</si>
  <si>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</si>
  <si>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</si>
  <si>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</si>
  <si>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</si>
  <si>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</si>
  <si>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</si>
  <si>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</si>
  <si>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</si>
  <si>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</si>
  <si>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</si>
  <si>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</si>
  <si>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</si>
  <si>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</si>
  <si>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</si>
  <si>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</si>
  <si>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</si>
  <si>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</si>
  <si>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</si>
  <si>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</si>
  <si>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</si>
  <si>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</si>
  <si>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</si>
  <si>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</si>
  <si>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</si>
  <si>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</si>
  <si>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</si>
  <si>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</si>
  <si>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</si>
  <si>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</si>
  <si>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</si>
  <si>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</si>
  <si>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</si>
  <si>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</si>
  <si>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</si>
  <si>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</si>
  <si>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</si>
  <si>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</si>
  <si>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</si>
  <si>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</si>
  <si>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</si>
  <si>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</si>
  <si>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</si>
  <si>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</si>
  <si>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</si>
  <si>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</si>
  <si>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</si>
  <si>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</si>
  <si>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</si>
  <si>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</si>
  <si>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</si>
  <si>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</si>
  <si>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</si>
  <si>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</si>
  <si>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</si>
  <si>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</si>
  <si>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</si>
  <si>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</si>
  <si>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</si>
  <si>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</si>
  <si>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</si>
  <si>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</si>
  <si>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</si>
  <si>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</si>
  <si>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</si>
  <si>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</si>
  <si>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</si>
  <si>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</si>
  <si>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</si>
  <si>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</si>
  <si>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</si>
  <si>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</si>
  <si>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</si>
  <si>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</si>
  <si>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</si>
  <si>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</si>
  <si>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</si>
  <si>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</si>
  <si>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</si>
  <si>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</si>
  <si>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</si>
  <si>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</si>
  <si>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</si>
  <si>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</si>
  <si>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</si>
  <si>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</si>
  <si>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</si>
  <si>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</si>
  <si>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</si>
  <si>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</si>
  <si>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</si>
  <si>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</si>
  <si>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</si>
  <si>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</si>
  <si>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</si>
  <si>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</si>
  <si>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</si>
  <si>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</si>
  <si>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</si>
  <si>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</si>
  <si>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</si>
  <si>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</si>
  <si>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</si>
  <si>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</si>
  <si>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</si>
  <si>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</si>
  <si>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</si>
  <si>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</si>
  <si>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</si>
  <si>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</si>
  <si>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</si>
  <si>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</si>
  <si>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</si>
  <si>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</si>
  <si>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</si>
  <si>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</si>
  <si>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</si>
  <si>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</si>
  <si>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</si>
  <si>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</si>
  <si>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</si>
  <si>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</si>
  <si>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</si>
  <si>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</si>
  <si>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</si>
  <si>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</si>
  <si>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</si>
  <si>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</si>
  <si>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</si>
  <si>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</si>
  <si>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</si>
  <si>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</si>
  <si>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</si>
  <si>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</si>
  <si>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</si>
  <si>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</si>
  <si>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</si>
  <si>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</si>
  <si>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</si>
  <si>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</si>
  <si>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</si>
  <si>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</si>
  <si>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</si>
  <si>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</si>
  <si>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</si>
  <si>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</si>
  <si>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</si>
  <si>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</si>
  <si>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</si>
  <si>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</si>
  <si>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</si>
  <si>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</si>
  <si>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</si>
  <si>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</si>
  <si>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</si>
  <si>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</si>
  <si>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</si>
  <si>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</si>
  <si>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</si>
  <si>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</si>
  <si>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</si>
  <si>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</si>
  <si>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</si>
  <si>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</si>
  <si>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</si>
  <si>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</si>
  <si>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</si>
  <si>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</si>
  <si>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</si>
  <si>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</si>
  <si>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</si>
  <si>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</si>
  <si>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</si>
  <si>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</si>
  <si>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</si>
  <si>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</si>
  <si>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</si>
  <si>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</si>
  <si>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</si>
  <si>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</si>
  <si>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</si>
  <si>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</si>
  <si>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</si>
  <si>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</si>
  <si>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</si>
  <si>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</si>
  <si>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</si>
  <si>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</si>
  <si>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</si>
  <si>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</si>
  <si>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</si>
  <si>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</si>
  <si>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</si>
  <si>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</si>
  <si>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</si>
  <si>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</si>
  <si>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</si>
  <si>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</si>
  <si>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</si>
  <si>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</si>
  <si>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</si>
  <si>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</si>
  <si>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</si>
  <si>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</si>
  <si>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</si>
  <si>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</si>
  <si>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</si>
  <si>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</si>
  <si>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</si>
  <si>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</si>
  <si>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</si>
  <si>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</si>
  <si>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</si>
  <si>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</si>
  <si>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</si>
  <si>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</si>
  <si>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</si>
  <si>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</si>
  <si>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</si>
  <si>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</si>
  <si>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</si>
  <si>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</si>
  <si>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</si>
  <si>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</si>
  <si>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</si>
  <si>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</si>
  <si>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</si>
  <si>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</si>
  <si>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</si>
  <si>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</si>
  <si>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</si>
  <si>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</si>
  <si>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</si>
  <si>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</si>
  <si>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</si>
  <si>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</si>
  <si>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</si>
  <si>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</si>
  <si>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</si>
  <si>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</si>
  <si>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</si>
  <si>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</si>
  <si>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</si>
  <si>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</si>
  <si>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</si>
  <si>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</si>
  <si>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</si>
  <si>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</si>
  <si>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</si>
  <si>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</si>
  <si>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</si>
  <si>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</si>
  <si>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</si>
  <si>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</si>
  <si>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</si>
  <si>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</si>
  <si>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</si>
  <si>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</si>
  <si>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</si>
  <si>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</si>
  <si>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</si>
  <si>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</si>
  <si>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</si>
  <si>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</si>
  <si>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</si>
  <si>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</si>
  <si>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</si>
  <si>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</si>
  <si>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</si>
  <si>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</si>
  <si>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</si>
  <si>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</si>
  <si>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</si>
  <si>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</si>
  <si>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</si>
  <si>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</si>
  <si>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</si>
  <si>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</si>
  <si>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</si>
  <si>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</si>
  <si>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</si>
  <si>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</si>
  <si>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</si>
  <si>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</si>
  <si>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</si>
  <si>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</si>
  <si>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</si>
  <si>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</si>
  <si>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</si>
  <si>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</si>
  <si>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</si>
  <si>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</si>
  <si>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</si>
  <si>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</si>
  <si>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</si>
  <si>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</si>
  <si>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</si>
  <si>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</si>
  <si>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</si>
  <si>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</si>
  <si>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</si>
  <si>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</si>
  <si>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</si>
  <si>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</si>
  <si>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</si>
  <si>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</si>
  <si>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</si>
  <si>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</si>
  <si>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</si>
  <si>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</si>
  <si>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</si>
  <si>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</si>
  <si>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</si>
  <si>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</si>
  <si>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</si>
  <si>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</si>
  <si>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</si>
  <si>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</si>
  <si>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</si>
  <si>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</si>
  <si>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</si>
  <si>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</si>
  <si>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</si>
  <si>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</si>
  <si>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</si>
  <si>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</si>
  <si>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</si>
  <si>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</si>
  <si>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</si>
  <si>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</si>
  <si>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</si>
  <si>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</si>
  <si>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</si>
  <si>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</si>
  <si>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</si>
  <si>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</si>
  <si>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</si>
  <si>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</si>
  <si>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</si>
  <si>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</si>
  <si>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</si>
  <si>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</si>
  <si>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</si>
  <si>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</si>
  <si>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</si>
  <si>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</si>
  <si>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</si>
  <si>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</si>
  <si>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</si>
  <si>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</si>
  <si>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</si>
  <si>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</si>
  <si>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</si>
  <si>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</si>
  <si>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</si>
  <si>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</si>
  <si>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</si>
  <si>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</si>
  <si>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</si>
  <si>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</si>
  <si>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</si>
  <si>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</si>
  <si>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</si>
  <si>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</si>
  <si>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</si>
  <si>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</si>
  <si>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</si>
  <si>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</si>
  <si>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</si>
  <si>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</si>
  <si>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</si>
  <si>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</si>
  <si>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</si>
  <si>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</si>
  <si>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</si>
  <si>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</si>
  <si>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</si>
  <si>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</si>
  <si>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</si>
  <si>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</si>
  <si>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</si>
  <si>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</si>
  <si>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</si>
  <si>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</si>
  <si>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</si>
  <si>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</si>
  <si>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</si>
  <si>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</si>
  <si>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</si>
  <si>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</si>
  <si>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</si>
  <si>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</si>
  <si>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</si>
  <si>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</si>
  <si>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</si>
  <si>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</si>
  <si>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</si>
  <si>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</si>
  <si>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</si>
  <si>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</si>
  <si>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</si>
  <si>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</si>
  <si>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</si>
  <si>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</si>
  <si>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</si>
  <si>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</si>
  <si>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</si>
  <si>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</si>
  <si>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</si>
  <si>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</si>
  <si>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</si>
  <si>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</si>
  <si>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</si>
  <si>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</si>
  <si>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</si>
  <si>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</si>
  <si>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</si>
  <si>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</si>
  <si>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</si>
  <si>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</si>
  <si>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</si>
  <si>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</si>
  <si>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</si>
  <si>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</si>
  <si>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</si>
  <si>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</si>
  <si>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</si>
  <si>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</si>
  <si>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</si>
  <si>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</si>
  <si>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</si>
  <si>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</si>
  <si>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</si>
  <si>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</si>
  <si>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</si>
  <si>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</si>
  <si>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</si>
  <si>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</si>
  <si>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</si>
  <si>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</si>
  <si>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</si>
  <si>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</si>
  <si>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</si>
  <si>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</si>
  <si>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</si>
  <si>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</si>
  <si>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</si>
  <si>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</si>
  <si>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</si>
  <si>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</si>
  <si>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</si>
  <si>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</si>
  <si>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</si>
  <si>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</si>
  <si>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</si>
  <si>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</si>
  <si>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</si>
  <si>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</si>
  <si>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</si>
  <si>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</si>
  <si>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</si>
  <si>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</si>
  <si>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</si>
  <si>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</si>
  <si>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</si>
  <si>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</si>
  <si>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</si>
  <si>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</si>
  <si>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</si>
  <si>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</si>
  <si>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</si>
  <si>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</si>
  <si>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</si>
  <si>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</si>
  <si>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</si>
  <si>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</si>
  <si>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</si>
  <si>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</si>
  <si>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</si>
  <si>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</si>
  <si>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</si>
  <si>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</si>
  <si>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</si>
  <si>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</si>
  <si>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</si>
  <si>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</si>
  <si>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</si>
  <si>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</si>
  <si>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</si>
  <si>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</si>
  <si>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</si>
  <si>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</si>
  <si>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</si>
  <si>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</si>
  <si>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</si>
  <si>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</si>
  <si>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</si>
  <si>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</si>
  <si>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</si>
  <si>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</si>
  <si>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</si>
  <si>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</si>
  <si>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</si>
  <si>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</si>
  <si>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</si>
  <si>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</si>
  <si>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</si>
  <si>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</si>
  <si>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</si>
  <si>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</si>
  <si>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</si>
  <si>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</si>
  <si>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</si>
  <si>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</si>
  <si>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</si>
  <si>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</si>
  <si>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</si>
  <si>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</si>
  <si>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</si>
  <si>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</si>
  <si>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</si>
  <si>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</si>
  <si>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</si>
  <si>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</si>
  <si>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</si>
  <si>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</si>
  <si>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</si>
  <si>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</si>
  <si>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</si>
  <si>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</si>
  <si>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</si>
  <si>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</si>
  <si>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</si>
  <si>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</si>
  <si>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</si>
  <si>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</si>
  <si>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</si>
  <si>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</si>
  <si>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</si>
  <si>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</si>
  <si>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</si>
  <si>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</si>
  <si>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</si>
  <si>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</si>
  <si>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</si>
  <si>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</si>
  <si>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</si>
  <si>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</si>
  <si>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</si>
  <si>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</si>
  <si>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</si>
  <si>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</si>
  <si>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</si>
  <si>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</si>
  <si>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</si>
  <si>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</si>
  <si>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</si>
  <si>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</si>
  <si>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</si>
  <si>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</si>
  <si>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</si>
  <si>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</si>
  <si>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</si>
  <si>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</si>
  <si>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</si>
  <si>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</si>
  <si>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</si>
  <si>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</si>
  <si>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</si>
  <si>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</si>
  <si>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</si>
  <si>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</si>
  <si>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</si>
  <si>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</si>
  <si>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</si>
  <si>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</si>
  <si>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</si>
  <si>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</si>
  <si>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</si>
  <si>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</si>
  <si>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</si>
  <si>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</si>
  <si>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</si>
  <si>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</si>
  <si>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</si>
  <si>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</si>
  <si>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</si>
  <si>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</si>
  <si>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</si>
  <si>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</si>
  <si>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</si>
  <si>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</si>
  <si>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</si>
  <si>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</si>
  <si>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</si>
  <si>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</si>
  <si>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</si>
  <si>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</si>
  <si>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</si>
  <si>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</si>
  <si>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</si>
  <si>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</si>
  <si>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</si>
  <si>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</si>
  <si>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</si>
  <si>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</si>
  <si>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</si>
  <si>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</si>
  <si>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</si>
  <si>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</si>
  <si>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</si>
  <si>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</si>
  <si>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</si>
  <si>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</si>
  <si>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</si>
  <si>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</si>
  <si>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</si>
  <si>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</si>
  <si>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</si>
  <si>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</si>
  <si>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</si>
  <si>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</si>
  <si>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</si>
  <si>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</si>
  <si>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</si>
  <si>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</si>
  <si>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</si>
  <si>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</si>
  <si>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</si>
  <si>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</si>
  <si>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</si>
  <si>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</si>
  <si>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</si>
  <si>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</si>
  <si>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</si>
  <si>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</si>
  <si>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</si>
  <si>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</si>
  <si>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</si>
  <si>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</si>
  <si>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</si>
  <si>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</si>
  <si>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</si>
  <si>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</si>
  <si>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</si>
  <si>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</si>
  <si>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</si>
  <si>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</si>
  <si>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</si>
  <si>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</si>
  <si>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</si>
  <si>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</si>
  <si>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</si>
  <si>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</si>
  <si>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</si>
  <si>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</si>
  <si>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</si>
  <si>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</si>
  <si>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</si>
  <si>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</si>
  <si>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</si>
  <si>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</si>
  <si>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</si>
  <si>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</si>
  <si>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</si>
  <si>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</si>
  <si>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</si>
  <si>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</si>
  <si>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</si>
  <si>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</si>
  <si>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</si>
  <si>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</si>
  <si>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</si>
  <si>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</si>
  <si>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</si>
  <si>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</si>
  <si>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</si>
  <si>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</si>
  <si>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</si>
  <si>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</si>
  <si>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</si>
  <si>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</si>
  <si>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</si>
  <si>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</si>
  <si>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</si>
  <si>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</si>
  <si>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</si>
  <si>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</si>
  <si>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</si>
  <si>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</si>
  <si>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</si>
  <si>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</si>
  <si>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</si>
  <si>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</si>
  <si>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</si>
  <si>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</si>
  <si>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</si>
  <si>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</si>
  <si>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</si>
  <si>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</si>
  <si>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</si>
  <si>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</si>
  <si>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</si>
  <si>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</si>
  <si>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</si>
  <si>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</si>
  <si>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</si>
  <si>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</si>
  <si>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</si>
  <si>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</si>
  <si>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</si>
  <si>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</si>
  <si>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</si>
  <si>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</si>
  <si>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</si>
  <si>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</si>
  <si>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</si>
  <si>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</si>
  <si>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</si>
  <si>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</si>
  <si>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</si>
  <si>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</si>
  <si>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</si>
  <si>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</si>
  <si>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</si>
  <si>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</si>
  <si>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</si>
  <si>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</si>
  <si>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</si>
  <si>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</si>
  <si>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</si>
  <si>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</si>
  <si>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</si>
  <si>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</si>
  <si>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</si>
  <si>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</si>
  <si>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</si>
  <si>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</si>
  <si>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</si>
  <si>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</si>
  <si>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</si>
  <si>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</si>
  <si>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</si>
  <si>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</si>
  <si>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</si>
  <si>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</si>
  <si>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</si>
  <si>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</si>
  <si>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</si>
  <si>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</si>
  <si>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</si>
  <si>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</si>
  <si>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</si>
  <si>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</si>
  <si>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</si>
  <si>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</si>
  <si>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</si>
  <si>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</si>
  <si>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</si>
  <si>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</si>
  <si>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</si>
  <si>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</si>
  <si>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</si>
  <si>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</si>
  <si>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</si>
  <si>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</si>
  <si>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</si>
  <si>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</si>
  <si>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</si>
  <si>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</si>
  <si>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</si>
  <si>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</si>
  <si>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</si>
  <si>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</si>
  <si>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</si>
  <si>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</si>
  <si>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</si>
  <si>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</si>
  <si>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</si>
  <si>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</si>
  <si>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</si>
  <si>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</si>
  <si>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</si>
  <si>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</si>
  <si>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</si>
  <si>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</si>
  <si>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</si>
  <si>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</si>
  <si>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</si>
  <si>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</si>
  <si>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</si>
  <si>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</si>
  <si>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</si>
  <si>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</si>
  <si>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</si>
  <si>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</si>
  <si>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</si>
  <si>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</si>
  <si>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</si>
  <si>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</si>
  <si>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</si>
  <si>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</si>
  <si>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</si>
  <si>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</si>
  <si>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</si>
  <si>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</si>
  <si>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</si>
  <si>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</si>
  <si>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</si>
  <si>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</si>
  <si>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</si>
  <si>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</si>
  <si>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</si>
  <si>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</si>
  <si>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</si>
  <si>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</si>
  <si>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</si>
  <si>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</si>
  <si>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</si>
  <si>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</si>
  <si>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</si>
  <si>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</si>
  <si>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</si>
  <si>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</si>
  <si>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</si>
  <si>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</si>
  <si>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</si>
  <si>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</si>
  <si>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</si>
  <si>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</si>
  <si>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</si>
  <si>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</si>
  <si>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</si>
  <si>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</si>
  <si>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</si>
  <si>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</si>
  <si>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</si>
  <si>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</si>
  <si>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</si>
  <si>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</si>
  <si>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</si>
  <si>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</si>
  <si>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</si>
  <si>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</si>
  <si>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</si>
  <si>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</si>
  <si>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</si>
  <si>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</si>
  <si>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</si>
  <si>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</si>
  <si>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</si>
  <si>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</si>
  <si>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</si>
  <si>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</si>
  <si>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</si>
  <si>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</si>
  <si>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</si>
  <si>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</si>
  <si>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</si>
  <si>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</si>
  <si>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</si>
  <si>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</si>
  <si>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</si>
  <si>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</si>
  <si>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</si>
  <si>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</si>
  <si>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</si>
  <si>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</si>
  <si>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</si>
  <si>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</si>
  <si>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</si>
  <si>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</si>
  <si>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</si>
  <si>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</si>
  <si>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</si>
  <si>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</si>
  <si>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</si>
  <si>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</si>
  <si>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</si>
  <si>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</si>
  <si>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</si>
  <si>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</si>
  <si>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</si>
  <si>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</si>
  <si>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</si>
  <si>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</si>
  <si>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</si>
  <si>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</si>
  <si>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</si>
  <si>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</si>
  <si>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</si>
  <si>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</si>
  <si>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</si>
  <si>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</si>
  <si>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</si>
  <si>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</si>
  <si>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</si>
  <si>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</si>
  <si>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</si>
  <si>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</si>
  <si>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</si>
  <si>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</si>
  <si>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</si>
  <si>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</si>
  <si>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</si>
  <si>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</si>
  <si>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</si>
  <si>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</si>
  <si>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</si>
  <si>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</si>
  <si>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</si>
  <si>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</si>
  <si>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</si>
  <si>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</si>
  <si>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</si>
  <si>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</si>
  <si>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</si>
  <si>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</si>
  <si>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</si>
  <si>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</si>
  <si>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</si>
  <si>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</si>
  <si>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</si>
  <si>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</si>
  <si>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</si>
  <si>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</si>
  <si>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</si>
  <si>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</si>
  <si>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</si>
  <si>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</si>
  <si>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</si>
  <si>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</si>
  <si>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</si>
  <si>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</si>
  <si>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</si>
  <si>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</si>
  <si>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</si>
  <si>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</si>
  <si>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</si>
  <si>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</si>
  <si>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</si>
  <si>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</si>
  <si>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</si>
  <si>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</si>
  <si>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</si>
  <si>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</si>
  <si>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</si>
  <si>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</si>
  <si>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</si>
  <si>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</si>
  <si>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</si>
  <si>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</si>
  <si>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</si>
  <si>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</si>
  <si>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</si>
  <si>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</si>
  <si>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</si>
  <si>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</si>
  <si>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</si>
  <si>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</si>
  <si>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</si>
  <si>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</si>
  <si>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</si>
  <si>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</si>
  <si>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</si>
  <si>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</si>
  <si>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</si>
  <si>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</si>
  <si>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</si>
  <si>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</si>
  <si>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</si>
  <si>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</si>
  <si>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</si>
  <si>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</si>
  <si>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</si>
  <si>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</si>
  <si>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</si>
  <si>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</si>
  <si>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</si>
  <si>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</si>
  <si>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</si>
  <si>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</si>
  <si>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</si>
  <si>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</si>
  <si>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</si>
  <si>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</si>
  <si>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</si>
  <si>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</si>
  <si>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</si>
  <si>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</si>
  <si>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</si>
  <si>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</si>
  <si>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</si>
  <si>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</si>
  <si>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</si>
  <si>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</si>
  <si>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</si>
  <si>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</si>
  <si>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</si>
  <si>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</si>
  <si>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</si>
  <si>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</si>
  <si>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</si>
  <si>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</si>
  <si>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</si>
  <si>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</si>
  <si>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</si>
  <si>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</si>
  <si>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</si>
  <si>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</si>
  <si>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</si>
  <si>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</si>
  <si>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</si>
  <si>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</si>
  <si>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</si>
  <si>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</si>
  <si>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</si>
  <si>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</si>
  <si>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</si>
  <si>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</si>
  <si>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</si>
  <si>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</si>
  <si>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</si>
  <si>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</si>
  <si>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</si>
  <si>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</si>
  <si>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</si>
  <si>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</si>
  <si>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</si>
  <si>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</si>
  <si>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</si>
  <si>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</si>
  <si>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</si>
  <si>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</si>
  <si>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</si>
  <si>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</si>
  <si>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</si>
  <si>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</si>
  <si>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</si>
  <si>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</si>
  <si>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</si>
  <si>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</si>
  <si>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</si>
  <si>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</si>
  <si>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</si>
  <si>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</si>
  <si>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</si>
  <si>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</si>
  <si>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</si>
  <si>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</si>
  <si>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</si>
  <si>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</si>
  <si>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</si>
  <si>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</si>
  <si>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</si>
  <si>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</si>
  <si>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</si>
  <si>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</si>
  <si>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</si>
  <si>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</si>
  <si>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</si>
  <si>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</si>
  <si>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</si>
  <si>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</si>
  <si>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</si>
  <si>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</si>
  <si>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</si>
  <si>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</si>
  <si>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</si>
  <si>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</si>
  <si>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</si>
  <si>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</si>
  <si>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</si>
  <si>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</si>
  <si>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</si>
  <si>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</si>
  <si>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</si>
  <si>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</si>
  <si>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</si>
  <si>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</si>
  <si>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</si>
  <si>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</si>
  <si>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</si>
  <si>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</si>
  <si>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</si>
  <si>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</si>
  <si>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</si>
  <si>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</si>
  <si>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</si>
  <si>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</si>
  <si>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</si>
  <si>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</si>
  <si>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</si>
  <si>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</si>
  <si>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</si>
  <si>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</si>
  <si>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</si>
  <si>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</si>
  <si>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</si>
  <si>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</si>
  <si>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</si>
  <si>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</si>
  <si>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</si>
  <si>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</si>
  <si>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</si>
  <si>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</si>
  <si>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</si>
  <si>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</si>
  <si>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</si>
  <si>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</si>
  <si>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</si>
  <si>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</si>
  <si>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</si>
  <si>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</si>
  <si>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</si>
  <si>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</si>
  <si>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</si>
  <si>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</si>
  <si>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</si>
  <si>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</si>
  <si>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</si>
  <si>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</si>
  <si>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</si>
  <si>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</si>
  <si>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</si>
  <si>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</si>
  <si>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</si>
  <si>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</si>
  <si>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</si>
  <si>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</si>
  <si>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</si>
  <si>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</si>
  <si>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</si>
  <si>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</si>
  <si>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</si>
  <si>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</si>
  <si>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</si>
  <si>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</si>
  <si>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</si>
  <si>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</si>
  <si>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</si>
  <si>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</si>
  <si>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</si>
  <si>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</si>
  <si>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</si>
  <si>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</si>
  <si>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</si>
  <si>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</si>
  <si>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</si>
  <si>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</si>
  <si>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</si>
  <si>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</si>
  <si>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</si>
  <si>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</si>
  <si>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</si>
  <si>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</si>
  <si>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</si>
  <si>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</si>
  <si>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</si>
  <si>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</si>
  <si>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</si>
  <si>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</si>
  <si>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</si>
  <si>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</si>
  <si>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</si>
  <si>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</si>
  <si>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</si>
  <si>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</si>
  <si>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</si>
  <si>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</si>
  <si>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</si>
  <si>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</si>
  <si>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</si>
  <si>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</si>
  <si>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</si>
  <si>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</si>
  <si>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</si>
  <si>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</si>
  <si>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</si>
  <si>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</si>
  <si>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</si>
  <si>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</si>
  <si>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</si>
  <si>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</si>
  <si>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</si>
  <si>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</si>
  <si>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</si>
  <si>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</si>
  <si>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</si>
  <si>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</si>
  <si>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</si>
  <si>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</si>
  <si>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</si>
  <si>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</si>
  <si>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</si>
  <si>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</si>
  <si>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</si>
  <si>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</si>
  <si>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</si>
  <si>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</si>
  <si>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</si>
  <si>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</si>
  <si>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</si>
  <si>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</si>
  <si>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</si>
  <si>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</si>
  <si>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</si>
  <si>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</si>
  <si>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</si>
  <si>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</si>
  <si>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</si>
  <si>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</si>
  <si>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</si>
  <si>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</si>
  <si>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</si>
  <si>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</si>
  <si>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</si>
  <si>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</si>
  <si>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</si>
  <si>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</si>
  <si>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</si>
  <si>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</si>
  <si>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</si>
  <si>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</si>
  <si>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</si>
  <si>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</si>
  <si>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</si>
  <si>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</si>
  <si>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</si>
  <si>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</si>
  <si>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</si>
  <si>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</si>
  <si>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</si>
  <si>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</si>
  <si>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</si>
  <si>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</si>
  <si>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</si>
  <si>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</si>
  <si>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</si>
  <si>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</si>
  <si>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</si>
  <si>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</si>
  <si>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</si>
  <si>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</si>
  <si>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</si>
  <si>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</si>
  <si>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</si>
  <si>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</si>
  <si>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</si>
  <si>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</si>
  <si>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</si>
  <si>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</si>
  <si>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</si>
  <si>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</si>
  <si>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</si>
  <si>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</si>
  <si>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</si>
  <si>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</si>
  <si>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</si>
  <si>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</si>
  <si>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</si>
  <si>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</si>
  <si>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</si>
  <si>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</si>
  <si>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</si>
  <si>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</si>
  <si>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</si>
  <si>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</si>
  <si>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</si>
  <si>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</si>
  <si>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</si>
  <si>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</si>
  <si>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</si>
  <si>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</si>
  <si>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</si>
  <si>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</si>
  <si>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</si>
  <si>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</si>
  <si>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</si>
  <si>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</si>
  <si>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</si>
  <si>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</si>
  <si>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</si>
  <si>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</si>
  <si>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</si>
  <si>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</si>
  <si>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</si>
  <si>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</si>
  <si>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</si>
  <si>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</si>
  <si>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</si>
  <si>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</si>
  <si>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</si>
  <si>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</si>
  <si>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</si>
  <si>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</si>
  <si>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</si>
  <si>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</si>
  <si>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</si>
  <si>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</si>
  <si>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</si>
  <si>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</si>
  <si>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</si>
  <si>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</si>
  <si>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</si>
  <si>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</si>
  <si>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</si>
  <si>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</si>
  <si>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</si>
  <si>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</si>
  <si>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</si>
  <si>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</si>
  <si>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</si>
  <si>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</si>
  <si>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</si>
  <si>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</si>
  <si>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</si>
  <si>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</si>
  <si>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</si>
  <si>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</si>
  <si>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</si>
  <si>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</si>
  <si>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</si>
  <si>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</si>
  <si>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</si>
  <si>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</si>
  <si>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</si>
  <si>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</si>
  <si>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</si>
  <si>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</si>
  <si>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</si>
  <si>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</si>
  <si>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</si>
  <si>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</si>
  <si>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</si>
  <si>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</si>
  <si>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</si>
  <si>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</si>
  <si>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</si>
  <si>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</si>
  <si>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</si>
  <si>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</si>
  <si>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</si>
  <si>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</si>
  <si>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</si>
  <si>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</si>
  <si>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</si>
  <si>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</si>
  <si>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</si>
  <si>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</si>
  <si>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</si>
  <si>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</si>
  <si>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</si>
  <si>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</si>
  <si>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</si>
  <si>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</si>
  <si>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</si>
  <si>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</si>
  <si>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</si>
  <si>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</si>
  <si>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</si>
  <si>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</si>
  <si>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</si>
  <si>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</si>
  <si>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</si>
  <si>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</si>
  <si>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</si>
  <si>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</si>
  <si>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</si>
  <si>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</si>
  <si>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</si>
  <si>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</si>
  <si>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</si>
  <si>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</si>
  <si>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</si>
  <si>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</si>
  <si>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</si>
  <si>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</si>
  <si>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</si>
  <si>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</si>
  <si>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</si>
  <si>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</si>
  <si>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</si>
  <si>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</si>
  <si>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</si>
  <si>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</si>
  <si>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</si>
  <si>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</si>
  <si>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</si>
  <si>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</si>
  <si>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</si>
  <si>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</si>
  <si>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</si>
  <si>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</si>
  <si>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</si>
  <si>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</si>
  <si>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</si>
  <si>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</si>
  <si>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</si>
  <si>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</si>
  <si>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</si>
  <si>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</si>
  <si>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</si>
  <si>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</si>
  <si>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</si>
  <si>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</si>
  <si>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</si>
  <si>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</si>
  <si>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</si>
  <si>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</si>
  <si>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</si>
  <si>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</si>
  <si>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</si>
  <si>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</si>
  <si>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</si>
  <si>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</si>
  <si>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</si>
  <si>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</si>
  <si>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</si>
  <si>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</si>
  <si>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</si>
  <si>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</si>
  <si>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</si>
  <si>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</si>
  <si>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</si>
  <si>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</si>
  <si>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</si>
  <si>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</si>
  <si>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</si>
  <si>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</si>
  <si>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</si>
  <si>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</si>
  <si>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</si>
  <si>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</si>
  <si>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</si>
  <si>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</si>
  <si>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</si>
  <si>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</si>
  <si>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</si>
  <si>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</si>
  <si>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</si>
  <si>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</si>
  <si>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</si>
  <si>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</si>
  <si>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</si>
  <si>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</si>
  <si>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</si>
  <si>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</si>
  <si>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</si>
  <si>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</si>
  <si>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</si>
  <si>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</si>
  <si>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</si>
  <si>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</si>
  <si>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</si>
  <si>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</si>
  <si>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</si>
  <si>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</si>
  <si>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</si>
  <si>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</si>
  <si>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</si>
  <si>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</si>
  <si>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</si>
  <si>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</si>
  <si>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</si>
  <si>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</si>
  <si>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</si>
  <si>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</si>
  <si>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</si>
  <si>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</si>
  <si>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</si>
  <si>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</si>
  <si>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</si>
  <si>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</si>
  <si>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</si>
  <si>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</si>
  <si>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</si>
  <si>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</si>
  <si>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</si>
  <si>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</si>
  <si>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</si>
  <si>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</si>
  <si>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</si>
  <si>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</si>
  <si>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</si>
  <si>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</si>
  <si>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</si>
  <si>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</si>
  <si>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</si>
  <si>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</si>
  <si>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</si>
  <si>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</si>
  <si>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</si>
  <si>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</si>
  <si>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</si>
  <si>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</si>
  <si>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</si>
  <si>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</si>
  <si>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</si>
  <si>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</si>
  <si>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</si>
  <si>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</si>
  <si>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</si>
  <si>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</si>
  <si>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</si>
  <si>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</si>
  <si>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</si>
  <si>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</si>
  <si>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</si>
  <si>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</si>
  <si>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</si>
  <si>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</si>
  <si>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</si>
  <si>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</si>
  <si>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</si>
  <si>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</si>
  <si>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</si>
  <si>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</si>
  <si>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</si>
  <si>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</si>
  <si>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</si>
  <si>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</si>
  <si>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</si>
  <si>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</si>
  <si>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</si>
  <si>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</si>
  <si>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</si>
  <si>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</si>
  <si>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</si>
  <si>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</si>
  <si>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</si>
  <si>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</si>
  <si>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</si>
  <si>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</si>
  <si>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</si>
  <si>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</si>
  <si>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</si>
  <si>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</si>
  <si>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</si>
  <si>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</si>
  <si>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</si>
  <si>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</si>
  <si>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</si>
  <si>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</si>
  <si>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</si>
  <si>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</si>
  <si>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</si>
  <si>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</si>
  <si>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</si>
  <si>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</si>
  <si>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</si>
  <si>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</si>
  <si>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</si>
  <si>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</si>
  <si>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</si>
  <si>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</si>
  <si>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</si>
  <si>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</si>
  <si>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</si>
  <si>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</si>
  <si>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</si>
  <si>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</si>
  <si>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</si>
  <si>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</si>
  <si>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</si>
  <si>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</si>
  <si>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</si>
  <si>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</si>
  <si>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</si>
  <si>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</si>
  <si>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</si>
  <si>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</si>
  <si>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</si>
  <si>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</si>
  <si>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</si>
  <si>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</si>
  <si>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</si>
  <si>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</si>
  <si>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</si>
  <si>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</si>
  <si>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</si>
  <si>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</si>
  <si>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</si>
  <si>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</si>
  <si>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</si>
  <si>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</si>
  <si>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</si>
  <si>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</si>
  <si>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</si>
  <si>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</si>
  <si>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</si>
  <si>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</si>
  <si>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</si>
  <si>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</si>
  <si>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</si>
  <si>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</si>
  <si>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</si>
  <si>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</si>
  <si>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</si>
  <si>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</si>
  <si>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</si>
  <si>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</si>
  <si>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</si>
  <si>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</si>
  <si>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</si>
  <si>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</si>
  <si>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</si>
  <si>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</si>
  <si>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</si>
  <si>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</si>
  <si>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</si>
  <si>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</si>
  <si>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</si>
  <si>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</si>
  <si>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</si>
  <si>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</si>
  <si>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</si>
  <si>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</si>
  <si>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</si>
  <si>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</si>
  <si>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</si>
  <si>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</si>
  <si>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</si>
  <si>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</si>
  <si>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</si>
  <si>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</si>
  <si>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</si>
  <si>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</si>
  <si>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</si>
  <si>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</si>
  <si>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</si>
  <si>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</si>
  <si>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</si>
  <si>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</si>
  <si>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</si>
  <si>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</si>
  <si>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</si>
  <si>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</si>
  <si>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</si>
  <si>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</si>
  <si>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</si>
  <si>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</si>
  <si>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</si>
  <si>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</si>
  <si>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</si>
  <si>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</si>
  <si>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</si>
  <si>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</si>
  <si>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</si>
  <si>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</si>
  <si>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</si>
  <si>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</si>
  <si>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</si>
  <si>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</si>
  <si>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</si>
  <si>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</si>
  <si>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</si>
  <si>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</si>
  <si>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</si>
  <si>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</si>
  <si>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</si>
  <si>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</si>
  <si>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</si>
  <si>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</si>
  <si>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</si>
  <si>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</si>
  <si>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</si>
  <si>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</si>
  <si>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</si>
  <si>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</si>
  <si>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</si>
  <si>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</si>
  <si>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</si>
  <si>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</si>
  <si>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</si>
  <si>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</si>
  <si>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</si>
  <si>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</si>
  <si>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</si>
  <si>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</si>
  <si>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</si>
  <si>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</si>
  <si>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</si>
  <si>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</si>
  <si>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</si>
  <si>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</si>
  <si>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</si>
  <si>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</si>
  <si>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</si>
  <si>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</si>
  <si>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</si>
  <si>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</si>
  <si>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</si>
  <si>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</si>
  <si>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</si>
  <si>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</si>
  <si>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</si>
  <si>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</si>
  <si>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</si>
  <si>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</si>
  <si>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</si>
  <si>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</si>
  <si>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</si>
  <si>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</si>
  <si>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</si>
  <si>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</si>
  <si>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</si>
  <si>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</si>
  <si>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</si>
  <si>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</si>
  <si>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</si>
  <si>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</si>
  <si>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</si>
  <si>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</si>
  <si>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</si>
  <si>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</si>
  <si>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</si>
  <si>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</si>
  <si>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</si>
  <si>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</si>
  <si>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</si>
  <si>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</si>
  <si>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</si>
  <si>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</si>
  <si>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</si>
  <si>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</si>
  <si>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</si>
  <si>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</si>
  <si>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</si>
  <si>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</si>
  <si>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</si>
  <si>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</si>
  <si>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</si>
  <si>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</si>
  <si>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</si>
  <si>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</si>
  <si>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</si>
  <si>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</si>
  <si>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</si>
  <si>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</si>
  <si>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</si>
  <si>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</si>
  <si>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</si>
  <si>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</si>
  <si>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</si>
  <si>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</si>
  <si>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</si>
  <si>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</si>
  <si>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</si>
  <si>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</si>
  <si>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</si>
  <si>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</si>
  <si>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</si>
  <si>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</si>
  <si>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</si>
  <si>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</si>
  <si>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</si>
  <si>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</si>
  <si>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</si>
  <si>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</si>
  <si>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</si>
  <si>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</si>
  <si>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</si>
  <si>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</si>
  <si>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</si>
  <si>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</si>
  <si>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</si>
  <si>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</si>
  <si>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</si>
  <si>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</si>
  <si>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</si>
  <si>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</si>
  <si>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</si>
  <si>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</si>
  <si>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</si>
  <si>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</si>
  <si>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</si>
  <si>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</si>
  <si>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</si>
  <si>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</si>
  <si>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</si>
  <si>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</si>
  <si>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</si>
  <si>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</si>
  <si>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</si>
  <si>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</si>
  <si>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</si>
  <si>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</si>
  <si>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</si>
  <si>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</si>
  <si>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</si>
  <si>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</si>
  <si>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</si>
  <si>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</si>
  <si>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</si>
  <si>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</si>
  <si>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</si>
  <si>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</si>
  <si>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</si>
  <si>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</si>
  <si>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</si>
  <si>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</si>
  <si>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</si>
  <si>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</si>
  <si>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</si>
  <si>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</si>
  <si>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</si>
  <si>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</si>
  <si>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</si>
  <si>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</si>
  <si>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</si>
  <si>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</si>
  <si>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</si>
  <si>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</si>
  <si>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</si>
  <si>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</si>
  <si>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</si>
  <si>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</si>
  <si>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</si>
  <si>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</si>
  <si>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</si>
  <si>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</si>
  <si>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</si>
  <si>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</si>
  <si>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</si>
  <si>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</si>
  <si>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</si>
  <si>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</si>
  <si>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</si>
  <si>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</si>
  <si>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</si>
  <si>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</si>
  <si>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</si>
  <si>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</si>
  <si>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</si>
  <si>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</si>
  <si>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</si>
  <si>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</si>
  <si>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</si>
  <si>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</si>
  <si>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</si>
  <si>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</si>
  <si>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</si>
  <si>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</si>
  <si>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</si>
  <si>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</si>
  <si>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</si>
  <si>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</si>
  <si>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</si>
  <si>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</si>
  <si>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</si>
  <si>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</si>
  <si>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</si>
  <si>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</si>
  <si>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</si>
  <si>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</si>
  <si>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</si>
  <si>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</si>
  <si>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</si>
  <si>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</si>
  <si>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</si>
  <si>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</si>
  <si>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</si>
  <si>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</si>
  <si>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</si>
  <si>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</si>
  <si>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</si>
  <si>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</si>
  <si>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</si>
  <si>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</si>
  <si>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</si>
  <si>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</si>
  <si>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</si>
  <si>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</si>
  <si>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</si>
  <si>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</si>
  <si>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</si>
  <si>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</si>
  <si>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</si>
  <si>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</si>
  <si>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</si>
  <si>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</si>
  <si>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</si>
  <si>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</si>
  <si>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</si>
  <si>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</si>
  <si>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</si>
  <si>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</si>
  <si>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</si>
  <si>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</si>
  <si>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</si>
  <si>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</si>
  <si>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</si>
  <si>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</si>
  <si>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</si>
  <si>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</si>
  <si>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</si>
  <si>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</si>
  <si>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</si>
  <si>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</si>
  <si>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</si>
  <si>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</si>
  <si>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</si>
  <si>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</si>
  <si>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</si>
  <si>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</si>
  <si>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</si>
  <si>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</si>
  <si>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</si>
  <si>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</si>
  <si>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</si>
  <si>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</si>
  <si>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</si>
  <si>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</si>
  <si>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</si>
  <si>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</si>
  <si>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</si>
  <si>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</si>
  <si>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</si>
  <si>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</si>
  <si>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</si>
  <si>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</si>
  <si>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</si>
  <si>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</si>
  <si>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</si>
  <si>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</si>
  <si>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</si>
  <si>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</si>
  <si>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</si>
  <si>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</si>
  <si>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</si>
  <si>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</si>
  <si>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</si>
  <si>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</si>
  <si>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</si>
  <si>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</si>
  <si>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</si>
  <si>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</si>
  <si>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</si>
  <si>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</si>
  <si>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</si>
  <si>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</si>
  <si>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</si>
  <si>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</si>
  <si>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</si>
  <si>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</si>
  <si>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</si>
  <si>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</si>
  <si>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</si>
  <si>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</si>
  <si>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</si>
  <si>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</si>
  <si>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</si>
  <si>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</si>
  <si>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</si>
  <si>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</si>
  <si>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</si>
  <si>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</si>
  <si>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</si>
  <si>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</si>
  <si>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</si>
  <si>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</si>
  <si>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</si>
  <si>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</si>
  <si>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</si>
  <si>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</si>
  <si>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</si>
  <si>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</si>
  <si>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</si>
  <si>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</si>
  <si>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</si>
  <si>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</si>
  <si>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</si>
  <si>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</si>
  <si>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</si>
  <si>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</si>
  <si>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</si>
  <si>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</si>
  <si>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</si>
  <si>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</si>
  <si>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</si>
  <si>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</si>
  <si>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</si>
  <si>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</si>
  <si>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</si>
  <si>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</si>
  <si>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</si>
  <si>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</si>
  <si>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</si>
  <si>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</si>
  <si>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</si>
  <si>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</si>
  <si>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</si>
  <si>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</si>
  <si>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</si>
  <si>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</si>
  <si>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</si>
  <si>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</si>
  <si>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</si>
  <si>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</si>
  <si>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</si>
  <si>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</si>
  <si>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</si>
  <si>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</si>
  <si>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</si>
  <si>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</si>
  <si>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</si>
  <si>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</si>
  <si>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</si>
  <si>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</si>
  <si>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</si>
  <si>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</si>
  <si>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</si>
  <si>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</si>
  <si>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</si>
  <si>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</si>
  <si>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</si>
  <si>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</si>
  <si>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</si>
  <si>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</si>
  <si>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</si>
  <si>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</si>
  <si>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</si>
  <si>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</si>
  <si>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</si>
  <si>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</si>
  <si>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</si>
  <si>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</si>
  <si>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</si>
  <si>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</si>
  <si>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</si>
  <si>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</si>
  <si>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</si>
  <si>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</si>
  <si>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</si>
  <si>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</si>
  <si>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</si>
  <si>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</si>
  <si>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</si>
  <si>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</si>
  <si>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</si>
  <si>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</si>
  <si>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</si>
  <si>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</si>
  <si>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</si>
  <si>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</si>
  <si>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</si>
  <si>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</si>
  <si>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</si>
  <si>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</si>
  <si>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</si>
  <si>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</si>
  <si>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</si>
  <si>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</si>
  <si>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</si>
  <si>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</si>
  <si>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</si>
  <si>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</si>
  <si>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</si>
  <si>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</si>
  <si>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</si>
  <si>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</si>
  <si>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</si>
  <si>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</si>
  <si>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</si>
  <si>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</si>
  <si>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</si>
  <si>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</si>
  <si>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</si>
  <si>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</si>
  <si>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</si>
  <si>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</si>
  <si>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</si>
  <si>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</si>
  <si>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</si>
  <si>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</si>
  <si>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</si>
  <si>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</si>
  <si>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</si>
  <si>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</si>
  <si>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</si>
  <si>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</si>
  <si>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</si>
  <si>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</si>
  <si>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</si>
  <si>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</si>
  <si>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</si>
  <si>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</si>
  <si>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</si>
  <si>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</si>
  <si>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</si>
  <si>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</si>
  <si>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</si>
  <si>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</si>
  <si>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</si>
  <si>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</si>
  <si>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</si>
  <si>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</si>
  <si>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</si>
  <si>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</si>
  <si>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</si>
  <si>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</si>
  <si>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</si>
  <si>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</si>
  <si>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</si>
  <si>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</si>
  <si>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</si>
  <si>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</si>
  <si>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</si>
  <si>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</si>
  <si>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</si>
  <si>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</si>
  <si>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</si>
  <si>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</si>
  <si>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</si>
  <si>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</si>
  <si>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</si>
  <si>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</si>
  <si>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</si>
  <si>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</si>
  <si>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</si>
  <si>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</si>
  <si>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</si>
  <si>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</si>
  <si>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</si>
  <si>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</si>
  <si>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</si>
  <si>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</si>
  <si>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</si>
  <si>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</si>
  <si>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</si>
  <si>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</si>
  <si>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</si>
  <si>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</si>
  <si>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</si>
  <si>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</si>
  <si>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</si>
  <si>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</si>
  <si>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</si>
  <si>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</si>
  <si>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</si>
  <si>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</si>
  <si>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</si>
  <si>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</si>
  <si>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</si>
  <si>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</si>
  <si>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</si>
  <si>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</si>
  <si>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</si>
  <si>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</si>
  <si>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</si>
  <si>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</si>
  <si>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</si>
  <si>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</si>
  <si>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</si>
  <si>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</si>
  <si>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</si>
  <si>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</si>
  <si>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</si>
  <si>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</si>
  <si>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</si>
  <si>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</si>
  <si>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</si>
  <si>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</si>
  <si>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</si>
  <si>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</si>
  <si>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</si>
  <si>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</si>
  <si>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</si>
  <si>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</si>
  <si>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</si>
  <si>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</si>
  <si>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</si>
  <si>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</si>
  <si>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</si>
  <si>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</si>
  <si>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</si>
  <si>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</si>
  <si>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</si>
  <si>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</si>
  <si>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</si>
  <si>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</si>
  <si>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</si>
  <si>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</si>
  <si>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</si>
  <si>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</si>
  <si>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</si>
  <si>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</si>
  <si>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</si>
  <si>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</si>
  <si>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</si>
  <si>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</si>
  <si>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</si>
  <si>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</si>
  <si>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</si>
  <si>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</si>
  <si>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</si>
  <si>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</si>
  <si>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</si>
  <si>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</si>
  <si>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</si>
  <si>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</si>
  <si>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</si>
  <si>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</si>
  <si>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</si>
  <si>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</si>
  <si>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</si>
  <si>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</si>
  <si>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</si>
  <si>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</si>
  <si>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</si>
  <si>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</si>
  <si>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</si>
  <si>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</si>
  <si>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</si>
  <si>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</si>
  <si>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</si>
  <si>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</si>
  <si>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</si>
  <si>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</si>
  <si>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</si>
  <si>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</si>
  <si>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</si>
  <si>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</si>
  <si>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</si>
  <si>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</si>
  <si>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</si>
  <si>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</si>
  <si>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</si>
  <si>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</si>
  <si>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</si>
  <si>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</si>
  <si>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</si>
  <si>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</si>
  <si>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</si>
  <si>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</si>
  <si>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</si>
  <si>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</si>
  <si>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</si>
  <si>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</si>
  <si>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</si>
  <si>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</si>
  <si>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</si>
  <si>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</si>
  <si>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</si>
  <si>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</si>
  <si>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</si>
  <si>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</si>
  <si>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</si>
  <si>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</si>
  <si>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</si>
  <si>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</si>
  <si>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</si>
  <si>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</si>
  <si>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</si>
  <si>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</si>
  <si>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</si>
  <si>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</si>
  <si>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</si>
  <si>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</si>
  <si>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</si>
  <si>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</si>
  <si>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</si>
  <si>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</si>
  <si>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</si>
  <si>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</si>
  <si>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</si>
  <si>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</si>
  <si>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</si>
  <si>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</si>
  <si>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</si>
  <si>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</si>
  <si>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</si>
  <si>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</si>
  <si>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</si>
  <si>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</si>
  <si>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</si>
  <si>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</si>
  <si>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</si>
  <si>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</si>
  <si>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</si>
  <si>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</si>
  <si>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</si>
  <si>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</si>
  <si>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</si>
  <si>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</si>
  <si>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</si>
  <si>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</si>
  <si>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</si>
  <si>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</si>
  <si>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</si>
  <si>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</si>
  <si>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</si>
  <si>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</si>
  <si>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</si>
  <si>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</si>
  <si>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</si>
  <si>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</si>
  <si>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</si>
  <si>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</si>
  <si>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</si>
  <si>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</si>
  <si>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</si>
  <si>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</si>
  <si>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</si>
  <si>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</si>
  <si>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</si>
  <si>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</si>
  <si>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</si>
  <si>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</si>
  <si>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</si>
  <si>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</si>
  <si>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</si>
  <si>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</si>
  <si>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</si>
  <si>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</si>
  <si>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</si>
  <si>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</si>
  <si>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</si>
  <si>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</si>
  <si>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</si>
  <si>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</si>
  <si>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</si>
  <si>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</si>
  <si>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backers_count</t>
  </si>
  <si>
    <t>Count of currency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</si>
  <si>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</si>
  <si>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</si>
  <si>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</si>
  <si>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</si>
  <si>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</si>
  <si>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</si>
  <si>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</si>
  <si>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</si>
  <si>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</si>
  <si>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</si>
  <si>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</si>
  <si>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</si>
  <si>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</si>
  <si>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</si>
  <si>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</si>
  <si>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</si>
  <si>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</si>
  <si>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</si>
  <si>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</si>
  <si>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</si>
  <si>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</si>
  <si>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</si>
  <si>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</si>
  <si>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</si>
  <si>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</si>
  <si>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</si>
  <si>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</si>
  <si>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</si>
  <si>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</si>
  <si>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</si>
  <si>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</si>
  <si>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</si>
  <si>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</si>
  <si>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</si>
  <si>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</si>
  <si>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</si>
  <si>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</si>
  <si>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</si>
  <si>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</si>
  <si>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 xml:space="preserve">Min </t>
  </si>
  <si>
    <t>Max</t>
  </si>
  <si>
    <t>Variance</t>
  </si>
  <si>
    <t>SD</t>
  </si>
  <si>
    <t>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</si>
</sst>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24292E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23C3C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4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5" fillId="0" borderId="4" xfId="0" applyFont="1" applyBorder="1" applyAlignment="1">
      <alignment horizontal="left" vertical="center" wrapText="1" indent="1"/>
    </xf>
    <xf numFmtId="0" fontId="5" fillId="0" borderId="7" xfId="0" applyFont="1" applyBorder="1" applyAlignment="1">
      <alignment horizontal="left" vertical="center" wrapText="1" indent="1"/>
    </xf>
    <xf numFmtId="0" fontId="6" fillId="0" borderId="5" xfId="0" applyFont="1" applyBorder="1"/>
    <xf numFmtId="9" fontId="6" fillId="0" borderId="5" xfId="1" applyFont="1" applyBorder="1"/>
    <xf numFmtId="9" fontId="6" fillId="0" borderId="6" xfId="1" applyFont="1" applyBorder="1"/>
    <xf numFmtId="0" fontId="6" fillId="0" borderId="8" xfId="0" applyFont="1" applyBorder="1"/>
    <xf numFmtId="9" fontId="6" fillId="0" borderId="8" xfId="1" applyFont="1" applyBorder="1"/>
    <xf numFmtId="9" fontId="6" fillId="0" borderId="9" xfId="1" applyFont="1" applyBorder="1"/>
    <xf numFmtId="2" fontId="0" fillId="0" borderId="5" xfId="0" applyNumberFormat="1" applyBorder="1"/>
    <xf numFmtId="0" fontId="4" fillId="0" borderId="0" xfId="0" applyFont="1"/>
    <xf numFmtId="9" fontId="0" fillId="0" borderId="0" xfId="0" applyNumberFormat="1"/>
    <xf numFmtId="0" fontId="0" fillId="4" borderId="8" xfId="0" applyFill="1" applyBorder="1"/>
    <xf numFmtId="0" fontId="4" fillId="4" borderId="10" xfId="0" applyFont="1" applyFill="1" applyBorder="1"/>
    <xf numFmtId="9" fontId="4" fillId="0" borderId="10" xfId="0" applyNumberFormat="1" applyFont="1" applyBorder="1"/>
    <xf numFmtId="9" fontId="4" fillId="0" borderId="2" xfId="0" applyNumberFormat="1" applyFont="1" applyBorder="1"/>
    <xf numFmtId="0" fontId="7" fillId="0" borderId="0" xfId="0" applyFont="1" applyFill="1"/>
    <xf numFmtId="0" fontId="7" fillId="0" borderId="0" xfId="0" applyFont="1" applyFill="1" applyBorder="1"/>
    <xf numFmtId="0" fontId="8" fillId="0" borderId="0" xfId="0" applyFont="1" applyFill="1" applyBorder="1"/>
    <xf numFmtId="9" fontId="8" fillId="0" borderId="0" xfId="0" applyNumberFormat="1" applyFont="1" applyFill="1" applyBorder="1"/>
    <xf numFmtId="0" fontId="0" fillId="0" borderId="0" xfId="0" applyFill="1" applyBorder="1"/>
    <xf numFmtId="0" fontId="4" fillId="0" borderId="0" xfId="0" applyFont="1" applyFill="1" applyBorder="1"/>
    <xf numFmtId="0" fontId="0" fillId="0" borderId="0" xfId="0" applyFont="1" applyFill="1" applyBorder="1" applyAlignment="1">
      <alignment horizontal="left"/>
    </xf>
    <xf numFmtId="9" fontId="4" fillId="0" borderId="0" xfId="0" applyNumberFormat="1" applyFont="1" applyFill="1" applyBorder="1"/>
    <xf numFmtId="0" fontId="9" fillId="0" borderId="1" xfId="0" applyFont="1" applyBorder="1" applyAlignment="1">
      <alignment horizontal="left" vertical="center" wrapText="1" indent="1"/>
    </xf>
    <xf numFmtId="0" fontId="9" fillId="0" borderId="2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4" fillId="3" borderId="5" xfId="0" applyFont="1" applyFill="1" applyBorder="1"/>
    <xf numFmtId="0" fontId="4" fillId="2" borderId="5" xfId="0" applyFont="1" applyFill="1" applyBorder="1"/>
    <xf numFmtId="1" fontId="0" fillId="5" borderId="0" xfId="0" applyNumberFormat="1" applyFill="1"/>
    <xf numFmtId="1" fontId="2" fillId="0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25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24292E"/>
        <name val="Calibri"/>
        <family val="2"/>
        <scheme val="minor"/>
      </font>
      <alignment horizontal="left" vertical="center" textRotation="0" wrapText="1" indent="1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E23C3C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E23C3C"/>
        </patternFill>
      </fill>
    </dxf>
    <dxf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6"/>
        </patternFill>
      </fill>
    </dxf>
    <dxf>
      <fill>
        <patternFill>
          <bgColor rgb="FFE23C3C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3" formatCode="0%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3" formatCode="0%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4292E"/>
        <name val="Calibri"/>
        <family val="2"/>
        <scheme val="minor"/>
      </font>
      <alignment horizontal="left" vertical="center" textRotation="0" wrapText="1" indent="1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E23C3C"/>
      <color rgb="FF9A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[Homework_Excel_JP.xlsx](PT)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 by Category</a:t>
            </a:r>
          </a:p>
        </c:rich>
      </c:tx>
      <c:layout>
        <c:manualLayout>
          <c:xMode val="edge"/>
          <c:yMode val="edge"/>
          <c:x val="0.36727610688008261"/>
          <c:y val="7.66623277781334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'(PT)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'(PT)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B-4EDC-B4A9-F8E9F59452AA}"/>
            </c:ext>
          </c:extLst>
        </c:ser>
        <c:ser>
          <c:idx val="1"/>
          <c:order val="1"/>
          <c:tx>
            <c:strRef>
              <c:f>'(PT)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'(PT)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5B-4EDC-B4A9-F8E9F59452AA}"/>
            </c:ext>
          </c:extLst>
        </c:ser>
        <c:ser>
          <c:idx val="2"/>
          <c:order val="2"/>
          <c:tx>
            <c:strRef>
              <c:f>'(PT)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'(PT)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5B-4EDC-B4A9-F8E9F59452AA}"/>
            </c:ext>
          </c:extLst>
        </c:ser>
        <c:ser>
          <c:idx val="3"/>
          <c:order val="3"/>
          <c:tx>
            <c:strRef>
              <c:f>'(PT)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'(PT)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'(PT)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5B-4EDC-B4A9-F8E9F5945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719840"/>
        <c:axId val="1202755296"/>
      </c:barChart>
      <c:catAx>
        <c:axId val="120671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755296"/>
        <c:crosses val="autoZero"/>
        <c:auto val="1"/>
        <c:lblAlgn val="ctr"/>
        <c:lblOffset val="100"/>
        <c:noMultiLvlLbl val="0"/>
      </c:catAx>
      <c:valAx>
        <c:axId val="12027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71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[Homework_Excel_JP.xlsx](PT) SUB-CATEGORY!PivotTable5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</a:t>
            </a:r>
            <a:r>
              <a:rPr lang="en-US" baseline="0"/>
              <a:t> by Sub-Category</a:t>
            </a:r>
            <a:endParaRPr lang="en-US"/>
          </a:p>
        </c:rich>
      </c:tx>
      <c:layout>
        <c:manualLayout>
          <c:xMode val="edge"/>
          <c:yMode val="edge"/>
          <c:x val="0.40356713525992494"/>
          <c:y val="3.4633394303998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'(PT)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'(PT)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98-4B2E-86C2-8B587898F60D}"/>
            </c:ext>
          </c:extLst>
        </c:ser>
        <c:ser>
          <c:idx val="1"/>
          <c:order val="1"/>
          <c:tx>
            <c:strRef>
              <c:f>'(PT)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'(PT)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98-4B2E-86C2-8B587898F60D}"/>
            </c:ext>
          </c:extLst>
        </c:ser>
        <c:ser>
          <c:idx val="2"/>
          <c:order val="2"/>
          <c:tx>
            <c:strRef>
              <c:f>'(PT)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'(PT)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998-4B2E-86C2-8B587898F60D}"/>
            </c:ext>
          </c:extLst>
        </c:ser>
        <c:ser>
          <c:idx val="3"/>
          <c:order val="3"/>
          <c:tx>
            <c:strRef>
              <c:f>'(PT)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'(PT)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'(PT)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98-4B2E-86C2-8B587898F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7350448"/>
        <c:axId val="1098032016"/>
      </c:barChart>
      <c:catAx>
        <c:axId val="186735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32016"/>
        <c:crosses val="autoZero"/>
        <c:auto val="1"/>
        <c:lblAlgn val="ctr"/>
        <c:lblOffset val="100"/>
        <c:noMultiLvlLbl val="0"/>
      </c:catAx>
      <c:valAx>
        <c:axId val="109803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[Homework_Excel_JP.xlsx](PT) YEARS!PivotTable1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by</a:t>
            </a:r>
            <a:r>
              <a:rPr lang="en-US" baseline="0"/>
              <a:t> Time Of The Year</a:t>
            </a:r>
            <a:endParaRPr lang="en-US"/>
          </a:p>
        </c:rich>
      </c:tx>
      <c:layout>
        <c:manualLayout>
          <c:xMode val="edge"/>
          <c:yMode val="edge"/>
          <c:x val="0.29803838765964308"/>
          <c:y val="4.08506628979069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'(PT)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'(PT)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2-48B1-A008-3617129E0A26}"/>
            </c:ext>
          </c:extLst>
        </c:ser>
        <c:ser>
          <c:idx val="1"/>
          <c:order val="1"/>
          <c:tx>
            <c:strRef>
              <c:f>'(PT)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'(PT)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92-48B1-A008-3617129E0A26}"/>
            </c:ext>
          </c:extLst>
        </c:ser>
        <c:ser>
          <c:idx val="2"/>
          <c:order val="2"/>
          <c:tx>
            <c:strRef>
              <c:f>'(PT)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'(PT)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'(PT)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92-48B1-A008-3617129E0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5600800"/>
        <c:axId val="872670736"/>
      </c:lineChart>
      <c:catAx>
        <c:axId val="10156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2670736"/>
        <c:crosses val="autoZero"/>
        <c:auto val="1"/>
        <c:lblAlgn val="ctr"/>
        <c:lblOffset val="100"/>
        <c:noMultiLvlLbl val="0"/>
      </c:catAx>
      <c:valAx>
        <c:axId val="87267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60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8424357471921178"/>
          <c:y val="1.95360170317150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F-4C84-BB5E-73E42EF4595C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F-4C84-BB5E-73E42EF4595C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F-4C84-BB5E-73E42EF45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7503327"/>
        <c:axId val="285238399"/>
      </c:lineChart>
      <c:catAx>
        <c:axId val="28750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38399"/>
        <c:crosses val="autoZero"/>
        <c:auto val="1"/>
        <c:lblAlgn val="ctr"/>
        <c:lblOffset val="100"/>
        <c:noMultiLvlLbl val="0"/>
      </c:catAx>
      <c:valAx>
        <c:axId val="2852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50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2</xdr:row>
      <xdr:rowOff>19049</xdr:rowOff>
    </xdr:from>
    <xdr:to>
      <xdr:col>17</xdr:col>
      <xdr:colOff>466725</xdr:colOff>
      <xdr:row>20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02396-23DC-4DD8-8AB7-D46D8ECFFD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19049</xdr:rowOff>
    </xdr:from>
    <xdr:to>
      <xdr:col>21</xdr:col>
      <xdr:colOff>28575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D16A4-258D-400C-ACFE-14E0EDED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171450</xdr:rowOff>
    </xdr:from>
    <xdr:to>
      <xdr:col>14</xdr:col>
      <xdr:colOff>247650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303DA-5A7D-42BB-8CEA-767B907C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13</xdr:row>
      <xdr:rowOff>185737</xdr:rowOff>
    </xdr:from>
    <xdr:to>
      <xdr:col>8</xdr:col>
      <xdr:colOff>57149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705B0-BECE-4492-BB8C-41C0434B2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lp/CharlesPrattAssignmen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Bonus1"/>
    </sheetNames>
    <sheetDataSet>
      <sheetData sheetId="0" refreshError="1"/>
      <sheetData sheetId="1">
        <row r="18">
          <cell r="B18">
            <v>0.57692307692307687</v>
          </cell>
        </row>
        <row r="19">
          <cell r="B19">
            <v>0.17</v>
          </cell>
        </row>
        <row r="20">
          <cell r="B20">
            <v>0.36363636363636365</v>
          </cell>
        </row>
        <row r="22">
          <cell r="B22">
            <v>0.77142857142857146</v>
          </cell>
        </row>
        <row r="23">
          <cell r="B23">
            <v>0.4681818181818182</v>
          </cell>
        </row>
        <row r="24">
          <cell r="B24">
            <v>0.33755274261603374</v>
          </cell>
        </row>
        <row r="25">
          <cell r="B25">
            <v>0.34833333333333333</v>
          </cell>
        </row>
        <row r="26">
          <cell r="B26">
            <v>0.60229720028715006</v>
          </cell>
        </row>
      </sheetData>
      <sheetData sheetId="2" refreshError="1"/>
      <sheetData sheetId="3" refreshError="1"/>
      <sheetData sheetId="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Pardo" refreshedDate="44138.936158101853" createdVersion="6" refreshedVersion="6" minRefreshableVersion="3" recordCount="4114" xr:uid="{0257CCA4-8CF9-4DE6-BB0F-F09DECDA23C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Pardo" refreshedDate="44138.957110185183" createdVersion="6" refreshedVersion="6" minRefreshableVersion="3" recordCount="4114" xr:uid="{1ABEF2B4-0D2F-45E1-ADE7-C5D882962B6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62F37-AFE0-49AD-AEA2-756B888A2B9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axis="axisRow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3">
    <field x="16"/>
    <field x="1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3A6BAE-DE4C-4540-91CB-4A308159546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backers_count" fld="11" subtotal="count" baseField="17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20F631-A3EC-487A-89AD-FD41FFB34C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 fieldListSortAscending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570DAD9-A277-400A-BEC0-01AD5868556A}" name="Table1" displayName="Table1" ref="A1:H13" totalsRowShown="0" headerRowDxfId="0" dataDxfId="21" headerRowBorderDxfId="23" tableBorderDxfId="24" totalsRowBorderDxfId="22" dataCellStyle="Percent">
  <tableColumns count="8">
    <tableColumn id="1" xr3:uid="{05D5D53D-DA8B-4C7B-8CE2-05F426EA0399}" name="Goal" dataDxfId="20"/>
    <tableColumn id="2" xr3:uid="{AB523301-CDAB-437A-B6FD-EE03739D5996}" name="Number Successful" dataDxfId="14">
      <calculatedColumnFormula>COUNTIFS(DATA!$F:$F,"successful",DATA!D:D,("&lt;1000"))</calculatedColumnFormula>
    </tableColumn>
    <tableColumn id="3" xr3:uid="{ED5B64F9-972F-4E53-94FB-E9110E6D8458}" name="Number Failed" dataDxfId="19"/>
    <tableColumn id="4" xr3:uid="{DDFE7212-DF74-4E64-8576-D01262A1A70B}" name="Number Canceled" dataDxfId="13"/>
    <tableColumn id="5" xr3:uid="{4FA773BA-DCF4-4E8D-B457-E50ABEB9820A}" name="Total Projects" dataDxfId="18">
      <calculatedColumnFormula>SUM(B2:D2)</calculatedColumnFormula>
    </tableColumn>
    <tableColumn id="6" xr3:uid="{B34C9AAC-F6FB-49C5-AF7C-DFC83D470964}" name="Percentage Successful" dataDxfId="17" dataCellStyle="Percent">
      <calculatedColumnFormula>B2/E2</calculatedColumnFormula>
    </tableColumn>
    <tableColumn id="7" xr3:uid="{2498EDF5-C850-4330-A83D-27F0F92068B4}" name="Percentage Failed" dataDxfId="16" dataCellStyle="Percent">
      <calculatedColumnFormula>C2/E2</calculatedColumnFormula>
    </tableColumn>
    <tableColumn id="8" xr3:uid="{F345594A-5DEF-4472-8CF1-F2863881CBFA}" name="Percentage Canceled" dataDxfId="15" dataCellStyle="Percent">
      <calculatedColumnFormula>D2/E2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Jec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0AD47"/>
      </a:accent1>
      <a:accent2>
        <a:srgbClr val="FF0000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P1" sqref="P1:P1048576"/>
    </sheetView>
  </sheetViews>
  <sheetFormatPr defaultRowHeight="15" x14ac:dyDescent="0.25"/>
  <cols>
    <col min="1" max="1" width="13.140625" bestFit="1" customWidth="1"/>
    <col min="2" max="2" width="48" style="1" customWidth="1"/>
    <col min="3" max="3" width="40.28515625" style="1" customWidth="1"/>
    <col min="4" max="4" width="13.42578125" bestFit="1" customWidth="1"/>
    <col min="5" max="5" width="19.5703125" customWidth="1"/>
    <col min="6" max="6" width="21.28515625" customWidth="1"/>
    <col min="7" max="7" width="19.5703125" bestFit="1" customWidth="1"/>
    <col min="8" max="9" width="20.85546875" bestFit="1" customWidth="1"/>
    <col min="10" max="10" width="25.85546875" bestFit="1" customWidth="1"/>
    <col min="11" max="11" width="22.7109375" bestFit="1" customWidth="1"/>
    <col min="12" max="12" width="28.7109375" bestFit="1" customWidth="1"/>
    <col min="13" max="13" width="36.42578125" customWidth="1"/>
    <col min="14" max="14" width="41.140625" customWidth="1"/>
    <col min="15" max="15" width="30" style="42" bestFit="1" customWidth="1"/>
    <col min="16" max="16" width="33.7109375" style="8" bestFit="1" customWidth="1"/>
    <col min="17" max="17" width="29" customWidth="1"/>
    <col min="18" max="18" width="27.42578125" bestFit="1" customWidth="1"/>
    <col min="19" max="19" width="42.7109375" bestFit="1" customWidth="1"/>
    <col min="20" max="20" width="40.42578125" bestFit="1" customWidth="1"/>
  </cols>
  <sheetData>
    <row r="1" spans="1:20" ht="21" x14ac:dyDescent="0.3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43" t="s">
        <v>8306</v>
      </c>
      <c r="P1" s="7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3" x14ac:dyDescent="0.25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2">
        <f>(E2*100)/D2</f>
        <v>136.85882352941175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1.5" x14ac:dyDescent="0.25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2">
        <f t="shared" ref="O3:O66" si="0">(E3*100)/D3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7.25" x14ac:dyDescent="0.25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2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47.25" x14ac:dyDescent="0.25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2">
        <f t="shared" si="0"/>
        <v>103.9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3" x14ac:dyDescent="0.25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2">
        <f t="shared" si="0"/>
        <v>122.99154545454546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63" x14ac:dyDescent="0.25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2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3" x14ac:dyDescent="0.25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2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3" x14ac:dyDescent="0.25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2">
        <f t="shared" si="0"/>
        <v>101.22222222222223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1.5" x14ac:dyDescent="0.25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2">
        <f t="shared" si="0"/>
        <v>100.04342857142858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63" x14ac:dyDescent="0.25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2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3" x14ac:dyDescent="0.25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2">
        <f t="shared" si="0"/>
        <v>100.5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3" x14ac:dyDescent="0.25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2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63" x14ac:dyDescent="0.25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2">
        <f t="shared" si="0"/>
        <v>165.29333333333332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7.25" x14ac:dyDescent="0.25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2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1.5" x14ac:dyDescent="0.25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2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63" x14ac:dyDescent="0.25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2">
        <f t="shared" si="0"/>
        <v>106.6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3" x14ac:dyDescent="0.25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2">
        <f t="shared" si="0"/>
        <v>100.24166666666666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3" x14ac:dyDescent="0.25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2">
        <f t="shared" si="0"/>
        <v>100.66666666666667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63" x14ac:dyDescent="0.25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2">
        <f t="shared" si="0"/>
        <v>106.3211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3" x14ac:dyDescent="0.25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2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7.25" x14ac:dyDescent="0.25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2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63" x14ac:dyDescent="0.25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2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47.25" x14ac:dyDescent="0.25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2">
        <f t="shared" si="0"/>
        <v>117.14285714285714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63" x14ac:dyDescent="0.25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2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1.5" x14ac:dyDescent="0.25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2">
        <f t="shared" si="0"/>
        <v>108.80768571428571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3" x14ac:dyDescent="0.25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2">
        <f t="shared" si="0"/>
        <v>133.33333333333334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7.25" x14ac:dyDescent="0.25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2">
        <f t="shared" si="0"/>
        <v>155.19999999999999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7.25" x14ac:dyDescent="0.25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2">
        <f t="shared" si="0"/>
        <v>111.72499999999999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1.5" x14ac:dyDescent="0.25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2">
        <f t="shared" si="0"/>
        <v>100.35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3" x14ac:dyDescent="0.25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2">
        <f t="shared" si="0"/>
        <v>123.33333333333333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63" x14ac:dyDescent="0.25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2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63" x14ac:dyDescent="0.25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2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3" x14ac:dyDescent="0.25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2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3" x14ac:dyDescent="0.25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2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3" x14ac:dyDescent="0.25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2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7.25" x14ac:dyDescent="0.25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2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31.5" x14ac:dyDescent="0.25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2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3" x14ac:dyDescent="0.25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2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63" x14ac:dyDescent="0.25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2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3" x14ac:dyDescent="0.25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2">
        <f t="shared" si="0"/>
        <v>130.97999999999999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3" x14ac:dyDescent="0.25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2">
        <f t="shared" si="0"/>
        <v>101.35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3" x14ac:dyDescent="0.25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2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3" x14ac:dyDescent="0.25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2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3" x14ac:dyDescent="0.25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2">
        <f t="shared" si="0"/>
        <v>308.66000000000003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63" x14ac:dyDescent="0.25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2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63" x14ac:dyDescent="0.25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2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7.25" x14ac:dyDescent="0.25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2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3" x14ac:dyDescent="0.25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2">
        <f t="shared" si="0"/>
        <v>107.611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3" x14ac:dyDescent="0.25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2">
        <f t="shared" si="0"/>
        <v>107.95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ht="31.5" x14ac:dyDescent="0.25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2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63" x14ac:dyDescent="0.25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2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3" x14ac:dyDescent="0.25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2">
        <f t="shared" si="0"/>
        <v>128.01818181818183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63" x14ac:dyDescent="0.25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2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1.5" x14ac:dyDescent="0.25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2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3" x14ac:dyDescent="0.25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2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63" x14ac:dyDescent="0.25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2">
        <f t="shared" si="0"/>
        <v>128.95348837209303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7.25" x14ac:dyDescent="0.25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2">
        <f t="shared" si="0"/>
        <v>107.2625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3" x14ac:dyDescent="0.25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2">
        <f t="shared" si="0"/>
        <v>101.9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7.25" x14ac:dyDescent="0.25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2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3" x14ac:dyDescent="0.25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2">
        <f t="shared" si="0"/>
        <v>100.12569999999999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7.25" x14ac:dyDescent="0.25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2">
        <f t="shared" si="0"/>
        <v>103.29622222222223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63" x14ac:dyDescent="0.25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2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3" x14ac:dyDescent="0.25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2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63" x14ac:dyDescent="0.25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2">
        <f t="shared" si="0"/>
        <v>113.5185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3" x14ac:dyDescent="0.25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2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7.25" x14ac:dyDescent="0.25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2">
        <f t="shared" ref="O67:O130" si="4">(E67*100)/D67</f>
        <v>107.52857142857142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1.5" x14ac:dyDescent="0.25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2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63" x14ac:dyDescent="0.25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2">
        <f t="shared" si="4"/>
        <v>116.25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3" x14ac:dyDescent="0.25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2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3" x14ac:dyDescent="0.25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2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3" x14ac:dyDescent="0.25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2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63" x14ac:dyDescent="0.25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2">
        <f t="shared" si="4"/>
        <v>123.94444444444444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3" x14ac:dyDescent="0.25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2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63" x14ac:dyDescent="0.25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2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3" x14ac:dyDescent="0.25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2">
        <f t="shared" si="4"/>
        <v>112.932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7.25" x14ac:dyDescent="0.25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2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3" x14ac:dyDescent="0.25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2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7.25" x14ac:dyDescent="0.25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2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10.25" x14ac:dyDescent="0.25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2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7.25" x14ac:dyDescent="0.25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2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7.25" x14ac:dyDescent="0.25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2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3" x14ac:dyDescent="0.25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2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3" x14ac:dyDescent="0.25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2">
        <f t="shared" si="4"/>
        <v>100.0125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3" x14ac:dyDescent="0.25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2">
        <f t="shared" si="4"/>
        <v>102.5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7.25" x14ac:dyDescent="0.25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2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3" x14ac:dyDescent="0.25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2">
        <f t="shared" si="4"/>
        <v>125.5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8.75" x14ac:dyDescent="0.25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2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7.25" x14ac:dyDescent="0.25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2">
        <f t="shared" si="4"/>
        <v>104.6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3" x14ac:dyDescent="0.25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2">
        <f t="shared" si="4"/>
        <v>102.85714285714286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7.25" x14ac:dyDescent="0.25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2">
        <f t="shared" si="4"/>
        <v>115.06666666666666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1.5" x14ac:dyDescent="0.25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2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63" x14ac:dyDescent="0.25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2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3" x14ac:dyDescent="0.25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2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3" x14ac:dyDescent="0.25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2">
        <f t="shared" si="4"/>
        <v>110.6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63" x14ac:dyDescent="0.25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2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3" x14ac:dyDescent="0.25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2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3" x14ac:dyDescent="0.25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2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63" x14ac:dyDescent="0.25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2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63" x14ac:dyDescent="0.25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2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7.25" x14ac:dyDescent="0.25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2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3" x14ac:dyDescent="0.25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2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3" x14ac:dyDescent="0.25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2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3" x14ac:dyDescent="0.25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2">
        <f t="shared" si="4"/>
        <v>127.75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7.25" x14ac:dyDescent="0.25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2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1.5" x14ac:dyDescent="0.25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2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7.25" x14ac:dyDescent="0.25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2">
        <f t="shared" si="4"/>
        <v>107.40909090909091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t="15.75" x14ac:dyDescent="0.25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2">
        <f t="shared" si="4"/>
        <v>100.5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3" x14ac:dyDescent="0.25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2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7.25" x14ac:dyDescent="0.25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2">
        <f t="shared" si="4"/>
        <v>246.66666666666666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7.25" x14ac:dyDescent="0.25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2">
        <f t="shared" si="4"/>
        <v>219.5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7.25" x14ac:dyDescent="0.25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2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7.25" x14ac:dyDescent="0.25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2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3" x14ac:dyDescent="0.25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2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1.5" x14ac:dyDescent="0.25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2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3" x14ac:dyDescent="0.25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2">
        <f t="shared" si="4"/>
        <v>103.33333333333333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1.5" x14ac:dyDescent="0.25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2">
        <f t="shared" si="4"/>
        <v>140.44444444444446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3" x14ac:dyDescent="0.25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2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3" x14ac:dyDescent="0.25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2">
        <f t="shared" si="4"/>
        <v>100.49377777777778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7.25" x14ac:dyDescent="0.25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2">
        <f t="shared" si="4"/>
        <v>113.0316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3" x14ac:dyDescent="0.25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2">
        <f t="shared" si="4"/>
        <v>104.55692307692307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3" x14ac:dyDescent="0.25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2">
        <f t="shared" si="4"/>
        <v>1.4285714285714285E-2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3" x14ac:dyDescent="0.25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2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7.25" x14ac:dyDescent="0.25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2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3" x14ac:dyDescent="0.25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2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7.25" x14ac:dyDescent="0.25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2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3" x14ac:dyDescent="0.25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2">
        <f t="shared" si="4"/>
        <v>14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3" x14ac:dyDescent="0.25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2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3" x14ac:dyDescent="0.25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2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1.5" x14ac:dyDescent="0.25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2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3" x14ac:dyDescent="0.25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2">
        <f t="shared" ref="O131:O194" si="8">(E131*100)/D131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3" x14ac:dyDescent="0.25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2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t="15.75" x14ac:dyDescent="0.25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2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63" x14ac:dyDescent="0.25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2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7.25" x14ac:dyDescent="0.25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2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1.5" x14ac:dyDescent="0.25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2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63" x14ac:dyDescent="0.25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2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3" x14ac:dyDescent="0.25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2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3" x14ac:dyDescent="0.25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2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3" x14ac:dyDescent="0.25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2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7.25" x14ac:dyDescent="0.25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2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3" x14ac:dyDescent="0.25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2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7.25" x14ac:dyDescent="0.25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2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3" x14ac:dyDescent="0.25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2">
        <f t="shared" si="8"/>
        <v>0.33333333333333331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3" x14ac:dyDescent="0.25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2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63" x14ac:dyDescent="0.25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2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3" x14ac:dyDescent="0.25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2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3" x14ac:dyDescent="0.25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2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1.5" x14ac:dyDescent="0.25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2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3" x14ac:dyDescent="0.25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2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3" x14ac:dyDescent="0.25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2">
        <f t="shared" si="8"/>
        <v>0.92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7.25" x14ac:dyDescent="0.25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2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3" x14ac:dyDescent="0.25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2">
        <f t="shared" si="8"/>
        <v>5.6000000000000001E-2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1.5" x14ac:dyDescent="0.25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2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63" x14ac:dyDescent="0.25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2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7.25" x14ac:dyDescent="0.25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2">
        <f t="shared" si="8"/>
        <v>2.6666666666666665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3" x14ac:dyDescent="0.25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2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3" x14ac:dyDescent="0.25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2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63" x14ac:dyDescent="0.25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2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3" x14ac:dyDescent="0.25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2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3" x14ac:dyDescent="0.25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2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3" x14ac:dyDescent="0.25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2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3" x14ac:dyDescent="0.25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2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63" x14ac:dyDescent="0.25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2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3" x14ac:dyDescent="0.25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2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63" x14ac:dyDescent="0.25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2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1.5" x14ac:dyDescent="0.25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2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7.25" x14ac:dyDescent="0.25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2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63" x14ac:dyDescent="0.25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2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3" x14ac:dyDescent="0.25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2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3" x14ac:dyDescent="0.25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2">
        <f t="shared" si="8"/>
        <v>22.4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3" x14ac:dyDescent="0.25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2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63" x14ac:dyDescent="0.25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2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7.25" x14ac:dyDescent="0.25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2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63" x14ac:dyDescent="0.25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2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3" x14ac:dyDescent="0.25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2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3" x14ac:dyDescent="0.25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2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3" x14ac:dyDescent="0.25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2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1.5" x14ac:dyDescent="0.25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2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7.25" x14ac:dyDescent="0.25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2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1.5" x14ac:dyDescent="0.25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2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63" x14ac:dyDescent="0.25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2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3" x14ac:dyDescent="0.25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2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3" x14ac:dyDescent="0.25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2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t="15.75" x14ac:dyDescent="0.25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2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3" x14ac:dyDescent="0.25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2">
        <f t="shared" si="8"/>
        <v>3.4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t="15.75" x14ac:dyDescent="0.25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2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3" x14ac:dyDescent="0.25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2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7.25" x14ac:dyDescent="0.25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2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3" x14ac:dyDescent="0.25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2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3" x14ac:dyDescent="0.25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2">
        <f t="shared" si="8"/>
        <v>6.9000000000000006E-2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t="15.75" x14ac:dyDescent="0.25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2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63" x14ac:dyDescent="0.25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2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3" x14ac:dyDescent="0.25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2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3" x14ac:dyDescent="0.25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2">
        <f t="shared" ref="O195:O258" si="12">(E195*100)/D195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63" x14ac:dyDescent="0.25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2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63" x14ac:dyDescent="0.25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2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63" x14ac:dyDescent="0.25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2">
        <f t="shared" si="12"/>
        <v>41.857142857142854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3" x14ac:dyDescent="0.25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2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3" x14ac:dyDescent="0.25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2">
        <f t="shared" si="12"/>
        <v>1.1160000000000001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3" x14ac:dyDescent="0.25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2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7.25" x14ac:dyDescent="0.25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2">
        <f t="shared" si="12"/>
        <v>26.192499999999999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3" x14ac:dyDescent="0.25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2">
        <f t="shared" si="12"/>
        <v>58.46153846153846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t="15.75" x14ac:dyDescent="0.25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2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3" x14ac:dyDescent="0.25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2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3" x14ac:dyDescent="0.25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2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7.25" x14ac:dyDescent="0.25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2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7.25" x14ac:dyDescent="0.25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2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63" x14ac:dyDescent="0.25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2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3" x14ac:dyDescent="0.25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2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3" x14ac:dyDescent="0.25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2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3" x14ac:dyDescent="0.25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2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3" x14ac:dyDescent="0.25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2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7.25" x14ac:dyDescent="0.25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2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7.25" x14ac:dyDescent="0.25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2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3" x14ac:dyDescent="0.25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2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3" x14ac:dyDescent="0.25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2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3" x14ac:dyDescent="0.25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2">
        <f t="shared" si="12"/>
        <v>55.698439999999998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t="15.75" x14ac:dyDescent="0.25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2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3" x14ac:dyDescent="0.25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2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7.25" x14ac:dyDescent="0.25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2">
        <f t="shared" si="12"/>
        <v>17.63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63" x14ac:dyDescent="0.25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2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1.5" x14ac:dyDescent="0.25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2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3" x14ac:dyDescent="0.25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2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3" x14ac:dyDescent="0.25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2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3" x14ac:dyDescent="0.25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2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7.25" x14ac:dyDescent="0.25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2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7.25" x14ac:dyDescent="0.25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2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63" x14ac:dyDescent="0.25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2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1.5" x14ac:dyDescent="0.25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2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3" x14ac:dyDescent="0.25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2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3" x14ac:dyDescent="0.25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2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3" x14ac:dyDescent="0.25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2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3" x14ac:dyDescent="0.25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2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63" x14ac:dyDescent="0.25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2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3" x14ac:dyDescent="0.25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2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7.25" x14ac:dyDescent="0.25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2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3" x14ac:dyDescent="0.25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2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31.5" x14ac:dyDescent="0.25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2">
        <f t="shared" si="12"/>
        <v>0.33333333333333331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3" x14ac:dyDescent="0.25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2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63" x14ac:dyDescent="0.25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2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3" x14ac:dyDescent="0.25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2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3" x14ac:dyDescent="0.25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2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63" x14ac:dyDescent="0.25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2">
        <f t="shared" si="12"/>
        <v>113.46153846153847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63" x14ac:dyDescent="0.25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2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3" x14ac:dyDescent="0.25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2">
        <f t="shared" si="12"/>
        <v>113.75714285714285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3" x14ac:dyDescent="0.25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2">
        <f t="shared" si="12"/>
        <v>103.72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7.25" x14ac:dyDescent="0.25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2">
        <f t="shared" si="12"/>
        <v>305.45999999999998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3" x14ac:dyDescent="0.25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2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3" x14ac:dyDescent="0.25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2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3" x14ac:dyDescent="0.25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2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3" x14ac:dyDescent="0.25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2">
        <f t="shared" si="12"/>
        <v>105.58333333333333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63" x14ac:dyDescent="0.25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2">
        <f t="shared" si="12"/>
        <v>125.57142857142857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7.25" x14ac:dyDescent="0.25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2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3" x14ac:dyDescent="0.25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2">
        <f t="shared" si="12"/>
        <v>100.73333333333333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7.25" x14ac:dyDescent="0.25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2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1.5" x14ac:dyDescent="0.25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2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3" x14ac:dyDescent="0.25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2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3" x14ac:dyDescent="0.25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2">
        <f t="shared" ref="O259:O322" si="16">(E259*100)/D259</f>
        <v>106.7264857142857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3" x14ac:dyDescent="0.25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2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3" x14ac:dyDescent="0.25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2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7.25" x14ac:dyDescent="0.25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2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7.25" x14ac:dyDescent="0.25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2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47.25" x14ac:dyDescent="0.25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2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3" x14ac:dyDescent="0.25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2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3" x14ac:dyDescent="0.25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2">
        <f t="shared" si="16"/>
        <v>118.2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3" x14ac:dyDescent="0.25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2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3" x14ac:dyDescent="0.25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2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7.25" x14ac:dyDescent="0.25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2">
        <f t="shared" si="16"/>
        <v>131.62883248730964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3" x14ac:dyDescent="0.25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2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3" x14ac:dyDescent="0.25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2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7.25" x14ac:dyDescent="0.25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2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3" x14ac:dyDescent="0.25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2">
        <f t="shared" si="16"/>
        <v>104.68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3" x14ac:dyDescent="0.25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2">
        <f t="shared" si="16"/>
        <v>177.43366666666665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3" x14ac:dyDescent="0.25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2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3" x14ac:dyDescent="0.25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2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63" x14ac:dyDescent="0.25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2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3" x14ac:dyDescent="0.25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2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3" x14ac:dyDescent="0.25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2">
        <f t="shared" si="16"/>
        <v>110.38153846153845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7.25" x14ac:dyDescent="0.25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2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3" x14ac:dyDescent="0.25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2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3" x14ac:dyDescent="0.25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2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3" x14ac:dyDescent="0.25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2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7.25" x14ac:dyDescent="0.25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2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1.5" x14ac:dyDescent="0.25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2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3" x14ac:dyDescent="0.25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2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63" x14ac:dyDescent="0.25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2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3" x14ac:dyDescent="0.25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2">
        <f t="shared" si="16"/>
        <v>109.15333333333334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1.5" x14ac:dyDescent="0.25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2">
        <f t="shared" si="16"/>
        <v>176.3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3" x14ac:dyDescent="0.25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2">
        <f t="shared" si="16"/>
        <v>103.21062000000001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3" x14ac:dyDescent="0.25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2">
        <f t="shared" si="16"/>
        <v>104.82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7.25" x14ac:dyDescent="0.25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2">
        <f t="shared" si="16"/>
        <v>106.68444444444444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7.25" x14ac:dyDescent="0.25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2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3" x14ac:dyDescent="0.25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2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3" x14ac:dyDescent="0.25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2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4.5" x14ac:dyDescent="0.25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2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3" x14ac:dyDescent="0.25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2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7.25" x14ac:dyDescent="0.25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2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3" x14ac:dyDescent="0.25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2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1.5" x14ac:dyDescent="0.25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2">
        <f t="shared" si="16"/>
        <v>108.9324126984127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3" x14ac:dyDescent="0.25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2">
        <f t="shared" si="16"/>
        <v>178.95249999999999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3" x14ac:dyDescent="0.25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2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7.25" x14ac:dyDescent="0.25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2">
        <f t="shared" si="16"/>
        <v>118.735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3" x14ac:dyDescent="0.25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2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63" x14ac:dyDescent="0.25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2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47.25" x14ac:dyDescent="0.25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2">
        <f t="shared" si="16"/>
        <v>231.64705882352942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7.25" x14ac:dyDescent="0.25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2">
        <f t="shared" si="16"/>
        <v>130.33333333333334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1.5" x14ac:dyDescent="0.25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2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t="15.75" x14ac:dyDescent="0.25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2">
        <f t="shared" si="16"/>
        <v>111.31818181818181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3" x14ac:dyDescent="0.25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2">
        <f t="shared" si="16"/>
        <v>105.56666666666666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3" x14ac:dyDescent="0.25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2">
        <f t="shared" si="16"/>
        <v>118.94444444444444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7.25" x14ac:dyDescent="0.25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2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7.25" x14ac:dyDescent="0.25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2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3" x14ac:dyDescent="0.25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2">
        <f t="shared" si="16"/>
        <v>111.875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3" x14ac:dyDescent="0.25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2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3" x14ac:dyDescent="0.25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2">
        <f t="shared" si="16"/>
        <v>385.15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63" x14ac:dyDescent="0.25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2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7.25" x14ac:dyDescent="0.25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2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7.25" x14ac:dyDescent="0.25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2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7.25" x14ac:dyDescent="0.25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2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3" x14ac:dyDescent="0.25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2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3" x14ac:dyDescent="0.25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2">
        <f t="shared" si="16"/>
        <v>106.58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63" x14ac:dyDescent="0.25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2">
        <f t="shared" ref="O323:O386" si="20">(E323*100)/D323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7.25" x14ac:dyDescent="0.25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2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63" x14ac:dyDescent="0.25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2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7.25" x14ac:dyDescent="0.25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2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63" x14ac:dyDescent="0.25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2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63" x14ac:dyDescent="0.25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2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3" x14ac:dyDescent="0.25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2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63" x14ac:dyDescent="0.25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2">
        <f t="shared" si="20"/>
        <v>103.6144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7.25" x14ac:dyDescent="0.25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2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3" x14ac:dyDescent="0.25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2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63" x14ac:dyDescent="0.25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2">
        <f t="shared" si="20"/>
        <v>106.605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3" x14ac:dyDescent="0.25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2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3" x14ac:dyDescent="0.25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2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3" x14ac:dyDescent="0.25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2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3" x14ac:dyDescent="0.25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2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63" x14ac:dyDescent="0.25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2">
        <f t="shared" si="20"/>
        <v>116.83911999999999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3" x14ac:dyDescent="0.25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2">
        <f t="shared" si="20"/>
        <v>101.16833333333334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3" x14ac:dyDescent="0.25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2">
        <f t="shared" si="20"/>
        <v>110.1336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7.25" x14ac:dyDescent="0.25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2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7.25" x14ac:dyDescent="0.25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2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3" x14ac:dyDescent="0.25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2">
        <f t="shared" si="20"/>
        <v>106.71428571428571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1.5" x14ac:dyDescent="0.25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2">
        <f t="shared" si="20"/>
        <v>100.3664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3" x14ac:dyDescent="0.25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2">
        <f t="shared" si="20"/>
        <v>102.02863333333333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3" x14ac:dyDescent="0.25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2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7.25" x14ac:dyDescent="0.25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2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3" x14ac:dyDescent="0.25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2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3" x14ac:dyDescent="0.25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2">
        <f t="shared" si="20"/>
        <v>111.59050000000001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3" x14ac:dyDescent="0.25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2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7.25" x14ac:dyDescent="0.25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2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63" x14ac:dyDescent="0.25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2">
        <f t="shared" si="20"/>
        <v>114.76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3" x14ac:dyDescent="0.25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2">
        <f t="shared" si="20"/>
        <v>127.34117647058824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3" x14ac:dyDescent="0.25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2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3" x14ac:dyDescent="0.25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2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3" x14ac:dyDescent="0.25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2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7.25" x14ac:dyDescent="0.25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2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7.25" x14ac:dyDescent="0.25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2">
        <f t="shared" si="20"/>
        <v>102.69240000000001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3" x14ac:dyDescent="0.25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2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7.25" x14ac:dyDescent="0.25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2">
        <f t="shared" si="20"/>
        <v>103.08799999999999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7.25" x14ac:dyDescent="0.25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2">
        <f t="shared" si="20"/>
        <v>104.85537190082644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3" x14ac:dyDescent="0.25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2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3" x14ac:dyDescent="0.25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2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3" x14ac:dyDescent="0.25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2">
        <f t="shared" si="20"/>
        <v>124.15933781686498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3" x14ac:dyDescent="0.25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2">
        <f t="shared" si="20"/>
        <v>101.33333333333333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3" x14ac:dyDescent="0.25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2">
        <f t="shared" si="20"/>
        <v>110.16142857142857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63" x14ac:dyDescent="0.25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2">
        <f t="shared" si="20"/>
        <v>103.97333333333333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7.25" x14ac:dyDescent="0.25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2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3" x14ac:dyDescent="0.25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2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3" x14ac:dyDescent="0.25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2">
        <f t="shared" si="20"/>
        <v>104.11199999999999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3" x14ac:dyDescent="0.25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2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3" x14ac:dyDescent="0.25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2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3" x14ac:dyDescent="0.25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2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1.5" x14ac:dyDescent="0.25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2">
        <f t="shared" si="20"/>
        <v>125.33333333333333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7.25" x14ac:dyDescent="0.25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2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3" x14ac:dyDescent="0.25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2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3" x14ac:dyDescent="0.25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2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3" x14ac:dyDescent="0.25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2">
        <f t="shared" si="20"/>
        <v>105.95918367346938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7.25" x14ac:dyDescent="0.25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2">
        <f t="shared" si="20"/>
        <v>114.4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3" x14ac:dyDescent="0.25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2">
        <f t="shared" si="20"/>
        <v>111.76666666666667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3" x14ac:dyDescent="0.25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2">
        <f t="shared" si="20"/>
        <v>116.08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3" x14ac:dyDescent="0.25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2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7.25" x14ac:dyDescent="0.25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2">
        <f t="shared" si="20"/>
        <v>104.73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3" x14ac:dyDescent="0.25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2">
        <f t="shared" si="20"/>
        <v>255.83333333333334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3" x14ac:dyDescent="0.25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2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3" x14ac:dyDescent="0.25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2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3" x14ac:dyDescent="0.25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2">
        <f t="shared" ref="O387:O450" si="24">(E387*100)/D387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3" x14ac:dyDescent="0.25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2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3" x14ac:dyDescent="0.25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2">
        <f t="shared" si="24"/>
        <v>213.98947368421054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63" x14ac:dyDescent="0.25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2">
        <f t="shared" si="24"/>
        <v>126.16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3" x14ac:dyDescent="0.25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2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7.25" x14ac:dyDescent="0.25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2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7.25" x14ac:dyDescent="0.25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2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3" x14ac:dyDescent="0.25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2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7.25" x14ac:dyDescent="0.25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2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3" x14ac:dyDescent="0.25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2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63" x14ac:dyDescent="0.25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2">
        <f t="shared" si="24"/>
        <v>108.0445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63" x14ac:dyDescent="0.25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2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3" x14ac:dyDescent="0.25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2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7.25" x14ac:dyDescent="0.25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2">
        <f t="shared" si="24"/>
        <v>125.16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3" x14ac:dyDescent="0.25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2">
        <f t="shared" si="24"/>
        <v>106.80500000000001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7.25" x14ac:dyDescent="0.25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2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3" x14ac:dyDescent="0.25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2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3" x14ac:dyDescent="0.25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2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7.25" x14ac:dyDescent="0.25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2">
        <f t="shared" si="24"/>
        <v>105.26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7.25" x14ac:dyDescent="0.25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2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7.25" x14ac:dyDescent="0.25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2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3" x14ac:dyDescent="0.25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2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7.25" x14ac:dyDescent="0.25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2">
        <f t="shared" si="24"/>
        <v>101.55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63" x14ac:dyDescent="0.25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2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63" x14ac:dyDescent="0.25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2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63" x14ac:dyDescent="0.25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2">
        <f t="shared" si="24"/>
        <v>128.30000000000001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3" x14ac:dyDescent="0.25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2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3" x14ac:dyDescent="0.25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2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63" x14ac:dyDescent="0.25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2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3" x14ac:dyDescent="0.25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2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3" x14ac:dyDescent="0.25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2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7.25" x14ac:dyDescent="0.25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2">
        <f t="shared" si="24"/>
        <v>120.217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3" x14ac:dyDescent="0.25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2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3" x14ac:dyDescent="0.25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2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63" x14ac:dyDescent="0.25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2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3" x14ac:dyDescent="0.25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2">
        <f t="shared" si="24"/>
        <v>0.43939393939393939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3" x14ac:dyDescent="0.25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2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3" x14ac:dyDescent="0.25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2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7.25" x14ac:dyDescent="0.25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2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63" x14ac:dyDescent="0.25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2">
        <f t="shared" si="24"/>
        <v>6.7966666666666669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3" x14ac:dyDescent="0.25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2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3" x14ac:dyDescent="0.25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2">
        <f t="shared" si="24"/>
        <v>1.33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3" x14ac:dyDescent="0.25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2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1.5" x14ac:dyDescent="0.25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2">
        <f t="shared" si="24"/>
        <v>5.6333333333333337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78.75" x14ac:dyDescent="0.25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2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7.25" x14ac:dyDescent="0.25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2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7.25" x14ac:dyDescent="0.25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2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3" x14ac:dyDescent="0.25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2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78.75" x14ac:dyDescent="0.25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2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3" x14ac:dyDescent="0.25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2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3" x14ac:dyDescent="0.25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2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7.25" x14ac:dyDescent="0.25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2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63" x14ac:dyDescent="0.25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2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7.25" x14ac:dyDescent="0.25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2">
        <f t="shared" si="24"/>
        <v>9.3800000000000008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3" x14ac:dyDescent="0.25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2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7.25" x14ac:dyDescent="0.25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2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3" x14ac:dyDescent="0.25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2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t="15.75" x14ac:dyDescent="0.25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2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63" x14ac:dyDescent="0.25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2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7.25" x14ac:dyDescent="0.25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2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63" x14ac:dyDescent="0.25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2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3" x14ac:dyDescent="0.25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2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3" x14ac:dyDescent="0.25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2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3" x14ac:dyDescent="0.25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2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3" x14ac:dyDescent="0.25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2">
        <f t="shared" ref="O451:O514" si="28">(E451*100)/D451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3" x14ac:dyDescent="0.25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2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3" x14ac:dyDescent="0.25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2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7.25" x14ac:dyDescent="0.25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2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3" x14ac:dyDescent="0.25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2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63" x14ac:dyDescent="0.25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2">
        <f t="shared" si="28"/>
        <v>0.82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3" x14ac:dyDescent="0.25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2">
        <f t="shared" si="28"/>
        <v>6.9230769230769235E-2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3" x14ac:dyDescent="0.25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2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3" x14ac:dyDescent="0.25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2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63" x14ac:dyDescent="0.25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2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3" x14ac:dyDescent="0.25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2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1.5" x14ac:dyDescent="0.25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2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3" x14ac:dyDescent="0.25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2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3" x14ac:dyDescent="0.25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2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7.25" x14ac:dyDescent="0.25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2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7.25" x14ac:dyDescent="0.25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2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1.5" x14ac:dyDescent="0.25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2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63" x14ac:dyDescent="0.25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2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3" x14ac:dyDescent="0.25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2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3" x14ac:dyDescent="0.25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2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1.5" x14ac:dyDescent="0.25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2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3" x14ac:dyDescent="0.25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2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3" x14ac:dyDescent="0.25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2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3" x14ac:dyDescent="0.25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2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63" x14ac:dyDescent="0.25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2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7.25" x14ac:dyDescent="0.25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2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3" x14ac:dyDescent="0.25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2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1.5" x14ac:dyDescent="0.25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2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3" x14ac:dyDescent="0.25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2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7.25" x14ac:dyDescent="0.25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2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7.25" x14ac:dyDescent="0.25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2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3" x14ac:dyDescent="0.25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2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3" x14ac:dyDescent="0.25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2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7.25" x14ac:dyDescent="0.25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2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3" x14ac:dyDescent="0.25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2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3" x14ac:dyDescent="0.25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2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7.25" x14ac:dyDescent="0.25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2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3" x14ac:dyDescent="0.25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2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3" x14ac:dyDescent="0.25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2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7.25" x14ac:dyDescent="0.25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2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63" x14ac:dyDescent="0.25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2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t="15.75" x14ac:dyDescent="0.25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2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63" x14ac:dyDescent="0.25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2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3" x14ac:dyDescent="0.25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2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63" x14ac:dyDescent="0.25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2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3" x14ac:dyDescent="0.25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2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63" x14ac:dyDescent="0.25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2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7.25" x14ac:dyDescent="0.25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2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t="15.75" x14ac:dyDescent="0.25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2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63" x14ac:dyDescent="0.25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2">
        <f t="shared" si="28"/>
        <v>4.5985132395404555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3" x14ac:dyDescent="0.25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2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3" x14ac:dyDescent="0.25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2">
        <f t="shared" si="28"/>
        <v>3.3076923076923075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3" x14ac:dyDescent="0.25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2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3" x14ac:dyDescent="0.25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2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3" x14ac:dyDescent="0.25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2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3" x14ac:dyDescent="0.25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2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63" x14ac:dyDescent="0.25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2">
        <f t="shared" si="28"/>
        <v>0.43333333333333335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7.25" x14ac:dyDescent="0.25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2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3" x14ac:dyDescent="0.25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2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3" x14ac:dyDescent="0.25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2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7.25" x14ac:dyDescent="0.25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2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63" x14ac:dyDescent="0.25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2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63" x14ac:dyDescent="0.25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2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3" x14ac:dyDescent="0.25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2">
        <f t="shared" si="28"/>
        <v>0.13750000000000001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7.25" x14ac:dyDescent="0.25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2">
        <f t="shared" ref="O515:O578" si="32">(E515*100)/D515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63" x14ac:dyDescent="0.25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2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7.25" x14ac:dyDescent="0.25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2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1.5" x14ac:dyDescent="0.25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2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3" x14ac:dyDescent="0.25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2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3" x14ac:dyDescent="0.25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2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63" x14ac:dyDescent="0.25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2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3" x14ac:dyDescent="0.25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2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3" x14ac:dyDescent="0.25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2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63" x14ac:dyDescent="0.25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2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3" x14ac:dyDescent="0.25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2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3" x14ac:dyDescent="0.25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2">
        <f t="shared" si="32"/>
        <v>108.67285714285714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3" x14ac:dyDescent="0.25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2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63" x14ac:dyDescent="0.25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2">
        <f t="shared" si="32"/>
        <v>114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3" x14ac:dyDescent="0.25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2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1.5" x14ac:dyDescent="0.25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2">
        <f t="shared" si="32"/>
        <v>115.65217391304348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3" x14ac:dyDescent="0.25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2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3" x14ac:dyDescent="0.25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2">
        <f t="shared" si="32"/>
        <v>107.7826725403818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3" x14ac:dyDescent="0.25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2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3" x14ac:dyDescent="0.25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2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3" x14ac:dyDescent="0.25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2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3" x14ac:dyDescent="0.25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2">
        <f t="shared" si="32"/>
        <v>104.66666666666667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7.25" x14ac:dyDescent="0.25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2">
        <f t="shared" si="32"/>
        <v>102.5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3" x14ac:dyDescent="0.25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2">
        <f t="shared" si="32"/>
        <v>118.25757575757575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3" x14ac:dyDescent="0.25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2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3" x14ac:dyDescent="0.25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2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7.25" x14ac:dyDescent="0.25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2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3" x14ac:dyDescent="0.25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2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63" x14ac:dyDescent="0.25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2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63" x14ac:dyDescent="0.25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2">
        <f t="shared" si="32"/>
        <v>4.0000000000000002E-4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3" x14ac:dyDescent="0.25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2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3" x14ac:dyDescent="0.25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2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3" x14ac:dyDescent="0.25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2">
        <f t="shared" si="32"/>
        <v>27.384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3" x14ac:dyDescent="0.25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2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3" x14ac:dyDescent="0.25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2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63" x14ac:dyDescent="0.25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2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3" x14ac:dyDescent="0.25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2">
        <f t="shared" si="32"/>
        <v>2.72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3" x14ac:dyDescent="0.25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2">
        <f t="shared" si="32"/>
        <v>0.7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3" x14ac:dyDescent="0.25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2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7.25" x14ac:dyDescent="0.25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2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63" x14ac:dyDescent="0.25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2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3" x14ac:dyDescent="0.25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2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3" x14ac:dyDescent="0.25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2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1.5" x14ac:dyDescent="0.25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2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3" x14ac:dyDescent="0.25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2">
        <f t="shared" si="32"/>
        <v>0.91066666666666662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3" x14ac:dyDescent="0.25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2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3" x14ac:dyDescent="0.25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2">
        <f t="shared" si="32"/>
        <v>2.0833333333333332E-2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63" x14ac:dyDescent="0.25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2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3" x14ac:dyDescent="0.25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2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3" x14ac:dyDescent="0.25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2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3" x14ac:dyDescent="0.25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2">
        <f t="shared" si="32"/>
        <v>9.0666666666666673E-2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3" x14ac:dyDescent="0.25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2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3" x14ac:dyDescent="0.25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2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3" x14ac:dyDescent="0.25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2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3" x14ac:dyDescent="0.25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2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8.75" x14ac:dyDescent="0.25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2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7.25" x14ac:dyDescent="0.25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2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47.25" x14ac:dyDescent="0.25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2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3" x14ac:dyDescent="0.25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2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3" x14ac:dyDescent="0.25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2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3" x14ac:dyDescent="0.25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2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3" x14ac:dyDescent="0.25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2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3" x14ac:dyDescent="0.25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2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63" x14ac:dyDescent="0.25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2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3" x14ac:dyDescent="0.25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2">
        <f t="shared" ref="O579:O642" si="36">(E579*100)/D579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1.5" x14ac:dyDescent="0.25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2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7.25" x14ac:dyDescent="0.25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2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3" x14ac:dyDescent="0.25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2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3" x14ac:dyDescent="0.25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2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3" x14ac:dyDescent="0.25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2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7.25" x14ac:dyDescent="0.25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2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7.25" x14ac:dyDescent="0.25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2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7.25" x14ac:dyDescent="0.25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2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7.25" x14ac:dyDescent="0.25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2">
        <f t="shared" si="36"/>
        <v>0.56000000000000005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8.75" x14ac:dyDescent="0.25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2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3" x14ac:dyDescent="0.25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2">
        <f t="shared" si="36"/>
        <v>3.3444444444444446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t="15.75" x14ac:dyDescent="0.25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2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3" x14ac:dyDescent="0.25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2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63" x14ac:dyDescent="0.25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2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3" x14ac:dyDescent="0.25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2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3" x14ac:dyDescent="0.25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2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1.5" x14ac:dyDescent="0.25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2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3" x14ac:dyDescent="0.25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2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7.25" x14ac:dyDescent="0.25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2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63" x14ac:dyDescent="0.25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2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47.25" x14ac:dyDescent="0.25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2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3" x14ac:dyDescent="0.25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2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1.5" x14ac:dyDescent="0.25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2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3" x14ac:dyDescent="0.25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2">
        <f t="shared" si="36"/>
        <v>1.4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63" x14ac:dyDescent="0.25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2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7.25" x14ac:dyDescent="0.25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2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3" x14ac:dyDescent="0.25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2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1.5" x14ac:dyDescent="0.25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2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3" x14ac:dyDescent="0.25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2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3" x14ac:dyDescent="0.25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2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3" x14ac:dyDescent="0.25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2">
        <f t="shared" si="36"/>
        <v>0.97399999999999998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3" x14ac:dyDescent="0.25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2">
        <f t="shared" si="36"/>
        <v>0.64102564102564108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7.25" x14ac:dyDescent="0.25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2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3" x14ac:dyDescent="0.25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2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1.5" x14ac:dyDescent="0.25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2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3" x14ac:dyDescent="0.25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2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7.25" x14ac:dyDescent="0.25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2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7.25" x14ac:dyDescent="0.25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2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3" x14ac:dyDescent="0.25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2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3" x14ac:dyDescent="0.25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2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3" x14ac:dyDescent="0.25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2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1.5" x14ac:dyDescent="0.25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2">
        <f t="shared" si="36"/>
        <v>4.0000000000000003E-5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7.25" x14ac:dyDescent="0.25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2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3" x14ac:dyDescent="0.25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2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3" x14ac:dyDescent="0.25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2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3" x14ac:dyDescent="0.25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2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7.25" x14ac:dyDescent="0.25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2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3" x14ac:dyDescent="0.25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2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3" x14ac:dyDescent="0.25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2">
        <f t="shared" si="36"/>
        <v>17.38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3" x14ac:dyDescent="0.25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2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7.25" x14ac:dyDescent="0.25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2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3" x14ac:dyDescent="0.25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2">
        <f t="shared" si="36"/>
        <v>0.17499999999999999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3" x14ac:dyDescent="0.25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2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7.25" x14ac:dyDescent="0.25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2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7.25" x14ac:dyDescent="0.25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2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63" x14ac:dyDescent="0.25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2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7.25" x14ac:dyDescent="0.25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2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1.5" x14ac:dyDescent="0.25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2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7.25" x14ac:dyDescent="0.25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2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3" x14ac:dyDescent="0.25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2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t="15.75" x14ac:dyDescent="0.25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2">
        <f t="shared" si="36"/>
        <v>8.9999999999999993E-3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1.5" x14ac:dyDescent="0.25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2">
        <f t="shared" si="36"/>
        <v>1E-4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3" x14ac:dyDescent="0.25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2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3" x14ac:dyDescent="0.25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2">
        <f t="shared" ref="O643:O706" si="40">(E643*100)/D643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3" x14ac:dyDescent="0.25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2">
        <f t="shared" si="40"/>
        <v>1460.4849999999999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7.25" x14ac:dyDescent="0.25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2">
        <f t="shared" si="40"/>
        <v>105.80800000000001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3" x14ac:dyDescent="0.25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2">
        <f t="shared" si="40"/>
        <v>300.11792000000003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1.5" x14ac:dyDescent="0.25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2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3" x14ac:dyDescent="0.25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2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3" x14ac:dyDescent="0.25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2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1.5" x14ac:dyDescent="0.25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2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3" x14ac:dyDescent="0.25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2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3" x14ac:dyDescent="0.25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2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3" x14ac:dyDescent="0.25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2">
        <f t="shared" si="40"/>
        <v>100.52800000000001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3" x14ac:dyDescent="0.25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2">
        <f t="shared" si="40"/>
        <v>100.46666666666667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3" x14ac:dyDescent="0.25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2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3" x14ac:dyDescent="0.25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2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7.25" x14ac:dyDescent="0.25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2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3" x14ac:dyDescent="0.25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2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3" x14ac:dyDescent="0.25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2">
        <f t="shared" si="40"/>
        <v>125.7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3" x14ac:dyDescent="0.25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2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t="15.75" x14ac:dyDescent="0.25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2">
        <f t="shared" si="40"/>
        <v>100.56666666666666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3" x14ac:dyDescent="0.25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2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7.25" x14ac:dyDescent="0.25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2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7.25" x14ac:dyDescent="0.25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2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3" x14ac:dyDescent="0.25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2">
        <f t="shared" si="40"/>
        <v>0.35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3" x14ac:dyDescent="0.25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2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3" x14ac:dyDescent="0.25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2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3" x14ac:dyDescent="0.25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2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3" x14ac:dyDescent="0.25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2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7.25" x14ac:dyDescent="0.25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2">
        <f t="shared" si="40"/>
        <v>4.5599999999999996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3" x14ac:dyDescent="0.25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2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3" x14ac:dyDescent="0.25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2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3" x14ac:dyDescent="0.25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2">
        <f t="shared" si="40"/>
        <v>39.426666666666669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3" x14ac:dyDescent="0.25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2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3" x14ac:dyDescent="0.25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2">
        <f t="shared" si="40"/>
        <v>0.20499999999999999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1.5" x14ac:dyDescent="0.25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2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3" x14ac:dyDescent="0.25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2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3" x14ac:dyDescent="0.25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2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8.75" x14ac:dyDescent="0.25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2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3" x14ac:dyDescent="0.25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2">
        <f t="shared" si="40"/>
        <v>3.8206896551724139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3" x14ac:dyDescent="0.25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2">
        <f t="shared" si="40"/>
        <v>15.485964912280702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3" x14ac:dyDescent="0.25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2">
        <f t="shared" si="40"/>
        <v>25.911999999999999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3" x14ac:dyDescent="0.25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2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7.25" x14ac:dyDescent="0.25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2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78.75" x14ac:dyDescent="0.25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2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15.75" x14ac:dyDescent="0.25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2">
        <f t="shared" si="40"/>
        <v>7.4837499999999997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3" x14ac:dyDescent="0.25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2">
        <f t="shared" si="40"/>
        <v>27.65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3" x14ac:dyDescent="0.25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2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3" x14ac:dyDescent="0.25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2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3" x14ac:dyDescent="0.25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2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3" x14ac:dyDescent="0.25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2">
        <f t="shared" si="40"/>
        <v>57.64875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47.25" x14ac:dyDescent="0.25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2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63" x14ac:dyDescent="0.25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2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3" x14ac:dyDescent="0.25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2">
        <f t="shared" si="40"/>
        <v>6.53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7.25" x14ac:dyDescent="0.25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2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3" x14ac:dyDescent="0.25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2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3" x14ac:dyDescent="0.25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2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1.5" x14ac:dyDescent="0.25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2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3" x14ac:dyDescent="0.25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2">
        <f t="shared" si="40"/>
        <v>46.38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3" x14ac:dyDescent="0.25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2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3" x14ac:dyDescent="0.25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2">
        <f t="shared" si="40"/>
        <v>82.422107692307691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3" x14ac:dyDescent="0.25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2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3" x14ac:dyDescent="0.25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2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3" x14ac:dyDescent="0.25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2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63" x14ac:dyDescent="0.25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2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7.25" x14ac:dyDescent="0.25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2">
        <f t="shared" si="40"/>
        <v>0.87454545454545451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1.5" x14ac:dyDescent="0.25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2">
        <f t="shared" ref="O707:O770" si="44">(E707*100)/D707</f>
        <v>0.97699999999999998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3" x14ac:dyDescent="0.25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2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3" x14ac:dyDescent="0.25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2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3" x14ac:dyDescent="0.25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2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1.5" x14ac:dyDescent="0.25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2">
        <f t="shared" si="44"/>
        <v>0.40666666666666668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7.25" x14ac:dyDescent="0.25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2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3" x14ac:dyDescent="0.25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2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3" x14ac:dyDescent="0.25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2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3" x14ac:dyDescent="0.25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2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7.25" x14ac:dyDescent="0.25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2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3" x14ac:dyDescent="0.25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2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7.25" x14ac:dyDescent="0.25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2">
        <f t="shared" si="44"/>
        <v>10.214285714285714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t="31.5" x14ac:dyDescent="0.25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2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3" x14ac:dyDescent="0.25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2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3" x14ac:dyDescent="0.25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2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7.25" x14ac:dyDescent="0.25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2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3" x14ac:dyDescent="0.25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2">
        <f t="shared" si="44"/>
        <v>122.10975609756098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3" x14ac:dyDescent="0.25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2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7.25" x14ac:dyDescent="0.25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2">
        <f t="shared" si="44"/>
        <v>109.38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3" x14ac:dyDescent="0.25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2">
        <f t="shared" si="44"/>
        <v>105.47157142857142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63" x14ac:dyDescent="0.25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2">
        <f t="shared" si="44"/>
        <v>100.35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3" x14ac:dyDescent="0.25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2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3" x14ac:dyDescent="0.25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2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7.25" x14ac:dyDescent="0.25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2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3" x14ac:dyDescent="0.25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2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1.5" x14ac:dyDescent="0.25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2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7.25" x14ac:dyDescent="0.25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2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3" x14ac:dyDescent="0.25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2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3" x14ac:dyDescent="0.25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2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7.25" x14ac:dyDescent="0.25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2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63" x14ac:dyDescent="0.25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2">
        <f t="shared" si="44"/>
        <v>114.4063829787234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3" x14ac:dyDescent="0.25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2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3" x14ac:dyDescent="0.25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2">
        <f t="shared" si="44"/>
        <v>122.4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1.5" x14ac:dyDescent="0.25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2">
        <f t="shared" si="44"/>
        <v>106.73333333333333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3" x14ac:dyDescent="0.25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2">
        <f t="shared" si="44"/>
        <v>158.33333333333334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3" x14ac:dyDescent="0.25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2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1.5" x14ac:dyDescent="0.25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2">
        <f t="shared" si="44"/>
        <v>102.26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3" x14ac:dyDescent="0.25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2">
        <f t="shared" si="44"/>
        <v>110.71428571428571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3" x14ac:dyDescent="0.25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2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7.25" x14ac:dyDescent="0.25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2">
        <f t="shared" si="44"/>
        <v>102.32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3" x14ac:dyDescent="0.25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2">
        <f t="shared" si="44"/>
        <v>179.09909909909911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1.5" x14ac:dyDescent="0.25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2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3" x14ac:dyDescent="0.25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2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63" x14ac:dyDescent="0.25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2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3" x14ac:dyDescent="0.25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2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3" x14ac:dyDescent="0.25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2">
        <f t="shared" si="44"/>
        <v>102.58775877587759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7.25" x14ac:dyDescent="0.25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2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3" x14ac:dyDescent="0.25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2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3" x14ac:dyDescent="0.25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2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3" x14ac:dyDescent="0.25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2">
        <f t="shared" si="44"/>
        <v>103.75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63" x14ac:dyDescent="0.25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2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7.25" x14ac:dyDescent="0.25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2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3" x14ac:dyDescent="0.25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2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7.25" x14ac:dyDescent="0.25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2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7.25" x14ac:dyDescent="0.25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2">
        <f t="shared" si="44"/>
        <v>101.92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3" x14ac:dyDescent="0.25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2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63" x14ac:dyDescent="0.25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2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7.25" x14ac:dyDescent="0.25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2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63" x14ac:dyDescent="0.25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2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63" x14ac:dyDescent="0.25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2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3" x14ac:dyDescent="0.25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2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3" x14ac:dyDescent="0.25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2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8.75" x14ac:dyDescent="0.25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2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3" x14ac:dyDescent="0.25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2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3" x14ac:dyDescent="0.25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2">
        <f t="shared" ref="O771:O834" si="48">(E771*100)/D771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3" x14ac:dyDescent="0.25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2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7.25" x14ac:dyDescent="0.25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2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3" x14ac:dyDescent="0.25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2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3" x14ac:dyDescent="0.25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2">
        <f t="shared" si="48"/>
        <v>0.85129023676509707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3" x14ac:dyDescent="0.25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2">
        <f t="shared" si="48"/>
        <v>70.2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7.25" x14ac:dyDescent="0.25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2">
        <f t="shared" si="48"/>
        <v>1.7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3" x14ac:dyDescent="0.25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2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3" x14ac:dyDescent="0.25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2">
        <f t="shared" si="48"/>
        <v>0.7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7.25" x14ac:dyDescent="0.25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2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3" x14ac:dyDescent="0.25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2">
        <f t="shared" si="48"/>
        <v>2.6666666666666665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7.25" x14ac:dyDescent="0.25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2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7.25" x14ac:dyDescent="0.25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2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7.25" x14ac:dyDescent="0.25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2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3" x14ac:dyDescent="0.25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2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3" x14ac:dyDescent="0.25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2">
        <f t="shared" si="48"/>
        <v>102.5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3" x14ac:dyDescent="0.25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2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7.25" x14ac:dyDescent="0.25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2">
        <f t="shared" si="48"/>
        <v>142.80000000000001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3" x14ac:dyDescent="0.25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2">
        <f t="shared" si="48"/>
        <v>114.16666666666667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3" x14ac:dyDescent="0.25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2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63" x14ac:dyDescent="0.25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2">
        <f t="shared" si="48"/>
        <v>109.41176470588235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3" x14ac:dyDescent="0.25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2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3" x14ac:dyDescent="0.25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2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1.5" x14ac:dyDescent="0.25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2">
        <f t="shared" si="48"/>
        <v>100.4444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3" x14ac:dyDescent="0.25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2">
        <f t="shared" si="48"/>
        <v>102.77927272727273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3" x14ac:dyDescent="0.25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2">
        <f t="shared" si="48"/>
        <v>105.3125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3" x14ac:dyDescent="0.25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2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3" x14ac:dyDescent="0.25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2">
        <f t="shared" si="48"/>
        <v>101.35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3" x14ac:dyDescent="0.25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2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7.25" x14ac:dyDescent="0.25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2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3" x14ac:dyDescent="0.25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2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7.25" x14ac:dyDescent="0.25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2">
        <f t="shared" si="48"/>
        <v>152.13333333333333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63" x14ac:dyDescent="0.25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2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3" x14ac:dyDescent="0.25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2">
        <f t="shared" si="48"/>
        <v>101.33333333333333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3" x14ac:dyDescent="0.25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2">
        <f t="shared" si="48"/>
        <v>123.26086956521739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3" x14ac:dyDescent="0.25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2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7.25" x14ac:dyDescent="0.25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2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1.5" x14ac:dyDescent="0.25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2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1.5" x14ac:dyDescent="0.25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2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3" x14ac:dyDescent="0.25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2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7.25" x14ac:dyDescent="0.25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2">
        <f t="shared" si="48"/>
        <v>103.77500000000001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3" x14ac:dyDescent="0.25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2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7.25" x14ac:dyDescent="0.25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2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3" x14ac:dyDescent="0.25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2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47.25" x14ac:dyDescent="0.25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2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3" x14ac:dyDescent="0.25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2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1.5" x14ac:dyDescent="0.25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2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7.25" x14ac:dyDescent="0.25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2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63" x14ac:dyDescent="0.25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2">
        <f t="shared" si="48"/>
        <v>137.11066666666667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3" x14ac:dyDescent="0.25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2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1.5" x14ac:dyDescent="0.25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2">
        <f t="shared" si="48"/>
        <v>108.75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7.25" x14ac:dyDescent="0.25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2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7.25" x14ac:dyDescent="0.25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2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7.25" x14ac:dyDescent="0.25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2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7.25" x14ac:dyDescent="0.25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2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3" x14ac:dyDescent="0.25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2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7.25" x14ac:dyDescent="0.25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2">
        <f t="shared" si="48"/>
        <v>100.432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7.25" x14ac:dyDescent="0.25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2">
        <f t="shared" si="48"/>
        <v>101.45454545454545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3" x14ac:dyDescent="0.25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2">
        <f t="shared" si="48"/>
        <v>103.33333333333333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3" x14ac:dyDescent="0.25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2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3" x14ac:dyDescent="0.25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2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63" x14ac:dyDescent="0.25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2">
        <f t="shared" si="48"/>
        <v>107.83333333333333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7.25" x14ac:dyDescent="0.25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2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3" x14ac:dyDescent="0.25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2">
        <f t="shared" si="48"/>
        <v>100.60706666666667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t="15.75" x14ac:dyDescent="0.25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2">
        <f t="shared" ref="O835:O898" si="52">(E835*100)/D835</f>
        <v>101.66666666666667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3" x14ac:dyDescent="0.25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2">
        <f t="shared" si="52"/>
        <v>131.01818181818183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3" x14ac:dyDescent="0.25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2">
        <f t="shared" si="52"/>
        <v>117.25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t="15.75" x14ac:dyDescent="0.25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2">
        <f t="shared" si="52"/>
        <v>100.93040000000001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7.25" x14ac:dyDescent="0.25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2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3" x14ac:dyDescent="0.25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2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7.25" x14ac:dyDescent="0.25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2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7.25" x14ac:dyDescent="0.25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2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3" x14ac:dyDescent="0.25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2">
        <f t="shared" si="52"/>
        <v>101.32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63" x14ac:dyDescent="0.25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2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3" x14ac:dyDescent="0.25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2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3" x14ac:dyDescent="0.25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2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7.25" x14ac:dyDescent="0.25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2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7.25" x14ac:dyDescent="0.25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2">
        <f t="shared" si="52"/>
        <v>122.00090909090909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1.5" x14ac:dyDescent="0.25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2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63" x14ac:dyDescent="0.25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2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3" x14ac:dyDescent="0.25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2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7.25" x14ac:dyDescent="0.25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2">
        <f t="shared" si="52"/>
        <v>155.17500000000001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7.25" x14ac:dyDescent="0.25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2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47.25" x14ac:dyDescent="0.25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2">
        <f t="shared" si="52"/>
        <v>104.97142857142858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7.25" x14ac:dyDescent="0.25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2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7.25" x14ac:dyDescent="0.25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2">
        <f t="shared" si="52"/>
        <v>118.22050359712232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7.25" x14ac:dyDescent="0.25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2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3" x14ac:dyDescent="0.25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2">
        <f t="shared" si="52"/>
        <v>218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7.25" x14ac:dyDescent="0.25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2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3" x14ac:dyDescent="0.25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2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7.25" x14ac:dyDescent="0.25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2">
        <f t="shared" si="52"/>
        <v>104.675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63" x14ac:dyDescent="0.25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2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63" x14ac:dyDescent="0.25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2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7.25" x14ac:dyDescent="0.25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2">
        <f t="shared" si="52"/>
        <v>0.34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7.25" x14ac:dyDescent="0.25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2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63" x14ac:dyDescent="0.25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2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3" x14ac:dyDescent="0.25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2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7.25" x14ac:dyDescent="0.25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2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3" x14ac:dyDescent="0.25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2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78.75" x14ac:dyDescent="0.25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2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3" x14ac:dyDescent="0.25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2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3" x14ac:dyDescent="0.25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2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3" x14ac:dyDescent="0.25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2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7.25" x14ac:dyDescent="0.25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2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7.25" x14ac:dyDescent="0.25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2">
        <f t="shared" si="52"/>
        <v>1.2857142857142858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3" x14ac:dyDescent="0.25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2">
        <f t="shared" si="52"/>
        <v>24.333333333333332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3" x14ac:dyDescent="0.25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2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1.5" x14ac:dyDescent="0.25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2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3" x14ac:dyDescent="0.25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2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3" x14ac:dyDescent="0.25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2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3" x14ac:dyDescent="0.25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2">
        <f t="shared" si="52"/>
        <v>30.666666666666668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3" x14ac:dyDescent="0.25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2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7.25" x14ac:dyDescent="0.25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2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3" x14ac:dyDescent="0.25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2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3" x14ac:dyDescent="0.25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2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7.25" x14ac:dyDescent="0.25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2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63" x14ac:dyDescent="0.25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2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3" x14ac:dyDescent="0.25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2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3" x14ac:dyDescent="0.25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2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3" x14ac:dyDescent="0.25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2">
        <f t="shared" si="52"/>
        <v>7.2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63" x14ac:dyDescent="0.25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2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3" x14ac:dyDescent="0.25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2">
        <f t="shared" si="52"/>
        <v>4.166666666666667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3" x14ac:dyDescent="0.25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2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3" x14ac:dyDescent="0.25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2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7.25" x14ac:dyDescent="0.25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2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3" x14ac:dyDescent="0.25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2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3" x14ac:dyDescent="0.25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2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3" x14ac:dyDescent="0.25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2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3" x14ac:dyDescent="0.25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2">
        <f t="shared" ref="O899:O962" si="56">(E899*100)/D899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3" x14ac:dyDescent="0.25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2">
        <f t="shared" si="56"/>
        <v>2.8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7.25" x14ac:dyDescent="0.25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2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7.25" x14ac:dyDescent="0.25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2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3" x14ac:dyDescent="0.25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2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3" x14ac:dyDescent="0.25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2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7.25" x14ac:dyDescent="0.25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2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63" x14ac:dyDescent="0.25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2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7.25" x14ac:dyDescent="0.25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2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1.5" x14ac:dyDescent="0.25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2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7.25" x14ac:dyDescent="0.25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2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7.25" x14ac:dyDescent="0.25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2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3" x14ac:dyDescent="0.25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2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63" x14ac:dyDescent="0.25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2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3" x14ac:dyDescent="0.25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2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7.25" x14ac:dyDescent="0.25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2">
        <f t="shared" si="56"/>
        <v>0.8571428571428571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3" x14ac:dyDescent="0.25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2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7.25" x14ac:dyDescent="0.25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2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7.25" x14ac:dyDescent="0.25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2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7.25" x14ac:dyDescent="0.25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2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3" x14ac:dyDescent="0.25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2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3" x14ac:dyDescent="0.25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2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t="15.75" x14ac:dyDescent="0.25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2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63" x14ac:dyDescent="0.25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2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3" x14ac:dyDescent="0.25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2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7.25" x14ac:dyDescent="0.25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2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3" x14ac:dyDescent="0.25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2">
        <f t="shared" si="56"/>
        <v>2.2000000000000002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3" x14ac:dyDescent="0.25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2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63" x14ac:dyDescent="0.25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2">
        <f t="shared" si="56"/>
        <v>2.6666666666666665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3" x14ac:dyDescent="0.25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2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1.5" x14ac:dyDescent="0.25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2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7.25" x14ac:dyDescent="0.25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2">
        <f t="shared" si="56"/>
        <v>10.862068965517242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7.25" x14ac:dyDescent="0.25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2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3" x14ac:dyDescent="0.25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2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63" x14ac:dyDescent="0.25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2">
        <f t="shared" si="56"/>
        <v>6.55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7.25" x14ac:dyDescent="0.25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2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3" x14ac:dyDescent="0.25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2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3" x14ac:dyDescent="0.25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2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3" x14ac:dyDescent="0.25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2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7.25" x14ac:dyDescent="0.25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2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63" x14ac:dyDescent="0.25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2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7.25" x14ac:dyDescent="0.25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2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3" x14ac:dyDescent="0.25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2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63" x14ac:dyDescent="0.25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2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3" x14ac:dyDescent="0.25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2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3" x14ac:dyDescent="0.25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2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47.25" x14ac:dyDescent="0.25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2">
        <f t="shared" si="56"/>
        <v>9.6333333333333329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7.25" x14ac:dyDescent="0.25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2">
        <f t="shared" si="56"/>
        <v>13.326000000000001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7.25" x14ac:dyDescent="0.25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2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7.25" x14ac:dyDescent="0.25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2">
        <f t="shared" si="56"/>
        <v>1.9066666666666667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3" x14ac:dyDescent="0.25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2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3" x14ac:dyDescent="0.25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2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63" x14ac:dyDescent="0.25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2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7.25" x14ac:dyDescent="0.25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2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t="31.5" x14ac:dyDescent="0.25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2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1.5" x14ac:dyDescent="0.25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2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63" x14ac:dyDescent="0.25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2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7.25" x14ac:dyDescent="0.25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2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63" x14ac:dyDescent="0.25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2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3" x14ac:dyDescent="0.25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2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1.5" x14ac:dyDescent="0.25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2">
        <f t="shared" si="56"/>
        <v>1.9416666666666667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3" x14ac:dyDescent="0.25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2">
        <f t="shared" si="56"/>
        <v>11.328275684711329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3" x14ac:dyDescent="0.25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2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7.25" x14ac:dyDescent="0.25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2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7.25" x14ac:dyDescent="0.25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2">
        <f t="shared" ref="O963:O1026" si="60">(E963*100)/D963</f>
        <v>42.188421052631575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3" x14ac:dyDescent="0.25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2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1.5" x14ac:dyDescent="0.25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2">
        <f t="shared" si="60"/>
        <v>1.0771428571428572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3" x14ac:dyDescent="0.25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2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3" x14ac:dyDescent="0.25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2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7.25" x14ac:dyDescent="0.25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2">
        <f t="shared" si="60"/>
        <v>14.8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7.25" x14ac:dyDescent="0.25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2">
        <f t="shared" si="60"/>
        <v>17.809999999999999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3" x14ac:dyDescent="0.25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2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1.5" x14ac:dyDescent="0.25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2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3" x14ac:dyDescent="0.25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2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3" x14ac:dyDescent="0.25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2">
        <f t="shared" si="60"/>
        <v>0.22600000000000001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63" x14ac:dyDescent="0.25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2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3" x14ac:dyDescent="0.25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2">
        <f t="shared" si="60"/>
        <v>2.0550000000000002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63" x14ac:dyDescent="0.25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2">
        <f t="shared" si="60"/>
        <v>0.56000000000000005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3" x14ac:dyDescent="0.25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2">
        <f t="shared" si="60"/>
        <v>2.6070000000000002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3" x14ac:dyDescent="0.25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2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3" x14ac:dyDescent="0.25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2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7.25" x14ac:dyDescent="0.25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2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3" x14ac:dyDescent="0.25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2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3" x14ac:dyDescent="0.25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2">
        <f t="shared" si="60"/>
        <v>14.86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3" x14ac:dyDescent="0.25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2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7.25" x14ac:dyDescent="0.25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2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3" x14ac:dyDescent="0.25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2">
        <f t="shared" si="60"/>
        <v>29.506136117214712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4.5" x14ac:dyDescent="0.25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2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3" x14ac:dyDescent="0.25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2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3" x14ac:dyDescent="0.25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2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63" x14ac:dyDescent="0.25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2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3" x14ac:dyDescent="0.25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2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1.5" x14ac:dyDescent="0.25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2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3" x14ac:dyDescent="0.25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2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8.75" x14ac:dyDescent="0.25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2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7.25" x14ac:dyDescent="0.25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2">
        <f t="shared" si="60"/>
        <v>0.46700000000000003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63" x14ac:dyDescent="0.25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2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78.75" x14ac:dyDescent="0.25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2">
        <f t="shared" si="60"/>
        <v>2.3344999999999998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3" x14ac:dyDescent="0.25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2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7.25" x14ac:dyDescent="0.25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2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47.25" x14ac:dyDescent="0.25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2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7.25" x14ac:dyDescent="0.25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2">
        <f t="shared" si="60"/>
        <v>58.55833333333333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7.25" x14ac:dyDescent="0.25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2">
        <f t="shared" si="60"/>
        <v>7.7886666666666668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7.25" x14ac:dyDescent="0.25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2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3" x14ac:dyDescent="0.25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2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3" x14ac:dyDescent="0.25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2">
        <f t="shared" si="60"/>
        <v>29.602960296029604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7.25" x14ac:dyDescent="0.25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2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7.25" x14ac:dyDescent="0.25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2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7.25" x14ac:dyDescent="0.25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2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63" x14ac:dyDescent="0.25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2">
        <f t="shared" si="60"/>
        <v>5.85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7.25" x14ac:dyDescent="0.25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2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3" x14ac:dyDescent="0.25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2">
        <f t="shared" si="60"/>
        <v>0.26737967914438504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3" x14ac:dyDescent="0.25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2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3" x14ac:dyDescent="0.25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2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63" x14ac:dyDescent="0.25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2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3" x14ac:dyDescent="0.25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2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3" x14ac:dyDescent="0.25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2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1.5" x14ac:dyDescent="0.25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2">
        <f t="shared" si="60"/>
        <v>30.6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7.25" x14ac:dyDescent="0.25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2">
        <f t="shared" si="60"/>
        <v>2.6666666666666665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7.25" x14ac:dyDescent="0.25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2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3" x14ac:dyDescent="0.25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2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7.25" x14ac:dyDescent="0.25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2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7.25" x14ac:dyDescent="0.25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2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3" x14ac:dyDescent="0.25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2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7.25" x14ac:dyDescent="0.25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2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1.5" x14ac:dyDescent="0.25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2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7.25" x14ac:dyDescent="0.25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2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63" x14ac:dyDescent="0.25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2">
        <f t="shared" si="60"/>
        <v>118.63775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7.25" x14ac:dyDescent="0.25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2">
        <f t="shared" ref="O1027:O1090" si="64">(E1027*100)/D1027</f>
        <v>109.92831428571429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3" x14ac:dyDescent="0.25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2">
        <f t="shared" si="64"/>
        <v>100.00828571428572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3" x14ac:dyDescent="0.25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2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63" x14ac:dyDescent="0.25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2">
        <f t="shared" si="64"/>
        <v>117.27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7.25" x14ac:dyDescent="0.25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2">
        <f t="shared" si="64"/>
        <v>111.76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1.5" x14ac:dyDescent="0.25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2">
        <f t="shared" si="64"/>
        <v>342.1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3" x14ac:dyDescent="0.25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2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t="15.75" x14ac:dyDescent="0.25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2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3" x14ac:dyDescent="0.25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2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63" x14ac:dyDescent="0.25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2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3" x14ac:dyDescent="0.25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2">
        <f t="shared" si="64"/>
        <v>107.65217391304348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7.25" x14ac:dyDescent="0.25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2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3" x14ac:dyDescent="0.25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2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63" x14ac:dyDescent="0.25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2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3" x14ac:dyDescent="0.25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2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3" x14ac:dyDescent="0.25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2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7.25" x14ac:dyDescent="0.25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2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3" x14ac:dyDescent="0.25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2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7.25" x14ac:dyDescent="0.25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2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3" x14ac:dyDescent="0.25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2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7.25" x14ac:dyDescent="0.25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2">
        <f t="shared" si="64"/>
        <v>2.66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3" x14ac:dyDescent="0.25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2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7.25" x14ac:dyDescent="0.25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2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3" x14ac:dyDescent="0.25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2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t="15.75" x14ac:dyDescent="0.25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2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1.5" x14ac:dyDescent="0.25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2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3" x14ac:dyDescent="0.25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2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8.75" x14ac:dyDescent="0.25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2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3" x14ac:dyDescent="0.25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2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3" x14ac:dyDescent="0.25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2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3" x14ac:dyDescent="0.25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2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3" x14ac:dyDescent="0.25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2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7.25" x14ac:dyDescent="0.25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2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3" x14ac:dyDescent="0.25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2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t="15.75" x14ac:dyDescent="0.25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2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3" x14ac:dyDescent="0.25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2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7.25" x14ac:dyDescent="0.25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2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1.5" x14ac:dyDescent="0.25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2">
        <f t="shared" si="64"/>
        <v>95.477386934673362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3" x14ac:dyDescent="0.25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2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3" x14ac:dyDescent="0.25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2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3" x14ac:dyDescent="0.25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2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7.25" x14ac:dyDescent="0.25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2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3" x14ac:dyDescent="0.25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2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3" x14ac:dyDescent="0.25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2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7.25" x14ac:dyDescent="0.25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2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7.25" x14ac:dyDescent="0.25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2">
        <f t="shared" si="64"/>
        <v>0.7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3" x14ac:dyDescent="0.25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2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3" x14ac:dyDescent="0.25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2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7.25" x14ac:dyDescent="0.25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2">
        <f t="shared" si="64"/>
        <v>1.3333333333333333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3" x14ac:dyDescent="0.25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2">
        <f t="shared" si="64"/>
        <v>6.3092592592592593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7.25" x14ac:dyDescent="0.25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2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63" x14ac:dyDescent="0.25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2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63" x14ac:dyDescent="0.25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2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3" x14ac:dyDescent="0.25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2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3" x14ac:dyDescent="0.25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2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7.25" x14ac:dyDescent="0.25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2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7.25" x14ac:dyDescent="0.25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2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7.25" x14ac:dyDescent="0.25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2">
        <f t="shared" si="64"/>
        <v>0.56000000000000005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3" x14ac:dyDescent="0.25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2">
        <f t="shared" si="64"/>
        <v>0.82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t="31.5" x14ac:dyDescent="0.25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2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7.25" x14ac:dyDescent="0.25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2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t="15.75" x14ac:dyDescent="0.25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2">
        <f t="shared" si="64"/>
        <v>8.3333333333333329E-2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3" x14ac:dyDescent="0.25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2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7.25" x14ac:dyDescent="0.25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2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1.5" x14ac:dyDescent="0.25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2">
        <f t="shared" ref="O1091:O1154" si="68">(E1091*100)/D1091</f>
        <v>7.8266666666666671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3" x14ac:dyDescent="0.25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2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3" x14ac:dyDescent="0.25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2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3" x14ac:dyDescent="0.25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2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63" x14ac:dyDescent="0.25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2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3" x14ac:dyDescent="0.25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2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3" x14ac:dyDescent="0.25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2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3" x14ac:dyDescent="0.25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2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7.25" x14ac:dyDescent="0.25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2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1.5" x14ac:dyDescent="0.25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2">
        <f t="shared" si="68"/>
        <v>7.2119999999999997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3" x14ac:dyDescent="0.25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2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7.25" x14ac:dyDescent="0.25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2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7.25" x14ac:dyDescent="0.25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2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3" x14ac:dyDescent="0.25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2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7.25" x14ac:dyDescent="0.25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2">
        <f t="shared" si="68"/>
        <v>1.62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3" x14ac:dyDescent="0.25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2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3" x14ac:dyDescent="0.25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2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7.25" x14ac:dyDescent="0.25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2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3" x14ac:dyDescent="0.25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2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3" x14ac:dyDescent="0.25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2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3" x14ac:dyDescent="0.25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2">
        <f t="shared" si="68"/>
        <v>0.45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3" x14ac:dyDescent="0.25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2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3" x14ac:dyDescent="0.25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2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7.25" x14ac:dyDescent="0.25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2">
        <f t="shared" si="68"/>
        <v>35.537409090909094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3" x14ac:dyDescent="0.25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2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3" x14ac:dyDescent="0.25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2">
        <f t="shared" si="68"/>
        <v>0.16666666666666666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3" x14ac:dyDescent="0.25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2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7.25" x14ac:dyDescent="0.25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2">
        <f t="shared" si="68"/>
        <v>3.5704E-2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7.25" x14ac:dyDescent="0.25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2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3" x14ac:dyDescent="0.25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2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3" x14ac:dyDescent="0.25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2">
        <f t="shared" si="68"/>
        <v>0.23809523809523808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7.25" x14ac:dyDescent="0.25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2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7.25" x14ac:dyDescent="0.25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2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3" x14ac:dyDescent="0.25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2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3" x14ac:dyDescent="0.25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2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3" x14ac:dyDescent="0.25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2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3" x14ac:dyDescent="0.25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2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7.25" x14ac:dyDescent="0.25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2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3" x14ac:dyDescent="0.25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2">
        <f t="shared" si="68"/>
        <v>1.6714285714285715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t="15.75" x14ac:dyDescent="0.25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2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7.25" x14ac:dyDescent="0.25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2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3" x14ac:dyDescent="0.25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2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3" x14ac:dyDescent="0.25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2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7.25" x14ac:dyDescent="0.25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2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3" x14ac:dyDescent="0.25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2">
        <f t="shared" si="68"/>
        <v>0.66666666666666663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7.25" x14ac:dyDescent="0.25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2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3" x14ac:dyDescent="0.25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2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63" x14ac:dyDescent="0.25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2">
        <f t="shared" si="68"/>
        <v>6.4439140811455848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3" x14ac:dyDescent="0.25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2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3" x14ac:dyDescent="0.25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2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3" x14ac:dyDescent="0.25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2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7.25" x14ac:dyDescent="0.25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2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t="15.75" x14ac:dyDescent="0.25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2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78.75" x14ac:dyDescent="0.25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2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3" x14ac:dyDescent="0.25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2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7.25" x14ac:dyDescent="0.25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2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7.25" x14ac:dyDescent="0.25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2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7.25" x14ac:dyDescent="0.25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2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3" x14ac:dyDescent="0.25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2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1.5" x14ac:dyDescent="0.25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2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1.5" x14ac:dyDescent="0.25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2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1.5" x14ac:dyDescent="0.25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2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3" x14ac:dyDescent="0.25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2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t="15.75" x14ac:dyDescent="0.25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2">
        <f t="shared" si="68"/>
        <v>5.6937499999999996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1.5" x14ac:dyDescent="0.25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2">
        <f t="shared" ref="O1155:O1218" si="72">(E1155*100)/D1155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7.25" x14ac:dyDescent="0.25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2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3" x14ac:dyDescent="0.25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2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63" x14ac:dyDescent="0.25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2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3" x14ac:dyDescent="0.25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2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3" x14ac:dyDescent="0.25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2">
        <f t="shared" si="72"/>
        <v>0.46666666666666667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3" x14ac:dyDescent="0.25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2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63" x14ac:dyDescent="0.25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2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3" x14ac:dyDescent="0.25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2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3" x14ac:dyDescent="0.25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2">
        <f t="shared" si="72"/>
        <v>5.8333333333333334E-2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3" x14ac:dyDescent="0.25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2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3" x14ac:dyDescent="0.25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2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3" x14ac:dyDescent="0.25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2">
        <f t="shared" si="72"/>
        <v>20.704999999999998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3" x14ac:dyDescent="0.25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2">
        <f t="shared" si="72"/>
        <v>19.14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7.25" x14ac:dyDescent="0.25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2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7.25" x14ac:dyDescent="0.25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2">
        <f t="shared" si="72"/>
        <v>5.666666666666667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63" x14ac:dyDescent="0.25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2">
        <f t="shared" si="72"/>
        <v>0.17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63" x14ac:dyDescent="0.25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2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7.25" x14ac:dyDescent="0.25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2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1.5" x14ac:dyDescent="0.25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2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3" x14ac:dyDescent="0.25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2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7.25" x14ac:dyDescent="0.25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2">
        <f t="shared" si="72"/>
        <v>5.9066666666666663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7.25" x14ac:dyDescent="0.25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2">
        <f t="shared" si="72"/>
        <v>2.9249999999999998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78.75" x14ac:dyDescent="0.25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2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3" x14ac:dyDescent="0.25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2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3" x14ac:dyDescent="0.25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2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63" x14ac:dyDescent="0.25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2">
        <f t="shared" si="72"/>
        <v>5.333333333333333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7.25" x14ac:dyDescent="0.25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2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1.5" x14ac:dyDescent="0.25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2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3" x14ac:dyDescent="0.25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2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3" x14ac:dyDescent="0.25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2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3" x14ac:dyDescent="0.25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2">
        <f t="shared" si="72"/>
        <v>104.93636363636364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3" x14ac:dyDescent="0.25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2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3" x14ac:dyDescent="0.25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2">
        <f t="shared" si="72"/>
        <v>106.73333333333333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3" x14ac:dyDescent="0.25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2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7.25" x14ac:dyDescent="0.25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2">
        <f t="shared" si="72"/>
        <v>160.55000000000001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3" x14ac:dyDescent="0.25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2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7.25" x14ac:dyDescent="0.25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2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3" x14ac:dyDescent="0.25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2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47.25" x14ac:dyDescent="0.25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2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3" x14ac:dyDescent="0.25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2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3" x14ac:dyDescent="0.25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2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3" x14ac:dyDescent="0.25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2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1.5" x14ac:dyDescent="0.25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2">
        <f t="shared" si="72"/>
        <v>269.91034482758619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3" x14ac:dyDescent="0.25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2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3" x14ac:dyDescent="0.25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2">
        <f t="shared" si="72"/>
        <v>260.60000000000002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3" x14ac:dyDescent="0.25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2">
        <f t="shared" si="72"/>
        <v>101.31677953348382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3" x14ac:dyDescent="0.25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2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3" x14ac:dyDescent="0.25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2">
        <f t="shared" si="72"/>
        <v>102.43783333333333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3" x14ac:dyDescent="0.25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2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63" x14ac:dyDescent="0.25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2">
        <f t="shared" si="72"/>
        <v>102.45398773006134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7.25" x14ac:dyDescent="0.25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2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3" x14ac:dyDescent="0.25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2">
        <f t="shared" si="72"/>
        <v>100.86153846153846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3" x14ac:dyDescent="0.25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2">
        <f t="shared" si="72"/>
        <v>115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1.5" x14ac:dyDescent="0.25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2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3" x14ac:dyDescent="0.25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2">
        <f t="shared" si="72"/>
        <v>155.30000000000001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3" x14ac:dyDescent="0.25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2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1.5" x14ac:dyDescent="0.25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2">
        <f t="shared" si="72"/>
        <v>254.315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3" x14ac:dyDescent="0.25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2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3" x14ac:dyDescent="0.25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2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3" x14ac:dyDescent="0.25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2">
        <f t="shared" si="72"/>
        <v>102.23076923076923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3" x14ac:dyDescent="0.25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2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3" x14ac:dyDescent="0.25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2">
        <f t="shared" si="72"/>
        <v>786.08019999999999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1.5" x14ac:dyDescent="0.25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2">
        <f t="shared" si="72"/>
        <v>145.69999999999999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63" x14ac:dyDescent="0.25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2">
        <f t="shared" ref="O1219:O1282" si="76">(E1219*100)/D1219</f>
        <v>102.6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3" x14ac:dyDescent="0.25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2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7.25" x14ac:dyDescent="0.25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2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7.25" x14ac:dyDescent="0.25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2">
        <f t="shared" si="76"/>
        <v>103.76666666666667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3" x14ac:dyDescent="0.25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2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1.5" x14ac:dyDescent="0.25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2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7.25" x14ac:dyDescent="0.25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2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1.5" x14ac:dyDescent="0.25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2">
        <f t="shared" si="76"/>
        <v>7.0666666666666664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3" x14ac:dyDescent="0.25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2">
        <f t="shared" si="76"/>
        <v>4.4000000000000004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7.25" x14ac:dyDescent="0.25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2">
        <f t="shared" si="76"/>
        <v>3.8740000000000001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3" x14ac:dyDescent="0.25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2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7.25" x14ac:dyDescent="0.25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2">
        <f t="shared" si="76"/>
        <v>29.3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3" x14ac:dyDescent="0.25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2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63" x14ac:dyDescent="0.25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2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63" x14ac:dyDescent="0.25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2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3" x14ac:dyDescent="0.25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2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3" x14ac:dyDescent="0.25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2">
        <f t="shared" si="76"/>
        <v>11.6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63" x14ac:dyDescent="0.25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2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3" x14ac:dyDescent="0.25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2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1.5" x14ac:dyDescent="0.25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2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3" x14ac:dyDescent="0.25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2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3" x14ac:dyDescent="0.25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2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1.5" x14ac:dyDescent="0.25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2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7.25" x14ac:dyDescent="0.25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2">
        <f t="shared" si="76"/>
        <v>3.0125000000000002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3" x14ac:dyDescent="0.25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2">
        <f t="shared" si="76"/>
        <v>50.74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3" x14ac:dyDescent="0.25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2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7.25" x14ac:dyDescent="0.25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2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7.25" x14ac:dyDescent="0.25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2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63" x14ac:dyDescent="0.25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2">
        <f t="shared" si="76"/>
        <v>120.25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3" x14ac:dyDescent="0.25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2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1.5" x14ac:dyDescent="0.25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2">
        <f t="shared" si="76"/>
        <v>122.14285714285714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7.25" x14ac:dyDescent="0.25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2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7.25" x14ac:dyDescent="0.25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2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3" x14ac:dyDescent="0.25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2">
        <f t="shared" si="76"/>
        <v>200.15333333333334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7.25" x14ac:dyDescent="0.25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2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7.25" x14ac:dyDescent="0.25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2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3" x14ac:dyDescent="0.25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2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3" x14ac:dyDescent="0.25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2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7.25" x14ac:dyDescent="0.25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2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3" x14ac:dyDescent="0.25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2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3" x14ac:dyDescent="0.25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2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7.25" x14ac:dyDescent="0.25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2">
        <f t="shared" si="76"/>
        <v>213.14633333333333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7.25" x14ac:dyDescent="0.25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2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63" x14ac:dyDescent="0.25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2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7.25" x14ac:dyDescent="0.25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2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3" x14ac:dyDescent="0.25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2">
        <f t="shared" si="76"/>
        <v>125.41538461538461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1.5" x14ac:dyDescent="0.25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2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3" x14ac:dyDescent="0.25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2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78.75" x14ac:dyDescent="0.25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2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7.25" x14ac:dyDescent="0.25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2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3" x14ac:dyDescent="0.25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2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7.25" x14ac:dyDescent="0.25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2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3" x14ac:dyDescent="0.25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2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7.25" x14ac:dyDescent="0.25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2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3" x14ac:dyDescent="0.25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2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3" x14ac:dyDescent="0.25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2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7.25" x14ac:dyDescent="0.25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2">
        <f t="shared" si="76"/>
        <v>103.5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7.25" x14ac:dyDescent="0.25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2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63" x14ac:dyDescent="0.25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2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1.5" x14ac:dyDescent="0.25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2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3" x14ac:dyDescent="0.25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2">
        <f t="shared" si="76"/>
        <v>106.12433333333334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3" x14ac:dyDescent="0.25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2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3" x14ac:dyDescent="0.25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2">
        <f t="shared" si="76"/>
        <v>110.77157238734419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63" x14ac:dyDescent="0.25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2">
        <f t="shared" si="76"/>
        <v>110.91186666666667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3" x14ac:dyDescent="0.25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2">
        <f t="shared" ref="O1283:O1346" si="80">(E1283*100)/D1283</f>
        <v>110.71428571428571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3" x14ac:dyDescent="0.25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2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7.25" x14ac:dyDescent="0.25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2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3" x14ac:dyDescent="0.25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2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3" x14ac:dyDescent="0.25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2">
        <f t="shared" si="80"/>
        <v>101.65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7.25" x14ac:dyDescent="0.25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2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4.5" x14ac:dyDescent="0.25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2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3" x14ac:dyDescent="0.25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2">
        <f t="shared" si="80"/>
        <v>100.45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7.25" x14ac:dyDescent="0.25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2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1.5" x14ac:dyDescent="0.25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2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3" x14ac:dyDescent="0.25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2">
        <f t="shared" si="80"/>
        <v>145.69999999999999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3" x14ac:dyDescent="0.25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2">
        <f t="shared" si="80"/>
        <v>110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3" x14ac:dyDescent="0.25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2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3" x14ac:dyDescent="0.25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2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3" x14ac:dyDescent="0.25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2">
        <f t="shared" si="80"/>
        <v>101.96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3" x14ac:dyDescent="0.25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2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3" x14ac:dyDescent="0.25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2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3" x14ac:dyDescent="0.25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2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7.25" x14ac:dyDescent="0.25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2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3" x14ac:dyDescent="0.25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2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3" x14ac:dyDescent="0.25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2">
        <f t="shared" si="80"/>
        <v>102.75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7.25" x14ac:dyDescent="0.25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2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1.5" x14ac:dyDescent="0.25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2">
        <f t="shared" si="80"/>
        <v>130.26085714285713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63" x14ac:dyDescent="0.25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2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3" x14ac:dyDescent="0.25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2">
        <f t="shared" si="80"/>
        <v>25.976666666666667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3" x14ac:dyDescent="0.25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2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1.5" x14ac:dyDescent="0.25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2">
        <f t="shared" si="80"/>
        <v>11.513999999999999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1.5" x14ac:dyDescent="0.25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2">
        <f t="shared" si="80"/>
        <v>11.36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7.25" x14ac:dyDescent="0.25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2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7.25" x14ac:dyDescent="0.25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2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3" x14ac:dyDescent="0.25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2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7.25" x14ac:dyDescent="0.25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2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3" x14ac:dyDescent="0.25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2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3" x14ac:dyDescent="0.25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2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47.25" x14ac:dyDescent="0.25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2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7.25" x14ac:dyDescent="0.25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2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3" x14ac:dyDescent="0.25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2">
        <f t="shared" si="80"/>
        <v>5.7335000000000003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7.25" x14ac:dyDescent="0.25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2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3" x14ac:dyDescent="0.25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2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3" x14ac:dyDescent="0.25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2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3" x14ac:dyDescent="0.25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2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3" x14ac:dyDescent="0.25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2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3" x14ac:dyDescent="0.25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2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3" x14ac:dyDescent="0.25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2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3" x14ac:dyDescent="0.25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2">
        <f t="shared" si="80"/>
        <v>2.4300000000000002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3" x14ac:dyDescent="0.25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2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63" x14ac:dyDescent="0.25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2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3" x14ac:dyDescent="0.25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2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63" x14ac:dyDescent="0.25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2">
        <f t="shared" si="80"/>
        <v>0.81599999999999995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7.25" x14ac:dyDescent="0.25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2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7.25" x14ac:dyDescent="0.25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2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3" x14ac:dyDescent="0.25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2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3" x14ac:dyDescent="0.25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2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7.25" x14ac:dyDescent="0.25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2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3" x14ac:dyDescent="0.25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2">
        <f t="shared" si="80"/>
        <v>19.760000000000002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3" x14ac:dyDescent="0.25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2">
        <f t="shared" si="80"/>
        <v>84.947000000000003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7.25" x14ac:dyDescent="0.25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2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3" x14ac:dyDescent="0.25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2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1.5" x14ac:dyDescent="0.25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2">
        <f t="shared" si="80"/>
        <v>6.6340000000000003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7.25" x14ac:dyDescent="0.25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2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3" x14ac:dyDescent="0.25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2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3" x14ac:dyDescent="0.25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2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3" x14ac:dyDescent="0.25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2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3" x14ac:dyDescent="0.25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2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63" x14ac:dyDescent="0.25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2">
        <f t="shared" ref="O1347:O1410" si="84">(E1347*100)/D1347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63" x14ac:dyDescent="0.25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2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3" x14ac:dyDescent="0.25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2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3" x14ac:dyDescent="0.25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2">
        <f t="shared" si="84"/>
        <v>101.87234042553192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3" x14ac:dyDescent="0.25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2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3" x14ac:dyDescent="0.25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2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7.25" x14ac:dyDescent="0.25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2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3" x14ac:dyDescent="0.25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2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7.25" x14ac:dyDescent="0.25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2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3" x14ac:dyDescent="0.25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2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3" x14ac:dyDescent="0.25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2">
        <f t="shared" si="84"/>
        <v>122.68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3" x14ac:dyDescent="0.25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2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7.25" x14ac:dyDescent="0.25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2">
        <f t="shared" si="84"/>
        <v>125.3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7.25" x14ac:dyDescent="0.25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2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3" x14ac:dyDescent="0.25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2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1.5" x14ac:dyDescent="0.25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2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7.25" x14ac:dyDescent="0.25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2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7.25" x14ac:dyDescent="0.25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2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3" x14ac:dyDescent="0.25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2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3" x14ac:dyDescent="0.25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2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3" x14ac:dyDescent="0.25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2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t="15.75" x14ac:dyDescent="0.25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2">
        <f t="shared" si="84"/>
        <v>126.4892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63" x14ac:dyDescent="0.25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2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7.25" x14ac:dyDescent="0.25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2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3" x14ac:dyDescent="0.25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2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1.5" x14ac:dyDescent="0.25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2">
        <f t="shared" si="84"/>
        <v>103.66666666666667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3" x14ac:dyDescent="0.25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2">
        <f t="shared" si="84"/>
        <v>107.08672667523932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1.5" x14ac:dyDescent="0.25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2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7.25" x14ac:dyDescent="0.25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2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3" x14ac:dyDescent="0.25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2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3" x14ac:dyDescent="0.25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2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47.25" x14ac:dyDescent="0.25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2">
        <f t="shared" si="84"/>
        <v>252.48648648648648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3" x14ac:dyDescent="0.25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2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t="15.75" x14ac:dyDescent="0.25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2">
        <f t="shared" si="84"/>
        <v>203.35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1.5" x14ac:dyDescent="0.25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2">
        <f t="shared" si="84"/>
        <v>111.6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7.25" x14ac:dyDescent="0.25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2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3" x14ac:dyDescent="0.25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2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63" x14ac:dyDescent="0.25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2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3" x14ac:dyDescent="0.25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2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7.25" x14ac:dyDescent="0.25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2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63" x14ac:dyDescent="0.25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2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1.5" x14ac:dyDescent="0.25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2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3" x14ac:dyDescent="0.25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2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3" x14ac:dyDescent="0.25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2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47.25" x14ac:dyDescent="0.25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2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7.25" x14ac:dyDescent="0.25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2">
        <f t="shared" si="84"/>
        <v>109.10714285714286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7.25" x14ac:dyDescent="0.25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2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7.25" x14ac:dyDescent="0.25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2">
        <f t="shared" si="84"/>
        <v>113.64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15.75" x14ac:dyDescent="0.25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2">
        <f t="shared" si="84"/>
        <v>102.35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63" x14ac:dyDescent="0.25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2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1.5" x14ac:dyDescent="0.25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2">
        <f t="shared" si="84"/>
        <v>111.88571428571429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3" x14ac:dyDescent="0.25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2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63" x14ac:dyDescent="0.25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2">
        <f t="shared" si="84"/>
        <v>113.85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63" x14ac:dyDescent="0.25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2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63" x14ac:dyDescent="0.25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2">
        <f t="shared" si="84"/>
        <v>126.14444444444445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63" x14ac:dyDescent="0.25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2">
        <f t="shared" si="84"/>
        <v>167.42857142857142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3" x14ac:dyDescent="0.25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2">
        <f t="shared" si="84"/>
        <v>496.52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3" x14ac:dyDescent="0.25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2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3" x14ac:dyDescent="0.25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2">
        <f t="shared" si="84"/>
        <v>102.575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3" x14ac:dyDescent="0.25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2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1.5" x14ac:dyDescent="0.25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2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1.5" x14ac:dyDescent="0.25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2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63" x14ac:dyDescent="0.25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2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3" x14ac:dyDescent="0.25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2">
        <f t="shared" si="84"/>
        <v>7.2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7.25" x14ac:dyDescent="0.25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2">
        <f t="shared" ref="O1411:O1474" si="88">(E1411*100)/D1411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3" x14ac:dyDescent="0.25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2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3" x14ac:dyDescent="0.25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2">
        <f t="shared" si="88"/>
        <v>0.23333333333333334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7.25" x14ac:dyDescent="0.25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2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3" x14ac:dyDescent="0.25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2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3" x14ac:dyDescent="0.25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2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63" x14ac:dyDescent="0.25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2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63" x14ac:dyDescent="0.25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2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63" x14ac:dyDescent="0.25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2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3" x14ac:dyDescent="0.25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2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3" x14ac:dyDescent="0.25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2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1.5" x14ac:dyDescent="0.25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2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3" x14ac:dyDescent="0.25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2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3" x14ac:dyDescent="0.25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2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3" x14ac:dyDescent="0.25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2">
        <f t="shared" si="88"/>
        <v>0.33333333333333331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63" x14ac:dyDescent="0.25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2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3" x14ac:dyDescent="0.25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2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3" x14ac:dyDescent="0.25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2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3" x14ac:dyDescent="0.25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2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3" x14ac:dyDescent="0.25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2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7.25" x14ac:dyDescent="0.25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2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7.25" x14ac:dyDescent="0.25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2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3" x14ac:dyDescent="0.25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2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3" x14ac:dyDescent="0.25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2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3" x14ac:dyDescent="0.25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2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7.25" x14ac:dyDescent="0.25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2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7.25" x14ac:dyDescent="0.25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2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3" x14ac:dyDescent="0.25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2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3" x14ac:dyDescent="0.25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2">
        <f t="shared" si="88"/>
        <v>26.9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3" x14ac:dyDescent="0.25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2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63" x14ac:dyDescent="0.25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2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3" x14ac:dyDescent="0.25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2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3" x14ac:dyDescent="0.25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2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3" x14ac:dyDescent="0.25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2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3" x14ac:dyDescent="0.25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2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7.25" x14ac:dyDescent="0.25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2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3" x14ac:dyDescent="0.25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2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3" x14ac:dyDescent="0.25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2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1.5" x14ac:dyDescent="0.25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2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3" x14ac:dyDescent="0.25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2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3" x14ac:dyDescent="0.25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2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3" x14ac:dyDescent="0.25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2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7.25" x14ac:dyDescent="0.25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2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7.25" x14ac:dyDescent="0.25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2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3" x14ac:dyDescent="0.25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2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3" x14ac:dyDescent="0.25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2">
        <f t="shared" si="88"/>
        <v>0.8571428571428571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3" x14ac:dyDescent="0.25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2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1.5" x14ac:dyDescent="0.25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2">
        <f t="shared" si="88"/>
        <v>2.9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1.5" x14ac:dyDescent="0.25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2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3" x14ac:dyDescent="0.25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2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7.25" x14ac:dyDescent="0.25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2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7.25" x14ac:dyDescent="0.25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2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1.5" x14ac:dyDescent="0.25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2">
        <f t="shared" si="88"/>
        <v>101.24460000000001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47.25" x14ac:dyDescent="0.25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2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3" x14ac:dyDescent="0.25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2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t="15.75" x14ac:dyDescent="0.25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2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3" x14ac:dyDescent="0.25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2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3" x14ac:dyDescent="0.25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2">
        <f t="shared" si="88"/>
        <v>107.8773125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1.5" x14ac:dyDescent="0.25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2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3" x14ac:dyDescent="0.25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2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7.25" x14ac:dyDescent="0.25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2">
        <f t="shared" si="88"/>
        <v>108.42485875706215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3" x14ac:dyDescent="0.25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2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3" x14ac:dyDescent="0.25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2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3" x14ac:dyDescent="0.25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2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t="15.75" x14ac:dyDescent="0.25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2">
        <f t="shared" ref="O1475:O1538" si="92">(E1475*100)/D1475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3" x14ac:dyDescent="0.25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2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63" x14ac:dyDescent="0.25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2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7.25" x14ac:dyDescent="0.25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2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3" x14ac:dyDescent="0.25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2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3" x14ac:dyDescent="0.25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2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3" x14ac:dyDescent="0.25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2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3" x14ac:dyDescent="0.25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2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3" x14ac:dyDescent="0.25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2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63" x14ac:dyDescent="0.25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2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3" x14ac:dyDescent="0.25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2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t="15.75" x14ac:dyDescent="0.25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2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3" x14ac:dyDescent="0.25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2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3" x14ac:dyDescent="0.25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2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63" x14ac:dyDescent="0.25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2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7.25" x14ac:dyDescent="0.25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2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63" x14ac:dyDescent="0.25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2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63" x14ac:dyDescent="0.25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2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7.25" x14ac:dyDescent="0.25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2">
        <f t="shared" si="92"/>
        <v>8.3333333333333339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3" x14ac:dyDescent="0.25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2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63" x14ac:dyDescent="0.25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2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3" x14ac:dyDescent="0.25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2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1.5" x14ac:dyDescent="0.25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2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63" x14ac:dyDescent="0.25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2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3" x14ac:dyDescent="0.25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2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3" x14ac:dyDescent="0.25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2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3" x14ac:dyDescent="0.25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2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3" x14ac:dyDescent="0.25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2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7.25" x14ac:dyDescent="0.25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2">
        <f t="shared" si="92"/>
        <v>166.33076923076922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3" x14ac:dyDescent="0.25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2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3" x14ac:dyDescent="0.25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2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7.25" x14ac:dyDescent="0.25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2">
        <f t="shared" si="92"/>
        <v>277.93846153846152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3" x14ac:dyDescent="0.25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2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7.25" x14ac:dyDescent="0.25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2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3" x14ac:dyDescent="0.25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2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63" x14ac:dyDescent="0.25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2">
        <f t="shared" si="92"/>
        <v>110.76216216216216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3" x14ac:dyDescent="0.25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2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3" x14ac:dyDescent="0.25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2">
        <f t="shared" si="92"/>
        <v>101.035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3" x14ac:dyDescent="0.25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2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3" x14ac:dyDescent="0.25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2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7.25" x14ac:dyDescent="0.25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2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63" x14ac:dyDescent="0.25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2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3" x14ac:dyDescent="0.25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2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63" x14ac:dyDescent="0.25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2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3" x14ac:dyDescent="0.25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2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1.5" x14ac:dyDescent="0.25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2">
        <f t="shared" si="92"/>
        <v>205.36666666666667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3" x14ac:dyDescent="0.25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2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7.25" x14ac:dyDescent="0.25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2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7.25" x14ac:dyDescent="0.25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2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3" x14ac:dyDescent="0.25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2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3" x14ac:dyDescent="0.25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2">
        <f t="shared" si="92"/>
        <v>124.84324324324324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7.25" x14ac:dyDescent="0.25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2">
        <f t="shared" si="92"/>
        <v>207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3" x14ac:dyDescent="0.25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2">
        <f t="shared" si="92"/>
        <v>174.0057692307692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3" x14ac:dyDescent="0.25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2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7.25" x14ac:dyDescent="0.25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2">
        <f t="shared" si="92"/>
        <v>110.44428571428571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47.25" x14ac:dyDescent="0.25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2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7.25" x14ac:dyDescent="0.25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2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3" x14ac:dyDescent="0.25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2">
        <f t="shared" si="92"/>
        <v>134.8257142857143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3" x14ac:dyDescent="0.25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2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3" x14ac:dyDescent="0.25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2">
        <f t="shared" si="92"/>
        <v>484.02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7.25" x14ac:dyDescent="0.25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2">
        <f t="shared" si="92"/>
        <v>145.13999999999999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3" x14ac:dyDescent="0.25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2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3" x14ac:dyDescent="0.25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2">
        <f t="shared" si="92"/>
        <v>132.42500000000001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3" x14ac:dyDescent="0.25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2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7.25" x14ac:dyDescent="0.25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2">
        <f t="shared" ref="O1539:O1602" si="96">(E1539*100)/D1539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63" x14ac:dyDescent="0.25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2">
        <f t="shared" si="96"/>
        <v>102.62857142857143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3" x14ac:dyDescent="0.25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2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3" x14ac:dyDescent="0.25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2">
        <f t="shared" si="96"/>
        <v>117.86666666666666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7.25" x14ac:dyDescent="0.25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2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3" x14ac:dyDescent="0.25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2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63" x14ac:dyDescent="0.25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2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63" x14ac:dyDescent="0.25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2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7.25" x14ac:dyDescent="0.25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2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3" x14ac:dyDescent="0.25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2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7.25" x14ac:dyDescent="0.25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2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47.25" x14ac:dyDescent="0.25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2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7.25" x14ac:dyDescent="0.25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2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3" x14ac:dyDescent="0.25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2">
        <f t="shared" si="96"/>
        <v>13.466666666666667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3" x14ac:dyDescent="0.25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2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3" x14ac:dyDescent="0.25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2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63" x14ac:dyDescent="0.25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2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3" x14ac:dyDescent="0.25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2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7.25" x14ac:dyDescent="0.25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2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7.25" x14ac:dyDescent="0.25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2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63" x14ac:dyDescent="0.25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2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7.25" x14ac:dyDescent="0.25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2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7.25" x14ac:dyDescent="0.25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2">
        <f t="shared" si="96"/>
        <v>0.33333333333333331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3" x14ac:dyDescent="0.25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2">
        <f t="shared" si="96"/>
        <v>3.76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3" x14ac:dyDescent="0.25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2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3" x14ac:dyDescent="0.25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2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63" x14ac:dyDescent="0.25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2">
        <f t="shared" si="96"/>
        <v>1.4166666666666667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3" x14ac:dyDescent="0.25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2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3" x14ac:dyDescent="0.25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2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7.25" x14ac:dyDescent="0.25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2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3" x14ac:dyDescent="0.25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2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63" x14ac:dyDescent="0.25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2">
        <f t="shared" si="96"/>
        <v>13.64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t="15.75" x14ac:dyDescent="0.25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2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1.5" x14ac:dyDescent="0.25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2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3" x14ac:dyDescent="0.25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2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3" x14ac:dyDescent="0.25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2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3" x14ac:dyDescent="0.25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2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3" x14ac:dyDescent="0.25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2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3" x14ac:dyDescent="0.25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2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7.25" x14ac:dyDescent="0.25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2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3" x14ac:dyDescent="0.25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2">
        <f t="shared" si="96"/>
        <v>0.55000000000000004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3" x14ac:dyDescent="0.25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2">
        <f t="shared" si="96"/>
        <v>10.80653663679494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7.25" x14ac:dyDescent="0.25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2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63" x14ac:dyDescent="0.25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2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3" x14ac:dyDescent="0.25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2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1.5" x14ac:dyDescent="0.25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2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3" x14ac:dyDescent="0.25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2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3" x14ac:dyDescent="0.25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2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3" x14ac:dyDescent="0.25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2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1.5" x14ac:dyDescent="0.25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2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3" x14ac:dyDescent="0.25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2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1.5" x14ac:dyDescent="0.25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2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7.25" x14ac:dyDescent="0.25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2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t="15.75" x14ac:dyDescent="0.25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2">
        <f t="shared" si="96"/>
        <v>1.7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3" x14ac:dyDescent="0.25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2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47.25" x14ac:dyDescent="0.25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2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7.25" x14ac:dyDescent="0.25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2">
        <f t="shared" si="96"/>
        <v>1.3636363636363636E-2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7.25" x14ac:dyDescent="0.25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2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63" x14ac:dyDescent="0.25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2">
        <f t="shared" si="96"/>
        <v>0.28000000000000003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7.25" x14ac:dyDescent="0.25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2">
        <f t="shared" si="96"/>
        <v>2.3076923076923075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63" x14ac:dyDescent="0.25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2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3" x14ac:dyDescent="0.25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2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7.25" x14ac:dyDescent="0.25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2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3" x14ac:dyDescent="0.25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2">
        <f t="shared" si="96"/>
        <v>7.34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7.25" x14ac:dyDescent="0.25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2">
        <f t="shared" ref="O1603:O1666" si="100">(E1603*100)/D1603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7.25" x14ac:dyDescent="0.25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2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7.25" x14ac:dyDescent="0.25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2">
        <f t="shared" si="100"/>
        <v>100.033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3" x14ac:dyDescent="0.25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2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3" x14ac:dyDescent="0.25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2">
        <f t="shared" si="100"/>
        <v>100.69333333333333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3" x14ac:dyDescent="0.25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2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7.25" x14ac:dyDescent="0.25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2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7.25" x14ac:dyDescent="0.25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2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7.25" x14ac:dyDescent="0.25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2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1.5" x14ac:dyDescent="0.25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2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2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7.25" x14ac:dyDescent="0.25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2">
        <f t="shared" si="100"/>
        <v>110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3" x14ac:dyDescent="0.25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2">
        <f t="shared" si="100"/>
        <v>101.5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3" x14ac:dyDescent="0.25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2">
        <f t="shared" si="100"/>
        <v>102.7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7.25" x14ac:dyDescent="0.25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2">
        <f t="shared" si="100"/>
        <v>114.125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7.25" x14ac:dyDescent="0.25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2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7.25" x14ac:dyDescent="0.25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2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7.25" x14ac:dyDescent="0.25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2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3" x14ac:dyDescent="0.25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2">
        <f t="shared" si="100"/>
        <v>133.33333333333334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1.5" x14ac:dyDescent="0.25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2">
        <f t="shared" si="100"/>
        <v>113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7.25" x14ac:dyDescent="0.25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2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7.25" x14ac:dyDescent="0.25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2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3" x14ac:dyDescent="0.25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2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7.25" x14ac:dyDescent="0.25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2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3" x14ac:dyDescent="0.25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2">
        <f t="shared" si="100"/>
        <v>155.33333333333334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7.25" x14ac:dyDescent="0.25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2">
        <f t="shared" si="100"/>
        <v>101.1875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3" x14ac:dyDescent="0.25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2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1.5" x14ac:dyDescent="0.25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2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1.5" x14ac:dyDescent="0.25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2">
        <f t="shared" si="100"/>
        <v>103.66666666666667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3" x14ac:dyDescent="0.25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2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3" x14ac:dyDescent="0.25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2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3" x14ac:dyDescent="0.25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2">
        <f t="shared" si="100"/>
        <v>101.625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3" x14ac:dyDescent="0.25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2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7.25" x14ac:dyDescent="0.25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2">
        <f t="shared" si="100"/>
        <v>100.5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3" x14ac:dyDescent="0.25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2">
        <f t="shared" si="100"/>
        <v>125.3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63" x14ac:dyDescent="0.25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2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7.25" x14ac:dyDescent="0.25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2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1.5" x14ac:dyDescent="0.25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2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3" x14ac:dyDescent="0.25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2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3" x14ac:dyDescent="0.25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2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1.5" x14ac:dyDescent="0.25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2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7.25" x14ac:dyDescent="0.25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2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47.25" x14ac:dyDescent="0.25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2">
        <f t="shared" si="100"/>
        <v>124.7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3" x14ac:dyDescent="0.25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2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63" x14ac:dyDescent="0.25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2">
        <f t="shared" si="100"/>
        <v>110.8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3" x14ac:dyDescent="0.25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2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63" x14ac:dyDescent="0.25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2">
        <f t="shared" si="100"/>
        <v>104.72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7.25" x14ac:dyDescent="0.25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2">
        <f t="shared" si="100"/>
        <v>125.26086956521739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3" x14ac:dyDescent="0.25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2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7.25" x14ac:dyDescent="0.25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2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3" x14ac:dyDescent="0.25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2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3" x14ac:dyDescent="0.25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2">
        <f t="shared" si="100"/>
        <v>100.66666666666667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7.25" x14ac:dyDescent="0.25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2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3" x14ac:dyDescent="0.25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2">
        <f t="shared" si="100"/>
        <v>119.90909090909091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7.25" x14ac:dyDescent="0.25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2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3" x14ac:dyDescent="0.25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2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3" x14ac:dyDescent="0.25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2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3" x14ac:dyDescent="0.25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2">
        <f t="shared" si="100"/>
        <v>132.23333333333332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3" x14ac:dyDescent="0.25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2">
        <f t="shared" si="100"/>
        <v>112.8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3" x14ac:dyDescent="0.25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2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8.75" x14ac:dyDescent="0.25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2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3" x14ac:dyDescent="0.25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2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7.25" x14ac:dyDescent="0.25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2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7.25" x14ac:dyDescent="0.25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2">
        <f t="shared" si="100"/>
        <v>122.4088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3" x14ac:dyDescent="0.25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2">
        <f t="shared" ref="O1667:O1730" si="104">(E1667*100)/D1667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7.25" x14ac:dyDescent="0.25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2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63" x14ac:dyDescent="0.25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2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3" x14ac:dyDescent="0.25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2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3" x14ac:dyDescent="0.25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2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3" x14ac:dyDescent="0.25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2">
        <f t="shared" si="104"/>
        <v>102.6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1.5" x14ac:dyDescent="0.25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2">
        <f t="shared" si="104"/>
        <v>100.6735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7.25" x14ac:dyDescent="0.25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2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63" x14ac:dyDescent="0.25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2">
        <f t="shared" si="104"/>
        <v>128.0952380952381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3" x14ac:dyDescent="0.25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2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47.25" x14ac:dyDescent="0.25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2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7.25" x14ac:dyDescent="0.25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2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7.25" x14ac:dyDescent="0.25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2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7.25" x14ac:dyDescent="0.25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2">
        <f t="shared" si="104"/>
        <v>118.4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78.75" x14ac:dyDescent="0.25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2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47.25" x14ac:dyDescent="0.25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2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3" x14ac:dyDescent="0.25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2">
        <f t="shared" si="104"/>
        <v>101.42212307692307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7.25" x14ac:dyDescent="0.25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2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7.25" x14ac:dyDescent="0.25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2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1.5" x14ac:dyDescent="0.25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2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3" x14ac:dyDescent="0.25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2">
        <f t="shared" si="104"/>
        <v>102.85714285714286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3" x14ac:dyDescent="0.25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2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3" x14ac:dyDescent="0.25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2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3" x14ac:dyDescent="0.25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2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1.5" x14ac:dyDescent="0.25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2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63" x14ac:dyDescent="0.25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2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3" x14ac:dyDescent="0.25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2">
        <f t="shared" si="104"/>
        <v>33.473333333333336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7.25" x14ac:dyDescent="0.25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2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3" x14ac:dyDescent="0.25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2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3" x14ac:dyDescent="0.25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2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3" x14ac:dyDescent="0.25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2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3" x14ac:dyDescent="0.25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2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63" x14ac:dyDescent="0.25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2">
        <f t="shared" si="104"/>
        <v>20.207999999999998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8.75" x14ac:dyDescent="0.25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2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3" x14ac:dyDescent="0.25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2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3" x14ac:dyDescent="0.25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2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3" x14ac:dyDescent="0.25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2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15.75" x14ac:dyDescent="0.25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2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3" x14ac:dyDescent="0.25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2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7.25" x14ac:dyDescent="0.25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2">
        <f t="shared" si="104"/>
        <v>65.099999999999994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7.25" x14ac:dyDescent="0.25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2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63" x14ac:dyDescent="0.25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2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3" x14ac:dyDescent="0.25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2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3" x14ac:dyDescent="0.25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2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7.25" x14ac:dyDescent="0.25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2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1.5" x14ac:dyDescent="0.25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2">
        <f t="shared" si="104"/>
        <v>0.68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3" x14ac:dyDescent="0.25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2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3" x14ac:dyDescent="0.25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2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3" x14ac:dyDescent="0.25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2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3" x14ac:dyDescent="0.25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2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63" x14ac:dyDescent="0.25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2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3" x14ac:dyDescent="0.25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2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7.25" x14ac:dyDescent="0.25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2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2">
        <f t="shared" si="104"/>
        <v>0.21428571428571427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3" x14ac:dyDescent="0.25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2">
        <f t="shared" si="104"/>
        <v>0.875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3" x14ac:dyDescent="0.25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2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63" x14ac:dyDescent="0.25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2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7.25" x14ac:dyDescent="0.25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2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3" x14ac:dyDescent="0.25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2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3" x14ac:dyDescent="0.25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2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3" x14ac:dyDescent="0.25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2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1.5" x14ac:dyDescent="0.25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2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3" x14ac:dyDescent="0.25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2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63" x14ac:dyDescent="0.25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2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3" x14ac:dyDescent="0.25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2">
        <f t="shared" ref="O1731:O1794" si="108">(E1731*100)/D1731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7.25" x14ac:dyDescent="0.25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2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1.5" x14ac:dyDescent="0.25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2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3" x14ac:dyDescent="0.25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2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3" x14ac:dyDescent="0.25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2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7.25" x14ac:dyDescent="0.25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2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7.25" x14ac:dyDescent="0.25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2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7.25" x14ac:dyDescent="0.25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2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3" x14ac:dyDescent="0.25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2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7.25" x14ac:dyDescent="0.25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2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63" x14ac:dyDescent="0.25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2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63" x14ac:dyDescent="0.25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2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7.25" x14ac:dyDescent="0.25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2">
        <f t="shared" si="108"/>
        <v>110.83333333333333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3" x14ac:dyDescent="0.25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2">
        <f t="shared" si="108"/>
        <v>108.75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7.25" x14ac:dyDescent="0.25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2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3" x14ac:dyDescent="0.25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2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3" x14ac:dyDescent="0.25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2">
        <f t="shared" si="108"/>
        <v>114.01428571428572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3" x14ac:dyDescent="0.25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2">
        <f t="shared" si="108"/>
        <v>148.1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3" x14ac:dyDescent="0.25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2">
        <f t="shared" si="108"/>
        <v>104.95555555555555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7.25" x14ac:dyDescent="0.25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2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7.25" x14ac:dyDescent="0.25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2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3" x14ac:dyDescent="0.25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2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1.5" x14ac:dyDescent="0.25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2">
        <f t="shared" si="108"/>
        <v>102.9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7.25" x14ac:dyDescent="0.25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2">
        <f t="shared" si="108"/>
        <v>260.16666666666669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63" x14ac:dyDescent="0.25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2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3" x14ac:dyDescent="0.25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2">
        <f t="shared" si="108"/>
        <v>110.52941176470588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3" x14ac:dyDescent="0.25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2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63" x14ac:dyDescent="0.25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2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7.25" x14ac:dyDescent="0.25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2">
        <f t="shared" si="108"/>
        <v>116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3" x14ac:dyDescent="0.25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2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1.5" x14ac:dyDescent="0.25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2">
        <f t="shared" si="108"/>
        <v>106.6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3" x14ac:dyDescent="0.25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2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1.5" x14ac:dyDescent="0.25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2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1.5" x14ac:dyDescent="0.25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2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3" x14ac:dyDescent="0.25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2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3" x14ac:dyDescent="0.25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2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3" x14ac:dyDescent="0.25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2">
        <f t="shared" si="108"/>
        <v>59.467840000000002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1.5" x14ac:dyDescent="0.25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2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7.25" x14ac:dyDescent="0.25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2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7.25" x14ac:dyDescent="0.25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2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63" x14ac:dyDescent="0.25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2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3" x14ac:dyDescent="0.25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2">
        <f t="shared" si="108"/>
        <v>56.514285714285712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3" x14ac:dyDescent="0.25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2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7.25" x14ac:dyDescent="0.25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2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3" x14ac:dyDescent="0.25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2">
        <f t="shared" si="108"/>
        <v>6.2566666666666668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3" x14ac:dyDescent="0.25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2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63" x14ac:dyDescent="0.25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2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63" x14ac:dyDescent="0.25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2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3" x14ac:dyDescent="0.25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2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63" x14ac:dyDescent="0.25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2">
        <f t="shared" si="108"/>
        <v>1.99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3" x14ac:dyDescent="0.25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2">
        <f t="shared" si="108"/>
        <v>36.236363636363635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3" x14ac:dyDescent="0.25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2">
        <f t="shared" si="108"/>
        <v>39.743333333333332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3" x14ac:dyDescent="0.25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2">
        <f t="shared" si="108"/>
        <v>25.763636363636362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3" x14ac:dyDescent="0.25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2">
        <f t="shared" si="108"/>
        <v>15.491428571428571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3" x14ac:dyDescent="0.25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2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3" x14ac:dyDescent="0.25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2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7.25" x14ac:dyDescent="0.25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2">
        <f t="shared" si="108"/>
        <v>20.220833333333335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3" x14ac:dyDescent="0.25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2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7.25" x14ac:dyDescent="0.25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2">
        <f t="shared" si="108"/>
        <v>15.33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7.25" x14ac:dyDescent="0.25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2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63" x14ac:dyDescent="0.25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2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7.25" x14ac:dyDescent="0.25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2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7.25" x14ac:dyDescent="0.25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2">
        <f t="shared" si="108"/>
        <v>3.5666666666666669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7.25" x14ac:dyDescent="0.25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2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7.25" x14ac:dyDescent="0.25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2">
        <f t="shared" ref="O1795:O1858" si="112">(E1795*100)/D1795</f>
        <v>1.3333333333333333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3" x14ac:dyDescent="0.25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2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7.25" x14ac:dyDescent="0.25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2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3" x14ac:dyDescent="0.25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2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7.25" x14ac:dyDescent="0.25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2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63" x14ac:dyDescent="0.25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2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1.5" x14ac:dyDescent="0.25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2">
        <f t="shared" si="112"/>
        <v>1.7457499999999999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3" x14ac:dyDescent="0.25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2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3" x14ac:dyDescent="0.25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2">
        <f t="shared" si="112"/>
        <v>13.852941176470589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7.25" x14ac:dyDescent="0.25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2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63" x14ac:dyDescent="0.25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2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7.25" x14ac:dyDescent="0.25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2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3" x14ac:dyDescent="0.25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2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3" x14ac:dyDescent="0.25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2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1.5" x14ac:dyDescent="0.25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2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3" x14ac:dyDescent="0.25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2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7.25" x14ac:dyDescent="0.25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2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7.25" x14ac:dyDescent="0.25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2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7.25" x14ac:dyDescent="0.25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2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3" x14ac:dyDescent="0.25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2">
        <f t="shared" si="112"/>
        <v>13.307692307692308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7.25" x14ac:dyDescent="0.25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2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7.25" x14ac:dyDescent="0.25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2">
        <f t="shared" si="112"/>
        <v>49.18333333333333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3" x14ac:dyDescent="0.25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2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7.25" x14ac:dyDescent="0.25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2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7.25" x14ac:dyDescent="0.25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2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7.25" x14ac:dyDescent="0.25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2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3" x14ac:dyDescent="0.25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2">
        <f t="shared" si="112"/>
        <v>2.0833333333333335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3" x14ac:dyDescent="0.25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2">
        <f t="shared" si="112"/>
        <v>6.5653846153846152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7.25" x14ac:dyDescent="0.25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2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47.25" x14ac:dyDescent="0.25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2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3" x14ac:dyDescent="0.25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2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2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3" x14ac:dyDescent="0.25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2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1.5" x14ac:dyDescent="0.25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2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3" x14ac:dyDescent="0.25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2">
        <f t="shared" si="112"/>
        <v>100.66249999999999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3" x14ac:dyDescent="0.25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2">
        <f t="shared" si="112"/>
        <v>100.16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7.25" x14ac:dyDescent="0.25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2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7.25" x14ac:dyDescent="0.25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2">
        <f t="shared" si="112"/>
        <v>101.53333333333333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7.25" x14ac:dyDescent="0.25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2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3" x14ac:dyDescent="0.25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2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3" x14ac:dyDescent="0.25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2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1.5" x14ac:dyDescent="0.25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2">
        <f t="shared" si="112"/>
        <v>118.05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8.75" x14ac:dyDescent="0.25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2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1.5" x14ac:dyDescent="0.25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2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3" x14ac:dyDescent="0.25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2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3" x14ac:dyDescent="0.25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2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7.25" x14ac:dyDescent="0.25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2">
        <f t="shared" si="112"/>
        <v>205.3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3" x14ac:dyDescent="0.25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2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47.25" x14ac:dyDescent="0.25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2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63" x14ac:dyDescent="0.25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2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3" x14ac:dyDescent="0.25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2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3" x14ac:dyDescent="0.25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2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110.25" x14ac:dyDescent="0.25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2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3" x14ac:dyDescent="0.25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2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3" x14ac:dyDescent="0.25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2">
        <f t="shared" si="112"/>
        <v>120.88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63" x14ac:dyDescent="0.25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2">
        <f t="shared" si="112"/>
        <v>107.36666666666666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7.25" x14ac:dyDescent="0.25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2">
        <f t="shared" si="112"/>
        <v>100.33333333333333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3" x14ac:dyDescent="0.25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2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3" x14ac:dyDescent="0.25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2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3" x14ac:dyDescent="0.25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2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3" x14ac:dyDescent="0.25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2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63" x14ac:dyDescent="0.25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2">
        <f t="shared" si="112"/>
        <v>102.12366666666667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7.25" x14ac:dyDescent="0.25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2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3" x14ac:dyDescent="0.25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2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63" x14ac:dyDescent="0.25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2">
        <f t="shared" ref="O1859:O1922" si="116">(E1859*100)/D1859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3" x14ac:dyDescent="0.25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2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1.5" x14ac:dyDescent="0.25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2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7.25" x14ac:dyDescent="0.25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2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3" x14ac:dyDescent="0.25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2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63" x14ac:dyDescent="0.25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2">
        <f t="shared" si="116"/>
        <v>8.0833333333333339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7.25" x14ac:dyDescent="0.25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2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3" x14ac:dyDescent="0.25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2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3" x14ac:dyDescent="0.25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2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3" x14ac:dyDescent="0.25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2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3" x14ac:dyDescent="0.25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2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3" x14ac:dyDescent="0.25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2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3" x14ac:dyDescent="0.25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2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63" x14ac:dyDescent="0.25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2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3" x14ac:dyDescent="0.25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2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3" x14ac:dyDescent="0.25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2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3" x14ac:dyDescent="0.25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2">
        <f t="shared" si="116"/>
        <v>0.45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3" x14ac:dyDescent="0.25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2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7.25" x14ac:dyDescent="0.25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2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63" x14ac:dyDescent="0.25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2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7.25" x14ac:dyDescent="0.25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2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3" x14ac:dyDescent="0.25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2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3" x14ac:dyDescent="0.25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2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1.5" x14ac:dyDescent="0.25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2">
        <f t="shared" si="116"/>
        <v>20.079999999999998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7.25" x14ac:dyDescent="0.25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2">
        <f t="shared" si="116"/>
        <v>172.68450000000001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3" x14ac:dyDescent="0.25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2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7.25" x14ac:dyDescent="0.25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2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3" x14ac:dyDescent="0.25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2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63" x14ac:dyDescent="0.25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2">
        <f t="shared" si="116"/>
        <v>116.32786885245902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63" x14ac:dyDescent="0.25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2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3" x14ac:dyDescent="0.25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2">
        <f t="shared" si="116"/>
        <v>111.16666666666667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3" x14ac:dyDescent="0.25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2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3" x14ac:dyDescent="0.25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2">
        <f t="shared" si="116"/>
        <v>106.6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63" x14ac:dyDescent="0.25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2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78.75" x14ac:dyDescent="0.25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2">
        <f t="shared" si="116"/>
        <v>105.55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7.25" x14ac:dyDescent="0.25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2">
        <f t="shared" si="116"/>
        <v>136.6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7.25" x14ac:dyDescent="0.25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2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1.5" x14ac:dyDescent="0.25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2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3" x14ac:dyDescent="0.25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2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63" x14ac:dyDescent="0.25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2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3" x14ac:dyDescent="0.25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2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63" x14ac:dyDescent="0.25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2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3" x14ac:dyDescent="0.25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2">
        <f t="shared" si="116"/>
        <v>133.33333333333334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3" x14ac:dyDescent="0.25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2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3" x14ac:dyDescent="0.25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2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3" x14ac:dyDescent="0.25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2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3" x14ac:dyDescent="0.25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2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63" x14ac:dyDescent="0.25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2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3" x14ac:dyDescent="0.25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2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7.25" x14ac:dyDescent="0.25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2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7.25" x14ac:dyDescent="0.25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2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3" x14ac:dyDescent="0.25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2">
        <f t="shared" si="116"/>
        <v>1.732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3" x14ac:dyDescent="0.25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2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7.25" x14ac:dyDescent="0.25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2">
        <f t="shared" si="116"/>
        <v>39.395294117647062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3" x14ac:dyDescent="0.25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2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63" x14ac:dyDescent="0.25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2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1.5" x14ac:dyDescent="0.25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2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3" x14ac:dyDescent="0.25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2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3" x14ac:dyDescent="0.25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2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1.5" x14ac:dyDescent="0.25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2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1.5" x14ac:dyDescent="0.25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2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63" x14ac:dyDescent="0.25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2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3" x14ac:dyDescent="0.25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2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7.25" x14ac:dyDescent="0.25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2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1.5" x14ac:dyDescent="0.25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2">
        <f t="shared" ref="O1923:O1986" si="120">(E1923*100)/D1923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7.25" x14ac:dyDescent="0.25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2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7.25" x14ac:dyDescent="0.25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2">
        <f t="shared" si="120"/>
        <v>240.8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8.75" x14ac:dyDescent="0.25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2">
        <f t="shared" si="120"/>
        <v>114.4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7.25" x14ac:dyDescent="0.25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2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78.75" x14ac:dyDescent="0.25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2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2">
        <f t="shared" si="120"/>
        <v>103.33333333333333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1.5" x14ac:dyDescent="0.25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2">
        <f t="shared" si="120"/>
        <v>103.13725490196079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7.25" x14ac:dyDescent="0.25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2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47.25" x14ac:dyDescent="0.25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2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7.25" x14ac:dyDescent="0.25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2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3" x14ac:dyDescent="0.25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2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3" x14ac:dyDescent="0.25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2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3" x14ac:dyDescent="0.25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2">
        <f t="shared" si="120"/>
        <v>123.62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3" x14ac:dyDescent="0.25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2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3" x14ac:dyDescent="0.25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2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7.25" x14ac:dyDescent="0.25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2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3" x14ac:dyDescent="0.25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2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3" x14ac:dyDescent="0.25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2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7.25" x14ac:dyDescent="0.25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2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3" x14ac:dyDescent="0.25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2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3" x14ac:dyDescent="0.25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2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7.25" x14ac:dyDescent="0.25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2">
        <f t="shared" si="120"/>
        <v>1705.25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3" x14ac:dyDescent="0.25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2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63" x14ac:dyDescent="0.25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2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3" x14ac:dyDescent="0.25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2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3" x14ac:dyDescent="0.25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2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1.5" x14ac:dyDescent="0.25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2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7.25" x14ac:dyDescent="0.25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2">
        <f t="shared" si="120"/>
        <v>106.0026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7.25" x14ac:dyDescent="0.25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2">
        <f t="shared" si="120"/>
        <v>200.51866666666666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3" x14ac:dyDescent="0.25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2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3" x14ac:dyDescent="0.25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2">
        <f t="shared" si="120"/>
        <v>198.47237142857142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7.25" x14ac:dyDescent="0.25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2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1.5" x14ac:dyDescent="0.25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2">
        <f t="shared" si="120"/>
        <v>698.94799999999998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3" x14ac:dyDescent="0.25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2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3" x14ac:dyDescent="0.25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2">
        <f t="shared" si="120"/>
        <v>294.03333333333336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1.5" x14ac:dyDescent="0.25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2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3" x14ac:dyDescent="0.25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2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3" x14ac:dyDescent="0.25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2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3" x14ac:dyDescent="0.25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2">
        <f t="shared" si="120"/>
        <v>117.90285714285714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63" x14ac:dyDescent="0.25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2">
        <f t="shared" si="120"/>
        <v>1105.3812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3" x14ac:dyDescent="0.25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2">
        <f t="shared" si="120"/>
        <v>192.92500000000001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3" x14ac:dyDescent="0.25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2">
        <f t="shared" si="120"/>
        <v>126.88421052631578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7.25" x14ac:dyDescent="0.25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2">
        <f t="shared" si="120"/>
        <v>259.57748878923769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63" x14ac:dyDescent="0.25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2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3" x14ac:dyDescent="0.25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2">
        <f t="shared" si="120"/>
        <v>206.74309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3" x14ac:dyDescent="0.25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2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47.25" x14ac:dyDescent="0.25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2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3" x14ac:dyDescent="0.25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2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7.25" x14ac:dyDescent="0.25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2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3" x14ac:dyDescent="0.25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2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3" x14ac:dyDescent="0.25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2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3" x14ac:dyDescent="0.25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2">
        <f t="shared" si="120"/>
        <v>256.83081313131311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3" x14ac:dyDescent="0.25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2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1.5" x14ac:dyDescent="0.25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2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1.5" x14ac:dyDescent="0.25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2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7.25" x14ac:dyDescent="0.25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2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3" x14ac:dyDescent="0.25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2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7.25" x14ac:dyDescent="0.25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2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1.5" x14ac:dyDescent="0.25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2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3" x14ac:dyDescent="0.25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2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7.25" x14ac:dyDescent="0.25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2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3" x14ac:dyDescent="0.25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2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78.75" x14ac:dyDescent="0.25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2">
        <f t="shared" si="120"/>
        <v>21.146666666666668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3" x14ac:dyDescent="0.25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2">
        <f t="shared" ref="O1987:O2050" si="124">(E1987*100)/D1987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3" x14ac:dyDescent="0.25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2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1.5" x14ac:dyDescent="0.25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2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2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7.25" x14ac:dyDescent="0.25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2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3" x14ac:dyDescent="0.25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2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47.25" x14ac:dyDescent="0.25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2">
        <f t="shared" si="124"/>
        <v>7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1.5" x14ac:dyDescent="0.25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2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3" x14ac:dyDescent="0.25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2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3" x14ac:dyDescent="0.25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2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3" x14ac:dyDescent="0.25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2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3" x14ac:dyDescent="0.25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2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3" x14ac:dyDescent="0.25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2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3" x14ac:dyDescent="0.25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2">
        <f t="shared" si="124"/>
        <v>26.2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7.25" x14ac:dyDescent="0.25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2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3" x14ac:dyDescent="0.25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2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7.25" x14ac:dyDescent="0.25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2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63" x14ac:dyDescent="0.25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2">
        <f t="shared" si="124"/>
        <v>216.79422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3" x14ac:dyDescent="0.25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2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3" x14ac:dyDescent="0.25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2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3" x14ac:dyDescent="0.25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2">
        <f t="shared" si="124"/>
        <v>123.6801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3" x14ac:dyDescent="0.25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2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3" x14ac:dyDescent="0.25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2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3" x14ac:dyDescent="0.25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2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3" x14ac:dyDescent="0.25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2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1.5" x14ac:dyDescent="0.25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2">
        <f t="shared" si="124"/>
        <v>320.053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7.25" x14ac:dyDescent="0.25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2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63" x14ac:dyDescent="0.25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2">
        <f t="shared" si="124"/>
        <v>234.9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3" x14ac:dyDescent="0.25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2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63" x14ac:dyDescent="0.25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2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7.25" x14ac:dyDescent="0.25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2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1.5" x14ac:dyDescent="0.25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2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3" x14ac:dyDescent="0.25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2">
        <f t="shared" si="124"/>
        <v>125.1024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3" x14ac:dyDescent="0.25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2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3" x14ac:dyDescent="0.25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2">
        <f t="shared" si="124"/>
        <v>484.90974999999997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3" x14ac:dyDescent="0.25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2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3" x14ac:dyDescent="0.25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2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3" x14ac:dyDescent="0.25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2">
        <f t="shared" si="124"/>
        <v>125.137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3" x14ac:dyDescent="0.25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2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3" x14ac:dyDescent="0.25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2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3" x14ac:dyDescent="0.25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2">
        <f t="shared" si="124"/>
        <v>201.15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1.5" x14ac:dyDescent="0.25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2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7.25" x14ac:dyDescent="0.25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2">
        <f t="shared" si="124"/>
        <v>120.249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1.5" x14ac:dyDescent="0.25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2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7.25" x14ac:dyDescent="0.25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2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63" x14ac:dyDescent="0.25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2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7.25" x14ac:dyDescent="0.25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2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3" x14ac:dyDescent="0.25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2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3" x14ac:dyDescent="0.25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2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3" x14ac:dyDescent="0.25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2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3" x14ac:dyDescent="0.25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2">
        <f t="shared" si="124"/>
        <v>211.03642500000001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3" x14ac:dyDescent="0.25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2">
        <f t="shared" si="124"/>
        <v>131.66833333333332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7.25" x14ac:dyDescent="0.25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2">
        <f t="shared" si="124"/>
        <v>300.47640000000001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3" x14ac:dyDescent="0.25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2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7.25" x14ac:dyDescent="0.25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2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1.5" x14ac:dyDescent="0.25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2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3" x14ac:dyDescent="0.25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2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7.25" x14ac:dyDescent="0.25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2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3" x14ac:dyDescent="0.25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2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3" x14ac:dyDescent="0.25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2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3" x14ac:dyDescent="0.25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2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3" x14ac:dyDescent="0.25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2">
        <f t="shared" si="124"/>
        <v>121.1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3" x14ac:dyDescent="0.25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2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3" x14ac:dyDescent="0.25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2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t="15.75" x14ac:dyDescent="0.25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2">
        <f t="shared" ref="O2051:O2114" si="128">(E2051*100)/D2051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3" x14ac:dyDescent="0.25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2">
        <f t="shared" si="128"/>
        <v>473.27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3" x14ac:dyDescent="0.25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2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3" x14ac:dyDescent="0.25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2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3" x14ac:dyDescent="0.25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2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3" x14ac:dyDescent="0.25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2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3" x14ac:dyDescent="0.25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2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7.25" x14ac:dyDescent="0.25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2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3" x14ac:dyDescent="0.25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2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1.5" x14ac:dyDescent="0.25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2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3" x14ac:dyDescent="0.25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2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3" x14ac:dyDescent="0.25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2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3" x14ac:dyDescent="0.25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2">
        <f t="shared" si="128"/>
        <v>107.92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3" x14ac:dyDescent="0.25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2">
        <f t="shared" si="128"/>
        <v>114.977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7.25" x14ac:dyDescent="0.25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2">
        <f t="shared" si="128"/>
        <v>148.05000000000001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3" x14ac:dyDescent="0.25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2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3" x14ac:dyDescent="0.25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2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63" x14ac:dyDescent="0.25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2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7.25" x14ac:dyDescent="0.25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2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3" x14ac:dyDescent="0.25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2">
        <f t="shared" si="128"/>
        <v>105.22387999999999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3" x14ac:dyDescent="0.25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2">
        <f t="shared" si="128"/>
        <v>128.40665999999999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3" x14ac:dyDescent="0.25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2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3" x14ac:dyDescent="0.25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2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3" x14ac:dyDescent="0.25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2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3" x14ac:dyDescent="0.25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2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1.5" x14ac:dyDescent="0.25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2">
        <f t="shared" si="128"/>
        <v>102.5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7.25" x14ac:dyDescent="0.25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2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1.5" x14ac:dyDescent="0.25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2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7.25" x14ac:dyDescent="0.25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2">
        <f t="shared" si="128"/>
        <v>115.508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63" x14ac:dyDescent="0.25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2">
        <f t="shared" si="128"/>
        <v>131.20500000000001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3" x14ac:dyDescent="0.25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2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3" x14ac:dyDescent="0.25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2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3" x14ac:dyDescent="0.25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2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3" x14ac:dyDescent="0.25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2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3" x14ac:dyDescent="0.25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2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7.25" x14ac:dyDescent="0.25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2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3" x14ac:dyDescent="0.25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2">
        <f t="shared" si="128"/>
        <v>123.53333333333333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7.25" x14ac:dyDescent="0.25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2">
        <f t="shared" si="128"/>
        <v>100.7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3" x14ac:dyDescent="0.25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2">
        <f t="shared" si="128"/>
        <v>103.53333333333333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3" x14ac:dyDescent="0.25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2">
        <f t="shared" si="128"/>
        <v>115.51066666666667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1.5" x14ac:dyDescent="0.25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2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3" x14ac:dyDescent="0.25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2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3" x14ac:dyDescent="0.25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2">
        <f t="shared" si="128"/>
        <v>120.46777777777778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63" x14ac:dyDescent="0.25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2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63" x14ac:dyDescent="0.25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2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3" x14ac:dyDescent="0.25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2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63" x14ac:dyDescent="0.25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2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7.25" x14ac:dyDescent="0.25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2">
        <f t="shared" si="128"/>
        <v>101.66666666666667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3" x14ac:dyDescent="0.25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2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63" x14ac:dyDescent="0.25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2">
        <f t="shared" si="128"/>
        <v>100.33333333333333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t="15.75" x14ac:dyDescent="0.25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2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3" x14ac:dyDescent="0.25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2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3" x14ac:dyDescent="0.25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2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3" x14ac:dyDescent="0.25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2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1.5" x14ac:dyDescent="0.25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2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63" x14ac:dyDescent="0.25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2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7.25" x14ac:dyDescent="0.25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2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3" x14ac:dyDescent="0.25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2">
        <f t="shared" si="128"/>
        <v>107.04545454545455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63" x14ac:dyDescent="0.25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2">
        <f t="shared" si="128"/>
        <v>107.733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3" x14ac:dyDescent="0.25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2">
        <f t="shared" si="128"/>
        <v>107.3125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7.25" x14ac:dyDescent="0.25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2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47.25" x14ac:dyDescent="0.25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2">
        <f t="shared" si="128"/>
        <v>100.35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3" x14ac:dyDescent="0.25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2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7.25" x14ac:dyDescent="0.25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2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1.5" x14ac:dyDescent="0.25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2">
        <f t="shared" ref="O2115:O2178" si="132">(E2115*100)/D2115</f>
        <v>104.85714285714286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3" x14ac:dyDescent="0.25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2">
        <f t="shared" si="132"/>
        <v>104.7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7.25" x14ac:dyDescent="0.25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2">
        <f t="shared" si="132"/>
        <v>225.66666666666666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63" x14ac:dyDescent="0.25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2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3" x14ac:dyDescent="0.25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2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47.25" x14ac:dyDescent="0.25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2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7.25" x14ac:dyDescent="0.25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2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7.25" x14ac:dyDescent="0.25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2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7.25" x14ac:dyDescent="0.25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2">
        <f t="shared" si="132"/>
        <v>0.56799999999999995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7.25" x14ac:dyDescent="0.25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2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78.75" x14ac:dyDescent="0.25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2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3" x14ac:dyDescent="0.25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2">
        <f t="shared" si="132"/>
        <v>10.454545454545455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7.25" x14ac:dyDescent="0.25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2">
        <f t="shared" si="132"/>
        <v>1.42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63" x14ac:dyDescent="0.25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2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1.5" x14ac:dyDescent="0.25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2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3" x14ac:dyDescent="0.25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2">
        <f t="shared" si="132"/>
        <v>0.16666666666666666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3" x14ac:dyDescent="0.25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2">
        <f t="shared" si="132"/>
        <v>11.8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1.5" x14ac:dyDescent="0.25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2">
        <f t="shared" si="132"/>
        <v>0.20238095238095238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7.25" x14ac:dyDescent="0.25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2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3" x14ac:dyDescent="0.25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2">
        <f t="shared" si="132"/>
        <v>2.1129899999999999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3" x14ac:dyDescent="0.25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2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63" x14ac:dyDescent="0.25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2">
        <f t="shared" si="132"/>
        <v>1.7333333333333334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3" x14ac:dyDescent="0.25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2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7.25" x14ac:dyDescent="0.25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2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7.25" x14ac:dyDescent="0.25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2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7.25" x14ac:dyDescent="0.25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2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3" x14ac:dyDescent="0.25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2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3" x14ac:dyDescent="0.25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2">
        <f t="shared" si="132"/>
        <v>0.112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3" x14ac:dyDescent="0.25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2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3" x14ac:dyDescent="0.25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2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3" x14ac:dyDescent="0.25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2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7.25" x14ac:dyDescent="0.25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2">
        <f t="shared" si="132"/>
        <v>1.7098591549295774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3" x14ac:dyDescent="0.25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2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3" x14ac:dyDescent="0.25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2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2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3" x14ac:dyDescent="0.25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2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3" x14ac:dyDescent="0.25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2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t="31.5" x14ac:dyDescent="0.25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2">
        <f t="shared" si="132"/>
        <v>0.81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3" x14ac:dyDescent="0.25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2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3" x14ac:dyDescent="0.25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2">
        <f t="shared" si="132"/>
        <v>0.16666666666666666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3" x14ac:dyDescent="0.25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2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1.5" x14ac:dyDescent="0.25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2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7.25" x14ac:dyDescent="0.25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2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7.25" x14ac:dyDescent="0.25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2">
        <f t="shared" si="132"/>
        <v>2.6660714285714286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1.5" x14ac:dyDescent="0.25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2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3" x14ac:dyDescent="0.25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2">
        <f t="shared" si="132"/>
        <v>6.5900366666666663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8.75" x14ac:dyDescent="0.25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2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7.25" x14ac:dyDescent="0.25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2">
        <f t="shared" si="132"/>
        <v>0.85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1.5" x14ac:dyDescent="0.25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2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3" x14ac:dyDescent="0.25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2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7.25" x14ac:dyDescent="0.25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2">
        <f t="shared" si="132"/>
        <v>132.19999999999999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1.5" x14ac:dyDescent="0.25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2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3" x14ac:dyDescent="0.25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2">
        <f t="shared" si="132"/>
        <v>138.63999999999999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3" x14ac:dyDescent="0.25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2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47.25" x14ac:dyDescent="0.25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2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7.25" x14ac:dyDescent="0.25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2">
        <f t="shared" si="132"/>
        <v>121.58161111111112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3" x14ac:dyDescent="0.25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2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7.25" x14ac:dyDescent="0.25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2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7.25" x14ac:dyDescent="0.25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2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7.25" x14ac:dyDescent="0.25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2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3" x14ac:dyDescent="0.25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2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3" x14ac:dyDescent="0.25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2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3" x14ac:dyDescent="0.25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2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7.25" x14ac:dyDescent="0.25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2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8.75" x14ac:dyDescent="0.25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2">
        <f t="shared" ref="O2179:O2242" si="136">(E2179*100)/D2179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63" x14ac:dyDescent="0.25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2">
        <f t="shared" si="136"/>
        <v>138.63999999999999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7.25" x14ac:dyDescent="0.25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2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7.25" x14ac:dyDescent="0.25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2">
        <f t="shared" si="136"/>
        <v>107.1842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3" x14ac:dyDescent="0.25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2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7.25" x14ac:dyDescent="0.25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2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3" x14ac:dyDescent="0.25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2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3" x14ac:dyDescent="0.25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2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3" x14ac:dyDescent="0.25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2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7.25" x14ac:dyDescent="0.25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2">
        <f t="shared" si="136"/>
        <v>109.675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3" x14ac:dyDescent="0.25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2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7.25" x14ac:dyDescent="0.25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2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3" x14ac:dyDescent="0.25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2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63" x14ac:dyDescent="0.25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2">
        <f t="shared" si="136"/>
        <v>184.61052631578949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3" x14ac:dyDescent="0.25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2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3" x14ac:dyDescent="0.25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2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3" x14ac:dyDescent="0.25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2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3" x14ac:dyDescent="0.25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2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1.5" x14ac:dyDescent="0.25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2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1.5" x14ac:dyDescent="0.25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2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7.25" x14ac:dyDescent="0.25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2">
        <f t="shared" si="136"/>
        <v>951.03110000000004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3" x14ac:dyDescent="0.25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2">
        <f t="shared" si="136"/>
        <v>132.89250000000001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1.5" x14ac:dyDescent="0.25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2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3" x14ac:dyDescent="0.25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2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3" x14ac:dyDescent="0.25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2">
        <f t="shared" si="136"/>
        <v>382.71818181818179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7.25" x14ac:dyDescent="0.25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2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3" x14ac:dyDescent="0.25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2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63" x14ac:dyDescent="0.25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2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63" x14ac:dyDescent="0.25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2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3" x14ac:dyDescent="0.25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2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63" x14ac:dyDescent="0.25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2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3" x14ac:dyDescent="0.25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2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7.25" x14ac:dyDescent="0.25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2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3" x14ac:dyDescent="0.25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2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3" x14ac:dyDescent="0.25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2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3" x14ac:dyDescent="0.25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2">
        <f t="shared" si="136"/>
        <v>114.38333333333334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8.75" x14ac:dyDescent="0.25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2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7.25" x14ac:dyDescent="0.25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2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1.5" x14ac:dyDescent="0.25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2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3" x14ac:dyDescent="0.25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2">
        <f t="shared" si="136"/>
        <v>105.66666666666667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3" x14ac:dyDescent="0.25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2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7.25" x14ac:dyDescent="0.25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2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7.25" x14ac:dyDescent="0.25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2">
        <f t="shared" si="136"/>
        <v>101.5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7.25" x14ac:dyDescent="0.25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2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63" x14ac:dyDescent="0.25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2">
        <f t="shared" si="136"/>
        <v>108.12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3" x14ac:dyDescent="0.25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2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3" x14ac:dyDescent="0.25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2">
        <f t="shared" si="136"/>
        <v>105.8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3" x14ac:dyDescent="0.25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2">
        <f t="shared" si="136"/>
        <v>243.15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3" x14ac:dyDescent="0.25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2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3" x14ac:dyDescent="0.25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2">
        <f t="shared" si="136"/>
        <v>108.46283333333335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3" x14ac:dyDescent="0.25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2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3" x14ac:dyDescent="0.25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2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3" x14ac:dyDescent="0.25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2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3" x14ac:dyDescent="0.25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2">
        <f t="shared" si="136"/>
        <v>125.95294117647059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3" x14ac:dyDescent="0.25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2">
        <f t="shared" si="136"/>
        <v>1212.1296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63" x14ac:dyDescent="0.25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2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7.25" x14ac:dyDescent="0.25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2">
        <f t="shared" si="136"/>
        <v>332.04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63" x14ac:dyDescent="0.25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2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7.25" x14ac:dyDescent="0.25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2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7.25" x14ac:dyDescent="0.25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2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3" x14ac:dyDescent="0.25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2">
        <f t="shared" si="136"/>
        <v>352.92777777777781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47.25" x14ac:dyDescent="0.25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2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47.25" x14ac:dyDescent="0.25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2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63" x14ac:dyDescent="0.25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2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3" x14ac:dyDescent="0.25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2">
        <f t="shared" ref="O2243:O2306" si="140">(E2243*100)/D2243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47.25" x14ac:dyDescent="0.25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2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3" x14ac:dyDescent="0.25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2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63" x14ac:dyDescent="0.25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2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7.25" x14ac:dyDescent="0.25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2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3" x14ac:dyDescent="0.25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2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7.25" x14ac:dyDescent="0.25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2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3" x14ac:dyDescent="0.25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2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7.25" x14ac:dyDescent="0.25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2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63" x14ac:dyDescent="0.25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2">
        <f t="shared" si="140"/>
        <v>975.11199999999997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7.25" x14ac:dyDescent="0.25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2">
        <f t="shared" si="140"/>
        <v>134.44929411764707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3" x14ac:dyDescent="0.25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2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3" x14ac:dyDescent="0.25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2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7.25" x14ac:dyDescent="0.25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2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1.5" x14ac:dyDescent="0.25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2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63" x14ac:dyDescent="0.25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2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3" x14ac:dyDescent="0.25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2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1.5" x14ac:dyDescent="0.25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2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3" x14ac:dyDescent="0.25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2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3" x14ac:dyDescent="0.25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2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3" x14ac:dyDescent="0.25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2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7.25" x14ac:dyDescent="0.25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2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63" x14ac:dyDescent="0.25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2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3" x14ac:dyDescent="0.25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2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3" x14ac:dyDescent="0.25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2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7.25" x14ac:dyDescent="0.25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2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3" x14ac:dyDescent="0.25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2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3" x14ac:dyDescent="0.25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2">
        <f t="shared" si="140"/>
        <v>102.6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63" x14ac:dyDescent="0.25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2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63" x14ac:dyDescent="0.25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2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3" x14ac:dyDescent="0.25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2">
        <f t="shared" si="140"/>
        <v>283.08999999999997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7.25" x14ac:dyDescent="0.25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2">
        <f t="shared" si="140"/>
        <v>1356.6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3" x14ac:dyDescent="0.25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2">
        <f t="shared" si="140"/>
        <v>220.36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3" x14ac:dyDescent="0.25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2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63" x14ac:dyDescent="0.25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2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3" x14ac:dyDescent="0.25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2">
        <f t="shared" si="140"/>
        <v>105.81826105905427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3" x14ac:dyDescent="0.25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2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7.25" x14ac:dyDescent="0.25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2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3" x14ac:dyDescent="0.25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2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3" x14ac:dyDescent="0.25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2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3" x14ac:dyDescent="0.25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2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7.25" x14ac:dyDescent="0.25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2">
        <f t="shared" si="140"/>
        <v>185.33333333333334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3" x14ac:dyDescent="0.25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2">
        <f t="shared" si="140"/>
        <v>100.85533333333333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1.5" x14ac:dyDescent="0.25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2">
        <f t="shared" si="140"/>
        <v>106.22116666666666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3" x14ac:dyDescent="0.25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2">
        <f t="shared" si="140"/>
        <v>121.36666666666666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63" x14ac:dyDescent="0.25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2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63" x14ac:dyDescent="0.25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2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3" x14ac:dyDescent="0.25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2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3" x14ac:dyDescent="0.25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2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63" x14ac:dyDescent="0.25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2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3" x14ac:dyDescent="0.25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2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3" x14ac:dyDescent="0.25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2">
        <f t="shared" si="140"/>
        <v>107.25050000000002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1.5" x14ac:dyDescent="0.25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2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3" x14ac:dyDescent="0.25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2">
        <f t="shared" si="140"/>
        <v>146.08080000000001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3" x14ac:dyDescent="0.25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2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7.25" x14ac:dyDescent="0.25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2">
        <f t="shared" si="140"/>
        <v>149.07142857142858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47.25" x14ac:dyDescent="0.25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2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7.25" x14ac:dyDescent="0.25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2">
        <f t="shared" si="140"/>
        <v>105.07333333333334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7.25" x14ac:dyDescent="0.25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2">
        <f t="shared" si="140"/>
        <v>350.16666666666669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63" x14ac:dyDescent="0.25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2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1.5" x14ac:dyDescent="0.25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2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7.25" x14ac:dyDescent="0.25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2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3" x14ac:dyDescent="0.25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2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7.25" x14ac:dyDescent="0.25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2">
        <f t="shared" si="140"/>
        <v>100.70033333333333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3" x14ac:dyDescent="0.25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2">
        <f t="shared" ref="O2307:O2370" si="144">(E2307*100)/D2307</f>
        <v>101.22777777777777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63" x14ac:dyDescent="0.25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2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63" x14ac:dyDescent="0.25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2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3" x14ac:dyDescent="0.25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2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63" x14ac:dyDescent="0.25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2">
        <f t="shared" si="144"/>
        <v>106.67449999999999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3" x14ac:dyDescent="0.25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2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7.25" x14ac:dyDescent="0.25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2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7.25" x14ac:dyDescent="0.25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2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1.5" x14ac:dyDescent="0.25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2">
        <f t="shared" si="144"/>
        <v>175.84039999999999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3" x14ac:dyDescent="0.25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2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7.25" x14ac:dyDescent="0.25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2">
        <f t="shared" si="144"/>
        <v>102.6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3" x14ac:dyDescent="0.25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2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63" x14ac:dyDescent="0.25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2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78.75" x14ac:dyDescent="0.25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2">
        <f t="shared" si="144"/>
        <v>121.06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7.25" x14ac:dyDescent="0.25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2">
        <f t="shared" si="144"/>
        <v>107.7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3" x14ac:dyDescent="0.25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2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63" x14ac:dyDescent="0.25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2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7.25" x14ac:dyDescent="0.25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2">
        <f t="shared" si="144"/>
        <v>3.1481481481481484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7.25" x14ac:dyDescent="0.25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2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7.25" x14ac:dyDescent="0.25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2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3" x14ac:dyDescent="0.25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2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3" x14ac:dyDescent="0.25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2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7.25" x14ac:dyDescent="0.25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2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78.75" x14ac:dyDescent="0.25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2">
        <f t="shared" si="144"/>
        <v>254.45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7.25" x14ac:dyDescent="0.25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2">
        <f t="shared" si="144"/>
        <v>105.92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3" x14ac:dyDescent="0.25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2">
        <f t="shared" si="144"/>
        <v>102.42285714285714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7.25" x14ac:dyDescent="0.25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2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3" x14ac:dyDescent="0.25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2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3" x14ac:dyDescent="0.25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2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7.25" x14ac:dyDescent="0.25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2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3" x14ac:dyDescent="0.25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2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63" x14ac:dyDescent="0.25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2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7.25" x14ac:dyDescent="0.25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2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63" x14ac:dyDescent="0.25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2">
        <f t="shared" si="144"/>
        <v>101.14333333333333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3" x14ac:dyDescent="0.25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2">
        <f t="shared" si="144"/>
        <v>294.20800000000003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7.25" x14ac:dyDescent="0.25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2">
        <f t="shared" si="144"/>
        <v>105.7775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7.25" x14ac:dyDescent="0.25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2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3" x14ac:dyDescent="0.25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2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3" x14ac:dyDescent="0.25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2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3" x14ac:dyDescent="0.25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2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3" x14ac:dyDescent="0.25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2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7.25" x14ac:dyDescent="0.25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2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7.25" x14ac:dyDescent="0.25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2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3" x14ac:dyDescent="0.25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2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63" x14ac:dyDescent="0.25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2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7.25" x14ac:dyDescent="0.25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2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1.5" x14ac:dyDescent="0.25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2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63" x14ac:dyDescent="0.25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2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3" x14ac:dyDescent="0.25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2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7.25" x14ac:dyDescent="0.25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2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63" x14ac:dyDescent="0.25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2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47.25" x14ac:dyDescent="0.25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2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7.25" x14ac:dyDescent="0.25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2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7.25" x14ac:dyDescent="0.25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2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63" x14ac:dyDescent="0.25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2">
        <f t="shared" si="144"/>
        <v>14.68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63" x14ac:dyDescent="0.25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2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3" x14ac:dyDescent="0.25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2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7.25" x14ac:dyDescent="0.25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2">
        <f t="shared" si="144"/>
        <v>28.571428571428573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3" x14ac:dyDescent="0.25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2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7.25" x14ac:dyDescent="0.25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2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3" x14ac:dyDescent="0.25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2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7.25" x14ac:dyDescent="0.25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2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3" x14ac:dyDescent="0.25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2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3" x14ac:dyDescent="0.25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2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3" x14ac:dyDescent="0.25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2">
        <f t="shared" ref="O2371:O2434" si="148">(E2371*100)/D2371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3" x14ac:dyDescent="0.25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2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3" x14ac:dyDescent="0.25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2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3" x14ac:dyDescent="0.25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2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1.5" x14ac:dyDescent="0.25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2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3" x14ac:dyDescent="0.25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2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3" x14ac:dyDescent="0.25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2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7.25" x14ac:dyDescent="0.25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2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63" x14ac:dyDescent="0.25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2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7.25" x14ac:dyDescent="0.25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2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7.25" x14ac:dyDescent="0.25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2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63" x14ac:dyDescent="0.25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2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7.25" x14ac:dyDescent="0.25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2">
        <f t="shared" si="148"/>
        <v>1.8193398957730167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3" x14ac:dyDescent="0.25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2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3" x14ac:dyDescent="0.25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2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3" x14ac:dyDescent="0.25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2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3" x14ac:dyDescent="0.25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2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7.25" x14ac:dyDescent="0.25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2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3" x14ac:dyDescent="0.25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2">
        <f t="shared" si="148"/>
        <v>0.68400000000000005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3" x14ac:dyDescent="0.25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2">
        <f t="shared" si="148"/>
        <v>1.2513513513513514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3" x14ac:dyDescent="0.25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2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3" x14ac:dyDescent="0.25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2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1.5" x14ac:dyDescent="0.25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2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3" x14ac:dyDescent="0.25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2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3" x14ac:dyDescent="0.25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2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3" x14ac:dyDescent="0.25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2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7.25" x14ac:dyDescent="0.25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2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63" x14ac:dyDescent="0.25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2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3" x14ac:dyDescent="0.25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2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3" x14ac:dyDescent="0.25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2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7.25" x14ac:dyDescent="0.25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2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3" x14ac:dyDescent="0.25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2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3" x14ac:dyDescent="0.25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2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1.5" x14ac:dyDescent="0.25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2">
        <f t="shared" si="148"/>
        <v>0.43333333333333335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63" x14ac:dyDescent="0.25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2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3" x14ac:dyDescent="0.25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2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7.25" x14ac:dyDescent="0.25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2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7.25" x14ac:dyDescent="0.25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2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3" x14ac:dyDescent="0.25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2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7.25" x14ac:dyDescent="0.25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2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7.25" x14ac:dyDescent="0.25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2">
        <f t="shared" si="148"/>
        <v>1.84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3" x14ac:dyDescent="0.25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2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3" x14ac:dyDescent="0.25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2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3" x14ac:dyDescent="0.25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2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63" x14ac:dyDescent="0.25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2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3" x14ac:dyDescent="0.25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2">
        <f t="shared" si="148"/>
        <v>3.0666666666666669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7.25" x14ac:dyDescent="0.25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2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3" x14ac:dyDescent="0.25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2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3" x14ac:dyDescent="0.25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2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2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3" x14ac:dyDescent="0.25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2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7.25" x14ac:dyDescent="0.25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2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1.5" x14ac:dyDescent="0.25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2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1.5" x14ac:dyDescent="0.25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2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7.25" x14ac:dyDescent="0.25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2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1.5" x14ac:dyDescent="0.25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2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3" x14ac:dyDescent="0.25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2">
        <f t="shared" si="148"/>
        <v>2.8571428571428571E-2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7.25" x14ac:dyDescent="0.25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2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1.5" x14ac:dyDescent="0.25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2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7.25" x14ac:dyDescent="0.25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2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63" x14ac:dyDescent="0.25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2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3" x14ac:dyDescent="0.25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2">
        <f t="shared" si="148"/>
        <v>0.7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1.5" x14ac:dyDescent="0.25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2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7.25" x14ac:dyDescent="0.25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2">
        <f t="shared" si="148"/>
        <v>1.4285714285714285E-2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3" x14ac:dyDescent="0.25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2">
        <f t="shared" ref="O2435:O2498" si="152">(E2435*100)/D2435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3" x14ac:dyDescent="0.25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2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63" x14ac:dyDescent="0.25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2">
        <f t="shared" si="152"/>
        <v>0.48959999999999998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3" x14ac:dyDescent="0.25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2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7.25" x14ac:dyDescent="0.25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2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3" x14ac:dyDescent="0.25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2">
        <f t="shared" si="152"/>
        <v>0.33333333333333331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78.75" x14ac:dyDescent="0.25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2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1.5" x14ac:dyDescent="0.25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2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1.5" x14ac:dyDescent="0.25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2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1.5" x14ac:dyDescent="0.25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2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3" x14ac:dyDescent="0.25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2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3" x14ac:dyDescent="0.25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2">
        <f t="shared" si="152"/>
        <v>108.6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3" x14ac:dyDescent="0.25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2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3" x14ac:dyDescent="0.25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2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3" x14ac:dyDescent="0.25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2">
        <f t="shared" si="152"/>
        <v>427.2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3" x14ac:dyDescent="0.25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2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63" x14ac:dyDescent="0.25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2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3" x14ac:dyDescent="0.25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2">
        <f t="shared" si="152"/>
        <v>101.53353333333334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3" x14ac:dyDescent="0.25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2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3" x14ac:dyDescent="0.25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2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3" x14ac:dyDescent="0.25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2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63" x14ac:dyDescent="0.25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2">
        <f t="shared" si="152"/>
        <v>100.84571428571428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7.25" x14ac:dyDescent="0.25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2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7.25" x14ac:dyDescent="0.25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2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7.25" x14ac:dyDescent="0.25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2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78.75" x14ac:dyDescent="0.25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2">
        <f t="shared" si="152"/>
        <v>110.18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3" x14ac:dyDescent="0.25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2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3" x14ac:dyDescent="0.25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2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3" x14ac:dyDescent="0.25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2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3" x14ac:dyDescent="0.25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2">
        <f t="shared" si="152"/>
        <v>110.70833333333333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1.5" x14ac:dyDescent="0.25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2">
        <f t="shared" si="152"/>
        <v>116.25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7.25" x14ac:dyDescent="0.25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2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7.25" x14ac:dyDescent="0.25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2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63" x14ac:dyDescent="0.25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2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7.25" x14ac:dyDescent="0.25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2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7.25" x14ac:dyDescent="0.25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2">
        <f t="shared" si="152"/>
        <v>107.217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3" x14ac:dyDescent="0.25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2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7.25" x14ac:dyDescent="0.25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2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3" x14ac:dyDescent="0.25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2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3" x14ac:dyDescent="0.25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2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7.25" x14ac:dyDescent="0.25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2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3" x14ac:dyDescent="0.25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2">
        <f t="shared" si="152"/>
        <v>100.00360000000001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47.25" x14ac:dyDescent="0.25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2">
        <f t="shared" si="152"/>
        <v>104.72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7.25" x14ac:dyDescent="0.25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2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1.5" x14ac:dyDescent="0.25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2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3" x14ac:dyDescent="0.25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2">
        <f t="shared" si="152"/>
        <v>127.5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7.25" x14ac:dyDescent="0.25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2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3" x14ac:dyDescent="0.25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2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3" x14ac:dyDescent="0.25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2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3" x14ac:dyDescent="0.25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2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7.25" x14ac:dyDescent="0.25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2">
        <f t="shared" si="152"/>
        <v>113.72727272727273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3" x14ac:dyDescent="0.25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2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3" x14ac:dyDescent="0.25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2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3" x14ac:dyDescent="0.25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2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7.25" x14ac:dyDescent="0.25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2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3" x14ac:dyDescent="0.25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2">
        <f t="shared" si="152"/>
        <v>106.7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3" x14ac:dyDescent="0.25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2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7.25" x14ac:dyDescent="0.25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2">
        <f t="shared" si="152"/>
        <v>121.4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3" x14ac:dyDescent="0.25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2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1.5" x14ac:dyDescent="0.25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2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3" x14ac:dyDescent="0.25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2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63" x14ac:dyDescent="0.25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2">
        <f t="shared" si="152"/>
        <v>101.00533333333334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63" x14ac:dyDescent="0.25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2">
        <f t="shared" si="152"/>
        <v>127.53666666666666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1.5" x14ac:dyDescent="0.25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2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63" x14ac:dyDescent="0.25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2">
        <f t="shared" ref="O2499:O2562" si="156">(E2499*100)/D2499</f>
        <v>112.77149999999999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63" x14ac:dyDescent="0.25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2">
        <f t="shared" si="156"/>
        <v>105.6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3" x14ac:dyDescent="0.25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2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63" x14ac:dyDescent="0.25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2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3" x14ac:dyDescent="0.25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2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3" x14ac:dyDescent="0.25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2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3" x14ac:dyDescent="0.25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2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7.25" x14ac:dyDescent="0.25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2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78.75" x14ac:dyDescent="0.25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2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3" x14ac:dyDescent="0.25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2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t="15.75" x14ac:dyDescent="0.25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2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3" x14ac:dyDescent="0.25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2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3" x14ac:dyDescent="0.25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2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3" x14ac:dyDescent="0.25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2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63" x14ac:dyDescent="0.25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2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7.25" x14ac:dyDescent="0.25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2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3" x14ac:dyDescent="0.25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2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3" x14ac:dyDescent="0.25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2">
        <f t="shared" si="156"/>
        <v>1.75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3" x14ac:dyDescent="0.25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2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3" x14ac:dyDescent="0.25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2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3" x14ac:dyDescent="0.25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2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7.25" x14ac:dyDescent="0.25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2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7.25" x14ac:dyDescent="0.25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2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3" x14ac:dyDescent="0.25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2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3" x14ac:dyDescent="0.25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2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3" x14ac:dyDescent="0.25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2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63" x14ac:dyDescent="0.25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2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7.25" x14ac:dyDescent="0.25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2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63" x14ac:dyDescent="0.25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2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63" x14ac:dyDescent="0.25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2">
        <f t="shared" si="156"/>
        <v>112.95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7.25" x14ac:dyDescent="0.25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2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3" x14ac:dyDescent="0.25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2">
        <f t="shared" si="156"/>
        <v>107.24975000000001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1.5" x14ac:dyDescent="0.25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2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63" x14ac:dyDescent="0.25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2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3" x14ac:dyDescent="0.25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2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3" x14ac:dyDescent="0.25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2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3" x14ac:dyDescent="0.25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2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8.75" x14ac:dyDescent="0.25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2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t="15.75" x14ac:dyDescent="0.25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2">
        <f t="shared" si="156"/>
        <v>103.77500000000001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3" x14ac:dyDescent="0.25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2">
        <f t="shared" si="156"/>
        <v>116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63" x14ac:dyDescent="0.25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2">
        <f t="shared" si="156"/>
        <v>110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7.25" x14ac:dyDescent="0.25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2">
        <f t="shared" si="156"/>
        <v>113.01761111111109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3" x14ac:dyDescent="0.25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2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3" x14ac:dyDescent="0.25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2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3" x14ac:dyDescent="0.25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2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63" x14ac:dyDescent="0.25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2">
        <f t="shared" si="156"/>
        <v>103.57142857142857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78.75" x14ac:dyDescent="0.25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2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7.25" x14ac:dyDescent="0.25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2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7.25" x14ac:dyDescent="0.25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2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7.25" x14ac:dyDescent="0.25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2">
        <f t="shared" si="156"/>
        <v>111.71428571428571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3" x14ac:dyDescent="0.25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2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3" x14ac:dyDescent="0.25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2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7.25" x14ac:dyDescent="0.25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2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3" x14ac:dyDescent="0.25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2">
        <f t="shared" si="156"/>
        <v>100.84615384615384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63" x14ac:dyDescent="0.25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2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3" x14ac:dyDescent="0.25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2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63" x14ac:dyDescent="0.25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2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3" x14ac:dyDescent="0.25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2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3" x14ac:dyDescent="0.25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2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3" x14ac:dyDescent="0.25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2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47.25" x14ac:dyDescent="0.25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2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7.25" x14ac:dyDescent="0.25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2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3" x14ac:dyDescent="0.25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2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3" x14ac:dyDescent="0.25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2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3" x14ac:dyDescent="0.25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2">
        <f t="shared" ref="O2563:O2626" si="160">(E2563*100)/D2563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3" x14ac:dyDescent="0.25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2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1.5" x14ac:dyDescent="0.25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2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7.25" x14ac:dyDescent="0.25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2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7.25" x14ac:dyDescent="0.25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2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63" x14ac:dyDescent="0.25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2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63" x14ac:dyDescent="0.25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2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3" x14ac:dyDescent="0.25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2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7.25" x14ac:dyDescent="0.25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2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63" x14ac:dyDescent="0.25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2">
        <f t="shared" si="160"/>
        <v>0.84285714285714286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63" x14ac:dyDescent="0.25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2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7.25" x14ac:dyDescent="0.25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2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3" x14ac:dyDescent="0.25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2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3" x14ac:dyDescent="0.25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2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3" x14ac:dyDescent="0.25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2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1.5" x14ac:dyDescent="0.25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2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3" x14ac:dyDescent="0.25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2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3" x14ac:dyDescent="0.25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2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63" x14ac:dyDescent="0.25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2">
        <f t="shared" si="160"/>
        <v>0.13850000000000001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63" x14ac:dyDescent="0.25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2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7.25" x14ac:dyDescent="0.25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2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1.5" x14ac:dyDescent="0.25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2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7.25" x14ac:dyDescent="0.25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2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7.25" x14ac:dyDescent="0.25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2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63" x14ac:dyDescent="0.25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2">
        <f t="shared" si="160"/>
        <v>0.16666666666666666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47.25" x14ac:dyDescent="0.25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2">
        <f t="shared" si="160"/>
        <v>0.16666666666666666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63" x14ac:dyDescent="0.25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2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3" x14ac:dyDescent="0.25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2">
        <f t="shared" si="160"/>
        <v>3.8833333333333333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3" x14ac:dyDescent="0.25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2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3" x14ac:dyDescent="0.25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2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3" x14ac:dyDescent="0.25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2">
        <f t="shared" si="160"/>
        <v>1.7333333333333334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3" x14ac:dyDescent="0.25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2">
        <f t="shared" si="160"/>
        <v>0.16666666666666666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63" x14ac:dyDescent="0.25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2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63" x14ac:dyDescent="0.25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2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1.5" x14ac:dyDescent="0.25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2">
        <f t="shared" si="160"/>
        <v>12.166666666666666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3" x14ac:dyDescent="0.25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2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63" x14ac:dyDescent="0.25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2">
        <f t="shared" si="160"/>
        <v>5.666666666666667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7.25" x14ac:dyDescent="0.25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2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7.25" x14ac:dyDescent="0.25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2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7.25" x14ac:dyDescent="0.25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2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3" x14ac:dyDescent="0.25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2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7.25" x14ac:dyDescent="0.25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2">
        <f t="shared" si="160"/>
        <v>326.09166666666664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47.25" x14ac:dyDescent="0.25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2">
        <f t="shared" si="160"/>
        <v>101.48571428571428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63" x14ac:dyDescent="0.25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2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3" x14ac:dyDescent="0.25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2">
        <f t="shared" si="160"/>
        <v>107.42157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8.75" x14ac:dyDescent="0.25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2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3" x14ac:dyDescent="0.25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2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63" x14ac:dyDescent="0.25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2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3" x14ac:dyDescent="0.25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2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7.25" x14ac:dyDescent="0.25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2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3" x14ac:dyDescent="0.25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2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7.25" x14ac:dyDescent="0.25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2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3" x14ac:dyDescent="0.25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2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3" x14ac:dyDescent="0.25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2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3" x14ac:dyDescent="0.25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2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7.25" x14ac:dyDescent="0.25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2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3" x14ac:dyDescent="0.25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2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1.5" x14ac:dyDescent="0.25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2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3" x14ac:dyDescent="0.25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2">
        <f t="shared" si="160"/>
        <v>188.4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3" x14ac:dyDescent="0.25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2">
        <f t="shared" si="160"/>
        <v>143.65230769230769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3" x14ac:dyDescent="0.25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2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3" x14ac:dyDescent="0.25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2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3" x14ac:dyDescent="0.25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2">
        <f t="shared" si="160"/>
        <v>114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3" x14ac:dyDescent="0.25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2">
        <f t="shared" si="160"/>
        <v>1379.420625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3" x14ac:dyDescent="0.25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2">
        <f t="shared" ref="O2627:O2690" si="164">(E2627*100)/D2627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7.25" x14ac:dyDescent="0.25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2">
        <f t="shared" si="164"/>
        <v>112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3" x14ac:dyDescent="0.25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2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7.25" x14ac:dyDescent="0.25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2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7.25" x14ac:dyDescent="0.25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2">
        <f t="shared" si="164"/>
        <v>127.74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3" x14ac:dyDescent="0.25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2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7.25" x14ac:dyDescent="0.25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2">
        <f t="shared" si="164"/>
        <v>114.66525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7.25" x14ac:dyDescent="0.25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2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3" x14ac:dyDescent="0.25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2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63" x14ac:dyDescent="0.25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2">
        <f t="shared" si="164"/>
        <v>106.02150537634408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3" x14ac:dyDescent="0.25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2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3" x14ac:dyDescent="0.25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2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7.25" x14ac:dyDescent="0.25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2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63" x14ac:dyDescent="0.25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2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3" x14ac:dyDescent="0.25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2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8.75" x14ac:dyDescent="0.25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2">
        <f t="shared" si="164"/>
        <v>105.66666666666667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1.5" x14ac:dyDescent="0.25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2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3" x14ac:dyDescent="0.25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2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3" x14ac:dyDescent="0.25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2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7.25" x14ac:dyDescent="0.25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2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3" x14ac:dyDescent="0.25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2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63" x14ac:dyDescent="0.25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2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3" x14ac:dyDescent="0.25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2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3" x14ac:dyDescent="0.25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2">
        <f t="shared" si="164"/>
        <v>0.8833333333333333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1.5" x14ac:dyDescent="0.25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2">
        <f t="shared" si="164"/>
        <v>9.9199999999999997E-2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3" x14ac:dyDescent="0.25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2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3" x14ac:dyDescent="0.25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2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3" x14ac:dyDescent="0.25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2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63" x14ac:dyDescent="0.25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2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3" x14ac:dyDescent="0.25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2">
        <f t="shared" si="164"/>
        <v>5.0999999999999997E-2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2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1.5" x14ac:dyDescent="0.25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2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3" x14ac:dyDescent="0.25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2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7.25" x14ac:dyDescent="0.25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2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2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3" x14ac:dyDescent="0.25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2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7.25" x14ac:dyDescent="0.25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2">
        <f t="shared" si="164"/>
        <v>102.9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63" x14ac:dyDescent="0.25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2">
        <f t="shared" si="164"/>
        <v>106.8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3" x14ac:dyDescent="0.25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2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3" x14ac:dyDescent="0.25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2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3" x14ac:dyDescent="0.25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2">
        <f t="shared" si="164"/>
        <v>123.14285714285714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3" x14ac:dyDescent="0.25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2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3" x14ac:dyDescent="0.25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2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1.5" x14ac:dyDescent="0.25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2">
        <f t="shared" si="164"/>
        <v>170.7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3" x14ac:dyDescent="0.25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2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3" x14ac:dyDescent="0.25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2">
        <f t="shared" si="164"/>
        <v>6.415860933964205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63" x14ac:dyDescent="0.25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2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3" x14ac:dyDescent="0.25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2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3" x14ac:dyDescent="0.25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2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3" x14ac:dyDescent="0.25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2">
        <f t="shared" si="164"/>
        <v>62.84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3" x14ac:dyDescent="0.25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2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3" x14ac:dyDescent="0.25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2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63" x14ac:dyDescent="0.25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2">
        <f t="shared" si="164"/>
        <v>17.512820512820515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3" x14ac:dyDescent="0.25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2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3" x14ac:dyDescent="0.25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2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2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7.25" x14ac:dyDescent="0.25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2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63" x14ac:dyDescent="0.25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2">
        <f t="shared" si="164"/>
        <v>28.3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3" x14ac:dyDescent="0.25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2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3" x14ac:dyDescent="0.25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2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3" x14ac:dyDescent="0.25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2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3" x14ac:dyDescent="0.25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2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7.25" x14ac:dyDescent="0.25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2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1.5" x14ac:dyDescent="0.25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2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3" x14ac:dyDescent="0.25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2">
        <f t="shared" ref="O2691:O2754" si="168">(E2691*100)/D2691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3" x14ac:dyDescent="0.25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2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1.5" x14ac:dyDescent="0.25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2">
        <f t="shared" si="168"/>
        <v>5.3846153846153849E-2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63" x14ac:dyDescent="0.25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2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3" x14ac:dyDescent="0.25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2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3" x14ac:dyDescent="0.25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2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7.25" x14ac:dyDescent="0.25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2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3" x14ac:dyDescent="0.25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2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7.25" x14ac:dyDescent="0.25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2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63" x14ac:dyDescent="0.25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2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7.25" x14ac:dyDescent="0.25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2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63" x14ac:dyDescent="0.25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2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3" x14ac:dyDescent="0.25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2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3" x14ac:dyDescent="0.25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2">
        <f t="shared" si="168"/>
        <v>34.409999999999997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7.25" x14ac:dyDescent="0.25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2">
        <f t="shared" si="168"/>
        <v>103.75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3" x14ac:dyDescent="0.25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2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1.5" x14ac:dyDescent="0.25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2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63" x14ac:dyDescent="0.25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2">
        <f t="shared" si="168"/>
        <v>112.29714285714286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7.25" x14ac:dyDescent="0.25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2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7.25" x14ac:dyDescent="0.25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2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63" x14ac:dyDescent="0.25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2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47.25" x14ac:dyDescent="0.25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2">
        <f t="shared" si="168"/>
        <v>153.90035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3" x14ac:dyDescent="0.25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2">
        <f t="shared" si="168"/>
        <v>100.71611253196932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3" x14ac:dyDescent="0.25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2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3" x14ac:dyDescent="0.25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2">
        <f t="shared" si="168"/>
        <v>102.24133333333333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7.25" x14ac:dyDescent="0.25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2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3" x14ac:dyDescent="0.25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2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8.75" x14ac:dyDescent="0.25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2">
        <f t="shared" si="168"/>
        <v>119.98009999999999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63" x14ac:dyDescent="0.25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2">
        <f t="shared" si="168"/>
        <v>120.104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3" x14ac:dyDescent="0.25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2">
        <f t="shared" si="168"/>
        <v>103.58333333333333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3" x14ac:dyDescent="0.25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2">
        <f t="shared" si="168"/>
        <v>108.83333333333333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7.25" x14ac:dyDescent="0.25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2">
        <f t="shared" si="168"/>
        <v>118.124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3" x14ac:dyDescent="0.25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2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3" x14ac:dyDescent="0.25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2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3" x14ac:dyDescent="0.25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2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3" x14ac:dyDescent="0.25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2">
        <f t="shared" si="168"/>
        <v>296.87520259319285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7.25" x14ac:dyDescent="0.25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2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2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7.25" x14ac:dyDescent="0.25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2">
        <f t="shared" si="168"/>
        <v>493.21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1.5" x14ac:dyDescent="0.25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2">
        <f t="shared" si="168"/>
        <v>201.82666666666665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1.5" x14ac:dyDescent="0.25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2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7.25" x14ac:dyDescent="0.25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2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3" x14ac:dyDescent="0.25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2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3" x14ac:dyDescent="0.25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2">
        <f t="shared" si="168"/>
        <v>118.25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3" x14ac:dyDescent="0.25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2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3" x14ac:dyDescent="0.25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2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3" x14ac:dyDescent="0.25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2">
        <f t="shared" si="168"/>
        <v>978.1346666666667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8.75" x14ac:dyDescent="0.25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2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3" x14ac:dyDescent="0.25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2">
        <f t="shared" si="168"/>
        <v>246.06080000000003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63" x14ac:dyDescent="0.25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2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3" x14ac:dyDescent="0.25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2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7.25" x14ac:dyDescent="0.25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2">
        <f t="shared" si="168"/>
        <v>103.33333333333333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1.5" x14ac:dyDescent="0.25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2">
        <f t="shared" si="168"/>
        <v>0.4375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7.25" x14ac:dyDescent="0.25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2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3" x14ac:dyDescent="0.25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2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3" x14ac:dyDescent="0.25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2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3" x14ac:dyDescent="0.25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2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3" x14ac:dyDescent="0.25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2">
        <f t="shared" si="168"/>
        <v>26.7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63" x14ac:dyDescent="0.25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2">
        <f t="shared" si="168"/>
        <v>28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7.25" x14ac:dyDescent="0.25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2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1.5" x14ac:dyDescent="0.25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2">
        <f t="shared" si="168"/>
        <v>1.1000000000000001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7.25" x14ac:dyDescent="0.25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2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3" x14ac:dyDescent="0.25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2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3" x14ac:dyDescent="0.25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2">
        <f t="shared" si="168"/>
        <v>11.458333333333334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7.25" x14ac:dyDescent="0.25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2">
        <f t="shared" ref="O2755:O2818" si="172">(E2755*100)/D2755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7.25" x14ac:dyDescent="0.25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2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7.25" x14ac:dyDescent="0.25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2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63" x14ac:dyDescent="0.25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2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1.5" x14ac:dyDescent="0.25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2">
        <f t="shared" si="172"/>
        <v>0.66666666666666663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3" x14ac:dyDescent="0.25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2">
        <f t="shared" si="172"/>
        <v>11.7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3" x14ac:dyDescent="0.25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2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3" x14ac:dyDescent="0.25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2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47.25" x14ac:dyDescent="0.25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2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7.25" x14ac:dyDescent="0.25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2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1.5" x14ac:dyDescent="0.25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2">
        <f t="shared" si="172"/>
        <v>0.22842639593908629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3" x14ac:dyDescent="0.25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2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7.25" x14ac:dyDescent="0.25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2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3" x14ac:dyDescent="0.25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2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7.25" x14ac:dyDescent="0.25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2">
        <f t="shared" si="172"/>
        <v>0.85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63" x14ac:dyDescent="0.25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2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7.25" x14ac:dyDescent="0.25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2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3" x14ac:dyDescent="0.25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2">
        <f t="shared" si="172"/>
        <v>10.411250000000001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3" x14ac:dyDescent="0.25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2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7.25" x14ac:dyDescent="0.25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2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7.25" x14ac:dyDescent="0.25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2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3" x14ac:dyDescent="0.25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2">
        <f t="shared" si="172"/>
        <v>14.25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63" x14ac:dyDescent="0.25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2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3" x14ac:dyDescent="0.25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2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3" x14ac:dyDescent="0.25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2">
        <f t="shared" si="172"/>
        <v>0.33333333333333331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3" x14ac:dyDescent="0.25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2">
        <f t="shared" si="172"/>
        <v>25.545454545454547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7.25" x14ac:dyDescent="0.25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2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7.25" x14ac:dyDescent="0.25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2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7.25" x14ac:dyDescent="0.25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2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7.25" x14ac:dyDescent="0.25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2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3" x14ac:dyDescent="0.25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2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7.25" x14ac:dyDescent="0.25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2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7.25" x14ac:dyDescent="0.25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2">
        <f t="shared" si="172"/>
        <v>104.68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1.5" x14ac:dyDescent="0.25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2">
        <f t="shared" si="172"/>
        <v>117.84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3" x14ac:dyDescent="0.25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2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7.25" x14ac:dyDescent="0.25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2">
        <f t="shared" si="172"/>
        <v>102.5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1.5" x14ac:dyDescent="0.25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2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3" x14ac:dyDescent="0.25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2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3" x14ac:dyDescent="0.25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2">
        <f t="shared" si="172"/>
        <v>102.5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63" x14ac:dyDescent="0.25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2">
        <f t="shared" si="172"/>
        <v>107.6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3" x14ac:dyDescent="0.25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2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3" x14ac:dyDescent="0.25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2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7.25" x14ac:dyDescent="0.25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2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7.25" x14ac:dyDescent="0.25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2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63" x14ac:dyDescent="0.25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2">
        <f t="shared" si="172"/>
        <v>102.64512499999999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3" x14ac:dyDescent="0.25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2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3" x14ac:dyDescent="0.25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2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63" x14ac:dyDescent="0.25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2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7.25" x14ac:dyDescent="0.25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2">
        <f t="shared" si="172"/>
        <v>133.19999999999999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3" x14ac:dyDescent="0.25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2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3" x14ac:dyDescent="0.25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2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3" x14ac:dyDescent="0.25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2">
        <f t="shared" si="172"/>
        <v>115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3" x14ac:dyDescent="0.25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2">
        <f t="shared" si="172"/>
        <v>110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63" x14ac:dyDescent="0.25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2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1.5" x14ac:dyDescent="0.25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2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3" x14ac:dyDescent="0.25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2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3" x14ac:dyDescent="0.25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2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63" x14ac:dyDescent="0.25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2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7.25" x14ac:dyDescent="0.25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2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7.25" x14ac:dyDescent="0.25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2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7.25" x14ac:dyDescent="0.25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2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63" x14ac:dyDescent="0.25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2">
        <f t="shared" si="172"/>
        <v>107.73333333333333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7.25" x14ac:dyDescent="0.25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2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63" x14ac:dyDescent="0.25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2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3" x14ac:dyDescent="0.25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2">
        <f t="shared" ref="O2819:O2882" si="176">(E2819*100)/D2819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7.25" x14ac:dyDescent="0.25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2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3" x14ac:dyDescent="0.25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2">
        <f t="shared" si="176"/>
        <v>104.8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3" x14ac:dyDescent="0.25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2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3" x14ac:dyDescent="0.25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2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3" x14ac:dyDescent="0.25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2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3" x14ac:dyDescent="0.25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2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7.25" x14ac:dyDescent="0.25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2">
        <f t="shared" si="176"/>
        <v>116.92307692307692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3" x14ac:dyDescent="0.25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2">
        <f t="shared" si="176"/>
        <v>103.33333333333333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3" x14ac:dyDescent="0.25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2">
        <f t="shared" si="176"/>
        <v>107.75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3" x14ac:dyDescent="0.25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2">
        <f t="shared" si="176"/>
        <v>120.25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3" x14ac:dyDescent="0.25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2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3" x14ac:dyDescent="0.25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2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7.25" x14ac:dyDescent="0.25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2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7.25" x14ac:dyDescent="0.25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2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3" x14ac:dyDescent="0.25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2">
        <f t="shared" si="176"/>
        <v>114.7196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2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63" x14ac:dyDescent="0.25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2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63" x14ac:dyDescent="0.25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2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3" x14ac:dyDescent="0.25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2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3" x14ac:dyDescent="0.25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2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63" x14ac:dyDescent="0.25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2">
        <f t="shared" si="176"/>
        <v>120.25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3" x14ac:dyDescent="0.25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2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3" x14ac:dyDescent="0.25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2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3" x14ac:dyDescent="0.25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2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3" x14ac:dyDescent="0.25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2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3" x14ac:dyDescent="0.25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2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3" x14ac:dyDescent="0.25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2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7.25" x14ac:dyDescent="0.25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2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78.75" x14ac:dyDescent="0.25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2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3" x14ac:dyDescent="0.25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2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3" x14ac:dyDescent="0.25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2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3" x14ac:dyDescent="0.25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2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3" x14ac:dyDescent="0.25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2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3" x14ac:dyDescent="0.25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2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7.25" x14ac:dyDescent="0.25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2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3" x14ac:dyDescent="0.25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2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7.25" x14ac:dyDescent="0.25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2">
        <f t="shared" si="176"/>
        <v>41.7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3" x14ac:dyDescent="0.25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2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63" x14ac:dyDescent="0.25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2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3" x14ac:dyDescent="0.25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2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3" x14ac:dyDescent="0.25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2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7.25" x14ac:dyDescent="0.25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2">
        <f t="shared" si="176"/>
        <v>1.75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3" x14ac:dyDescent="0.25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2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3" x14ac:dyDescent="0.25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2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63" x14ac:dyDescent="0.25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2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3" x14ac:dyDescent="0.25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2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2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3" x14ac:dyDescent="0.25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2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63" x14ac:dyDescent="0.25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2">
        <f t="shared" si="176"/>
        <v>0.9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3" x14ac:dyDescent="0.25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2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3" x14ac:dyDescent="0.25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2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3" x14ac:dyDescent="0.25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2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3" x14ac:dyDescent="0.25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2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7.25" x14ac:dyDescent="0.25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2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7.25" x14ac:dyDescent="0.25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2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3" x14ac:dyDescent="0.25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2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3" x14ac:dyDescent="0.25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2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3" x14ac:dyDescent="0.25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2">
        <f t="shared" si="176"/>
        <v>3.5000000000000003E-2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3" x14ac:dyDescent="0.25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2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78.75" x14ac:dyDescent="0.25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2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63" x14ac:dyDescent="0.25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2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7.25" x14ac:dyDescent="0.25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2">
        <f t="shared" si="176"/>
        <v>0.25892857142857145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3" x14ac:dyDescent="0.25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2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3" x14ac:dyDescent="0.25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2">
        <f t="shared" ref="O2883:O2946" si="180">(E2883*100)/D2883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3" x14ac:dyDescent="0.25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2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3" x14ac:dyDescent="0.25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2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7.25" x14ac:dyDescent="0.25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2">
        <f t="shared" si="180"/>
        <v>0.41111111111111109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47.25" x14ac:dyDescent="0.25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2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3" x14ac:dyDescent="0.25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2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3" x14ac:dyDescent="0.25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2">
        <f t="shared" si="180"/>
        <v>0.16666666666666666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3" x14ac:dyDescent="0.25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2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7.25" x14ac:dyDescent="0.25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2">
        <f t="shared" si="180"/>
        <v>38.06666666666667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3" x14ac:dyDescent="0.25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2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3" x14ac:dyDescent="0.25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2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63" x14ac:dyDescent="0.25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2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1.5" x14ac:dyDescent="0.25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2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1.5" x14ac:dyDescent="0.25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2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3" x14ac:dyDescent="0.25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2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7.25" x14ac:dyDescent="0.25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2">
        <f t="shared" si="180"/>
        <v>20.833333333333332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3" x14ac:dyDescent="0.25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2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3" x14ac:dyDescent="0.25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2">
        <f t="shared" si="180"/>
        <v>4.2133333333333329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3" x14ac:dyDescent="0.25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2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3" x14ac:dyDescent="0.25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2">
        <f t="shared" si="180"/>
        <v>61.909090909090907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3" x14ac:dyDescent="0.25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2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7.25" x14ac:dyDescent="0.25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2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3" x14ac:dyDescent="0.25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2">
        <f t="shared" si="180"/>
        <v>0.78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3" x14ac:dyDescent="0.25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2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7.25" x14ac:dyDescent="0.25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2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3" x14ac:dyDescent="0.25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2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3" x14ac:dyDescent="0.25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2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3" x14ac:dyDescent="0.25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2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3" x14ac:dyDescent="0.25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2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63" x14ac:dyDescent="0.25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2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3" x14ac:dyDescent="0.25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2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3" x14ac:dyDescent="0.25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2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3" x14ac:dyDescent="0.25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2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47.25" x14ac:dyDescent="0.25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2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7.25" x14ac:dyDescent="0.25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2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7.25" x14ac:dyDescent="0.25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2">
        <f t="shared" si="180"/>
        <v>7.8378378378378377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63" x14ac:dyDescent="0.25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2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7.25" x14ac:dyDescent="0.25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2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7.25" x14ac:dyDescent="0.25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2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3" x14ac:dyDescent="0.25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2">
        <f t="shared" si="180"/>
        <v>26.84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7.25" x14ac:dyDescent="0.25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2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3" x14ac:dyDescent="0.25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2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7.25" x14ac:dyDescent="0.25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2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3" x14ac:dyDescent="0.25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2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63" x14ac:dyDescent="0.25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2">
        <f t="shared" si="180"/>
        <v>102.44597777777778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3" x14ac:dyDescent="0.25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2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3" x14ac:dyDescent="0.25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2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1.5" x14ac:dyDescent="0.25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2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3" x14ac:dyDescent="0.25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2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3" x14ac:dyDescent="0.25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2">
        <f t="shared" si="180"/>
        <v>100.92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3" x14ac:dyDescent="0.25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2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3" x14ac:dyDescent="0.25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2">
        <f t="shared" si="180"/>
        <v>105.09677419354838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3" x14ac:dyDescent="0.25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2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7.25" x14ac:dyDescent="0.25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2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63" x14ac:dyDescent="0.25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2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3" x14ac:dyDescent="0.25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2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1.5" x14ac:dyDescent="0.25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2">
        <f t="shared" si="180"/>
        <v>133.33333333333334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3" x14ac:dyDescent="0.25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2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3" x14ac:dyDescent="0.25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2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63" x14ac:dyDescent="0.25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2">
        <f t="shared" si="180"/>
        <v>107.24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3" x14ac:dyDescent="0.25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2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3" x14ac:dyDescent="0.25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2">
        <f t="shared" si="180"/>
        <v>20.425000000000001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3" x14ac:dyDescent="0.25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2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7.25" x14ac:dyDescent="0.25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2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3" x14ac:dyDescent="0.25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2">
        <f t="shared" ref="O2947:O3010" si="184">(E2947*100)/D2947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3" x14ac:dyDescent="0.25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2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3" x14ac:dyDescent="0.25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2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3" x14ac:dyDescent="0.25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2">
        <f t="shared" si="184"/>
        <v>4.7999999999999996E-3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3" x14ac:dyDescent="0.25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2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3" x14ac:dyDescent="0.25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2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3" x14ac:dyDescent="0.25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2">
        <f t="shared" si="184"/>
        <v>2.1920000000000002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3" x14ac:dyDescent="0.25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2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63" x14ac:dyDescent="0.25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2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63" x14ac:dyDescent="0.25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2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7.25" x14ac:dyDescent="0.25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2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3" x14ac:dyDescent="0.25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2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7.25" x14ac:dyDescent="0.25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2">
        <f t="shared" si="184"/>
        <v>1.8666666666666667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7.25" x14ac:dyDescent="0.25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2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3" x14ac:dyDescent="0.25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2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7.25" x14ac:dyDescent="0.25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2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3" x14ac:dyDescent="0.25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2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3" x14ac:dyDescent="0.25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2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3" x14ac:dyDescent="0.25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2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3" x14ac:dyDescent="0.25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2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3" x14ac:dyDescent="0.25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2">
        <f t="shared" si="184"/>
        <v>109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3" x14ac:dyDescent="0.25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2">
        <f t="shared" si="184"/>
        <v>113.63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7.25" x14ac:dyDescent="0.25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2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47.25" x14ac:dyDescent="0.25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2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3" x14ac:dyDescent="0.25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2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7.25" x14ac:dyDescent="0.25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2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3" x14ac:dyDescent="0.25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2">
        <f t="shared" si="184"/>
        <v>100.15625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1.5" x14ac:dyDescent="0.25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2">
        <f t="shared" si="184"/>
        <v>105.35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3" x14ac:dyDescent="0.25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2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3" x14ac:dyDescent="0.25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2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3" x14ac:dyDescent="0.25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2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7.25" x14ac:dyDescent="0.25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2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3" x14ac:dyDescent="0.25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2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3" x14ac:dyDescent="0.25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2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3" x14ac:dyDescent="0.25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2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7.25" x14ac:dyDescent="0.25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2">
        <f t="shared" si="184"/>
        <v>109.16666666666667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3" x14ac:dyDescent="0.25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2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7.25" x14ac:dyDescent="0.25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2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7.25" x14ac:dyDescent="0.25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2">
        <f t="shared" si="184"/>
        <v>146.53957758620689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3" x14ac:dyDescent="0.25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2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3" x14ac:dyDescent="0.25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2">
        <f t="shared" si="184"/>
        <v>121.65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63" x14ac:dyDescent="0.25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2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3" x14ac:dyDescent="0.25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2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3" x14ac:dyDescent="0.25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2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2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3" x14ac:dyDescent="0.25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2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3" x14ac:dyDescent="0.25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2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63" x14ac:dyDescent="0.25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2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2">
        <f t="shared" si="184"/>
        <v>100.3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7.25" x14ac:dyDescent="0.25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2">
        <f t="shared" si="184"/>
        <v>457.74666666666667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3" x14ac:dyDescent="0.25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2">
        <f t="shared" si="184"/>
        <v>104.96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7.25" x14ac:dyDescent="0.25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2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3" x14ac:dyDescent="0.25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2">
        <f t="shared" si="184"/>
        <v>103.73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3" x14ac:dyDescent="0.25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2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3" x14ac:dyDescent="0.25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2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3" x14ac:dyDescent="0.25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2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63" x14ac:dyDescent="0.25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2">
        <f t="shared" si="184"/>
        <v>318.699889104519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47.25" x14ac:dyDescent="0.25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2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3" x14ac:dyDescent="0.25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2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3" x14ac:dyDescent="0.25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2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3" x14ac:dyDescent="0.25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2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7.25" x14ac:dyDescent="0.25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2">
        <f t="shared" si="184"/>
        <v>107.75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1.5" x14ac:dyDescent="0.25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2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7.25" x14ac:dyDescent="0.25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2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3" x14ac:dyDescent="0.25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2">
        <f t="shared" ref="O3011:O3074" si="188">(E3011*100)/D3011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3" x14ac:dyDescent="0.25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2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63" x14ac:dyDescent="0.25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2">
        <f t="shared" si="188"/>
        <v>123.66666666666667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7.25" x14ac:dyDescent="0.25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2">
        <f t="shared" si="188"/>
        <v>117.125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7.25" x14ac:dyDescent="0.25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2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3" x14ac:dyDescent="0.25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2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7.25" x14ac:dyDescent="0.25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2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3" x14ac:dyDescent="0.25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2">
        <f t="shared" si="188"/>
        <v>102.61176470588235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3" x14ac:dyDescent="0.25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2">
        <f t="shared" si="188"/>
        <v>105.84090909090909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3" x14ac:dyDescent="0.25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2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3" x14ac:dyDescent="0.25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2">
        <f t="shared" si="188"/>
        <v>121.23333333333333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3" x14ac:dyDescent="0.25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2">
        <f t="shared" si="188"/>
        <v>100.57142857142857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63" x14ac:dyDescent="0.25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2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3" x14ac:dyDescent="0.25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2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78.75" x14ac:dyDescent="0.25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2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3" x14ac:dyDescent="0.25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2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7.25" x14ac:dyDescent="0.25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2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3" x14ac:dyDescent="0.25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2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7.25" x14ac:dyDescent="0.25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2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47.25" x14ac:dyDescent="0.25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2">
        <f t="shared" si="188"/>
        <v>168.02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3" x14ac:dyDescent="0.25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2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3" x14ac:dyDescent="0.25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2">
        <f t="shared" si="188"/>
        <v>106.68571428571428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8.75" x14ac:dyDescent="0.25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2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3" x14ac:dyDescent="0.25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2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7.25" x14ac:dyDescent="0.25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2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8.75" x14ac:dyDescent="0.25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2">
        <f t="shared" si="188"/>
        <v>112.536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7.25" x14ac:dyDescent="0.25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2">
        <f t="shared" si="188"/>
        <v>108.78684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3" x14ac:dyDescent="0.25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2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78.75" x14ac:dyDescent="0.25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2">
        <f t="shared" si="188"/>
        <v>213.2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63" x14ac:dyDescent="0.25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2">
        <f t="shared" si="188"/>
        <v>100.5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63" x14ac:dyDescent="0.25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2">
        <f t="shared" si="188"/>
        <v>108.7139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7.25" x14ac:dyDescent="0.25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2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47.25" x14ac:dyDescent="0.25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2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3" x14ac:dyDescent="0.25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2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63" x14ac:dyDescent="0.25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2">
        <f t="shared" si="188"/>
        <v>110.00666666666666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63" x14ac:dyDescent="0.25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2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3" x14ac:dyDescent="0.25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2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3" x14ac:dyDescent="0.25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2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7.25" x14ac:dyDescent="0.25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2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3" x14ac:dyDescent="0.25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2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3" x14ac:dyDescent="0.25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2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1.5" x14ac:dyDescent="0.25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2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3" x14ac:dyDescent="0.25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2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7.25" x14ac:dyDescent="0.25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2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3" x14ac:dyDescent="0.25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2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3" x14ac:dyDescent="0.25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2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3" x14ac:dyDescent="0.25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2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3" x14ac:dyDescent="0.25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2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7.25" x14ac:dyDescent="0.25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2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3" x14ac:dyDescent="0.25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2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3" x14ac:dyDescent="0.25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2">
        <f t="shared" si="188"/>
        <v>3.0066666666666668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7.25" x14ac:dyDescent="0.25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2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2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3" x14ac:dyDescent="0.25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2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7.25" x14ac:dyDescent="0.25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2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1.5" x14ac:dyDescent="0.25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2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3" x14ac:dyDescent="0.25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2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7.25" x14ac:dyDescent="0.25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2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3" x14ac:dyDescent="0.25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2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3" x14ac:dyDescent="0.25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2">
        <f t="shared" si="188"/>
        <v>7.0000000000000007E-2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3" x14ac:dyDescent="0.25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2">
        <f t="shared" si="188"/>
        <v>14.1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7.25" x14ac:dyDescent="0.25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2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63" x14ac:dyDescent="0.25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2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3" x14ac:dyDescent="0.25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2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7.25" x14ac:dyDescent="0.25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2">
        <f t="shared" ref="O3075:O3138" si="192">(E3075*100)/D3075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8.75" x14ac:dyDescent="0.25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2">
        <f t="shared" si="192"/>
        <v>8.7999999999999995E-2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7.25" x14ac:dyDescent="0.25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2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1.5" x14ac:dyDescent="0.25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2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3" x14ac:dyDescent="0.25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2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3" x14ac:dyDescent="0.25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2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63" x14ac:dyDescent="0.25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2">
        <f t="shared" si="192"/>
        <v>0.84173998587352461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3" x14ac:dyDescent="0.25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2">
        <f t="shared" si="192"/>
        <v>1.8800000000000001E-2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3" x14ac:dyDescent="0.25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2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3" x14ac:dyDescent="0.25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2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8.75" x14ac:dyDescent="0.25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2">
        <f t="shared" si="192"/>
        <v>0.28000000000000003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3" x14ac:dyDescent="0.25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2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3" x14ac:dyDescent="0.25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2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3" x14ac:dyDescent="0.25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2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3" x14ac:dyDescent="0.25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2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7.25" x14ac:dyDescent="0.25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2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7.25" x14ac:dyDescent="0.25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2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3" x14ac:dyDescent="0.25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2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3" x14ac:dyDescent="0.25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2">
        <f t="shared" si="192"/>
        <v>15.92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63" x14ac:dyDescent="0.25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2">
        <f t="shared" si="192"/>
        <v>1.18319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3" x14ac:dyDescent="0.25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2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7.25" x14ac:dyDescent="0.25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2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63" x14ac:dyDescent="0.25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2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63" x14ac:dyDescent="0.25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2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3" x14ac:dyDescent="0.25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2">
        <f t="shared" si="192"/>
        <v>17.149999999999999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3" x14ac:dyDescent="0.25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2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3" x14ac:dyDescent="0.25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2">
        <f t="shared" si="192"/>
        <v>13.9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3" x14ac:dyDescent="0.25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2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3" x14ac:dyDescent="0.25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2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78.75" x14ac:dyDescent="0.25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2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47.25" x14ac:dyDescent="0.25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2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3" x14ac:dyDescent="0.25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2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63" x14ac:dyDescent="0.25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2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3" x14ac:dyDescent="0.25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2">
        <f t="shared" si="192"/>
        <v>4.0999999999999996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3" x14ac:dyDescent="0.25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2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1.5" x14ac:dyDescent="0.25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2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3" x14ac:dyDescent="0.25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2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7.25" x14ac:dyDescent="0.25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2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7.25" x14ac:dyDescent="0.25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2">
        <f t="shared" si="192"/>
        <v>26.64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3" x14ac:dyDescent="0.25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2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3" x14ac:dyDescent="0.25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2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3" x14ac:dyDescent="0.25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2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3" x14ac:dyDescent="0.25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2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7.25" x14ac:dyDescent="0.25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2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7.25" x14ac:dyDescent="0.25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2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1.5" x14ac:dyDescent="0.25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2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3" x14ac:dyDescent="0.25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2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7.25" x14ac:dyDescent="0.25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2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7.25" x14ac:dyDescent="0.25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2">
        <f t="shared" si="192"/>
        <v>0.66666666666666663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2">
        <f t="shared" si="192"/>
        <v>58.291457286432163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3" x14ac:dyDescent="0.25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2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7.25" x14ac:dyDescent="0.25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2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2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4.5" x14ac:dyDescent="0.25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2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3" x14ac:dyDescent="0.25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2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3" x14ac:dyDescent="0.25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2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3" x14ac:dyDescent="0.25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2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7.25" x14ac:dyDescent="0.25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2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1.5" x14ac:dyDescent="0.25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2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1.5" x14ac:dyDescent="0.25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2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3" x14ac:dyDescent="0.25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2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3" x14ac:dyDescent="0.25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2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3" x14ac:dyDescent="0.25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2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3" x14ac:dyDescent="0.25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2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7.25" x14ac:dyDescent="0.25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2">
        <f t="shared" ref="O3139:O3202" si="196">(E3139*100)/D3139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3" x14ac:dyDescent="0.25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2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3" x14ac:dyDescent="0.25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2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3" x14ac:dyDescent="0.25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2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3" x14ac:dyDescent="0.25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2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7.25" x14ac:dyDescent="0.25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2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3" x14ac:dyDescent="0.25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2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3" x14ac:dyDescent="0.25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2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7.25" x14ac:dyDescent="0.25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2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7.25" x14ac:dyDescent="0.25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2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3" x14ac:dyDescent="0.25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2">
        <f t="shared" si="196"/>
        <v>117.52500000000001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1.5" x14ac:dyDescent="0.25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2">
        <f t="shared" si="196"/>
        <v>131.16666666666666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3" x14ac:dyDescent="0.25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2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3" x14ac:dyDescent="0.25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2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7.25" x14ac:dyDescent="0.25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2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7.25" x14ac:dyDescent="0.25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2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7.25" x14ac:dyDescent="0.25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2">
        <f t="shared" si="196"/>
        <v>335.58333333333331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3" x14ac:dyDescent="0.25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2">
        <f t="shared" si="196"/>
        <v>112.92857142857143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7.25" x14ac:dyDescent="0.25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2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3" x14ac:dyDescent="0.25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2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1.5" x14ac:dyDescent="0.25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2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1.5" x14ac:dyDescent="0.25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2">
        <f t="shared" si="196"/>
        <v>114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7.25" x14ac:dyDescent="0.25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2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63" x14ac:dyDescent="0.25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2">
        <f t="shared" si="196"/>
        <v>101.53333333333333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3" x14ac:dyDescent="0.25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2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3" x14ac:dyDescent="0.25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2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7.25" x14ac:dyDescent="0.25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2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3" x14ac:dyDescent="0.25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2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3" x14ac:dyDescent="0.25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2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3" x14ac:dyDescent="0.25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2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1.5" x14ac:dyDescent="0.25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2">
        <f t="shared" si="196"/>
        <v>116.16666666666667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7.25" x14ac:dyDescent="0.25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2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1.5" x14ac:dyDescent="0.25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2">
        <f t="shared" si="196"/>
        <v>103.0125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7.25" x14ac:dyDescent="0.25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2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3" x14ac:dyDescent="0.25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2">
        <f t="shared" si="196"/>
        <v>108.81428571428572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63" x14ac:dyDescent="0.25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2">
        <f t="shared" si="196"/>
        <v>115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3" x14ac:dyDescent="0.25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2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3" x14ac:dyDescent="0.25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2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3" x14ac:dyDescent="0.25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2">
        <f t="shared" si="196"/>
        <v>109.56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3" x14ac:dyDescent="0.25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2">
        <f t="shared" si="196"/>
        <v>114.84210526315789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63" x14ac:dyDescent="0.25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2">
        <f t="shared" si="196"/>
        <v>117.4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3" x14ac:dyDescent="0.25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2">
        <f t="shared" si="196"/>
        <v>171.73333333333332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7.25" x14ac:dyDescent="0.25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2">
        <f t="shared" si="196"/>
        <v>114.16238095238096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7.25" x14ac:dyDescent="0.25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2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3" x14ac:dyDescent="0.25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2">
        <f t="shared" si="196"/>
        <v>109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3" x14ac:dyDescent="0.25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2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7.25" x14ac:dyDescent="0.25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2">
        <f t="shared" si="196"/>
        <v>109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7.25" x14ac:dyDescent="0.25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2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3" x14ac:dyDescent="0.25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2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3" x14ac:dyDescent="0.25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2">
        <f t="shared" si="196"/>
        <v>102.1875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3" x14ac:dyDescent="0.25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2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3" x14ac:dyDescent="0.25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2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3" x14ac:dyDescent="0.25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2">
        <f t="shared" si="196"/>
        <v>12.327272727272728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7.25" x14ac:dyDescent="0.25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2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63" x14ac:dyDescent="0.25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2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3" x14ac:dyDescent="0.25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2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63" x14ac:dyDescent="0.25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2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3" x14ac:dyDescent="0.25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2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3" x14ac:dyDescent="0.25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2">
        <f t="shared" si="196"/>
        <v>59.142857142857146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63" x14ac:dyDescent="0.25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2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7.25" x14ac:dyDescent="0.25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2">
        <f t="shared" si="196"/>
        <v>11.45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3" x14ac:dyDescent="0.25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2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7.25" x14ac:dyDescent="0.25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2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3" x14ac:dyDescent="0.25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2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3" x14ac:dyDescent="0.25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2">
        <f t="shared" ref="O3203:O3266" si="200">(E3203*100)/D3203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63" x14ac:dyDescent="0.25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2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7.25" x14ac:dyDescent="0.25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2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3" x14ac:dyDescent="0.25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2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3" x14ac:dyDescent="0.25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2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3" x14ac:dyDescent="0.25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2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3" x14ac:dyDescent="0.25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2">
        <f t="shared" si="200"/>
        <v>46.363636363636367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63" x14ac:dyDescent="0.25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2">
        <f t="shared" si="200"/>
        <v>103.5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63" x14ac:dyDescent="0.25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2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3" x14ac:dyDescent="0.25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2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3" x14ac:dyDescent="0.25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2">
        <f t="shared" si="200"/>
        <v>119.74347826086957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1.5" x14ac:dyDescent="0.25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2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3" x14ac:dyDescent="0.25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2">
        <f t="shared" si="200"/>
        <v>100.11666666666666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3" x14ac:dyDescent="0.25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2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78.75" x14ac:dyDescent="0.25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2">
        <f t="shared" si="200"/>
        <v>100.35142857142857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3" x14ac:dyDescent="0.25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2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7.25" x14ac:dyDescent="0.25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2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3" x14ac:dyDescent="0.25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2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7.25" x14ac:dyDescent="0.25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2">
        <f t="shared" si="200"/>
        <v>100.11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1.5" x14ac:dyDescent="0.25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2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3" x14ac:dyDescent="0.25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2">
        <f t="shared" si="200"/>
        <v>103.425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7.25" x14ac:dyDescent="0.25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2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47.25" x14ac:dyDescent="0.25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2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3" x14ac:dyDescent="0.25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2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63" x14ac:dyDescent="0.25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2">
        <f t="shared" si="200"/>
        <v>102.35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63" x14ac:dyDescent="0.25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2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3" x14ac:dyDescent="0.25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2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1.5" x14ac:dyDescent="0.25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2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7.25" x14ac:dyDescent="0.25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2">
        <f t="shared" si="200"/>
        <v>107.86499999999999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3" x14ac:dyDescent="0.25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2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63" x14ac:dyDescent="0.25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2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7.25" x14ac:dyDescent="0.25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2">
        <f t="shared" si="200"/>
        <v>131.19999999999999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7.25" x14ac:dyDescent="0.25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2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3" x14ac:dyDescent="0.25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2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3" x14ac:dyDescent="0.25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2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3" x14ac:dyDescent="0.25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2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1.5" x14ac:dyDescent="0.25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2">
        <f t="shared" si="200"/>
        <v>100.78754285714285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3" x14ac:dyDescent="0.25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2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3" x14ac:dyDescent="0.25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2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3" x14ac:dyDescent="0.25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2">
        <f t="shared" si="200"/>
        <v>100.56666666666666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3" x14ac:dyDescent="0.25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2">
        <f t="shared" si="200"/>
        <v>115.30588235294118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7.25" x14ac:dyDescent="0.25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2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63" x14ac:dyDescent="0.25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2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63" x14ac:dyDescent="0.25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2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7.25" x14ac:dyDescent="0.25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2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63" x14ac:dyDescent="0.25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2">
        <f t="shared" si="200"/>
        <v>111.22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3" x14ac:dyDescent="0.25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2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1.5" x14ac:dyDescent="0.25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2">
        <f t="shared" si="200"/>
        <v>100.79166666666667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3" x14ac:dyDescent="0.25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2">
        <f t="shared" si="200"/>
        <v>104.92727272727272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3" x14ac:dyDescent="0.25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2">
        <f t="shared" si="200"/>
        <v>101.55200000000001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3" x14ac:dyDescent="0.25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2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7.25" x14ac:dyDescent="0.25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2">
        <f t="shared" si="200"/>
        <v>127.82222222222222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7.25" x14ac:dyDescent="0.25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2">
        <f t="shared" si="200"/>
        <v>101.825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3" x14ac:dyDescent="0.25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2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3" x14ac:dyDescent="0.25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2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7.25" x14ac:dyDescent="0.25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2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3" x14ac:dyDescent="0.25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2">
        <f t="shared" si="200"/>
        <v>106.29949999999998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7.25" x14ac:dyDescent="0.25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2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3" x14ac:dyDescent="0.25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2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7.25" x14ac:dyDescent="0.25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2">
        <f t="shared" si="200"/>
        <v>109.24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63" x14ac:dyDescent="0.25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2">
        <f t="shared" si="200"/>
        <v>100.45454545454545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1.5" x14ac:dyDescent="0.25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2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7.25" x14ac:dyDescent="0.25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2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7.25" x14ac:dyDescent="0.25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2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7.25" x14ac:dyDescent="0.25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2">
        <f t="shared" ref="O3267:O3330" si="204">(E3267*100)/D3267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7.25" x14ac:dyDescent="0.25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2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3" x14ac:dyDescent="0.25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2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63" x14ac:dyDescent="0.25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2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63" x14ac:dyDescent="0.25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2">
        <f t="shared" si="204"/>
        <v>101.5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3" x14ac:dyDescent="0.25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2">
        <f t="shared" si="204"/>
        <v>101.66666666666667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1.5" x14ac:dyDescent="0.25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2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7.25" x14ac:dyDescent="0.25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2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3" x14ac:dyDescent="0.25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2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63" x14ac:dyDescent="0.25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2">
        <f t="shared" si="204"/>
        <v>101.3225806451613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3" x14ac:dyDescent="0.25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2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3" x14ac:dyDescent="0.25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2">
        <f t="shared" si="204"/>
        <v>116.84444444444445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3" x14ac:dyDescent="0.25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2">
        <f t="shared" si="204"/>
        <v>108.6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3" x14ac:dyDescent="0.25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2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3" x14ac:dyDescent="0.25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2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3" x14ac:dyDescent="0.25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2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7.25" x14ac:dyDescent="0.25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2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3" x14ac:dyDescent="0.25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2">
        <f t="shared" si="204"/>
        <v>102.64677419354838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3" x14ac:dyDescent="0.25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2">
        <f t="shared" si="204"/>
        <v>104.75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63" x14ac:dyDescent="0.25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2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2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3" x14ac:dyDescent="0.25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2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47.25" x14ac:dyDescent="0.25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2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3" x14ac:dyDescent="0.25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2">
        <f t="shared" si="204"/>
        <v>100.2649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3" x14ac:dyDescent="0.25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2">
        <f t="shared" si="204"/>
        <v>133.042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8.75" x14ac:dyDescent="0.25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2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3" x14ac:dyDescent="0.25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2">
        <f t="shared" si="204"/>
        <v>114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7.25" x14ac:dyDescent="0.25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2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3" x14ac:dyDescent="0.25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2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3" x14ac:dyDescent="0.25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2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3" x14ac:dyDescent="0.25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2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3" x14ac:dyDescent="0.25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2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7.25" x14ac:dyDescent="0.25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2">
        <f t="shared" si="204"/>
        <v>100.07272727272728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3" x14ac:dyDescent="0.25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2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3" x14ac:dyDescent="0.25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2">
        <f t="shared" si="204"/>
        <v>116.2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7.25" x14ac:dyDescent="0.25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2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3" x14ac:dyDescent="0.25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2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2">
        <f t="shared" si="204"/>
        <v>103.39285714285714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3" x14ac:dyDescent="0.25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2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63" x14ac:dyDescent="0.25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2">
        <f t="shared" si="204"/>
        <v>104.51666666666667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3" x14ac:dyDescent="0.25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2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3" x14ac:dyDescent="0.25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2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3" x14ac:dyDescent="0.25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2">
        <f t="shared" si="204"/>
        <v>106.68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63" x14ac:dyDescent="0.25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2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1.5" x14ac:dyDescent="0.25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2">
        <f t="shared" si="204"/>
        <v>159.42857142857142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7.25" x14ac:dyDescent="0.25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2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63" x14ac:dyDescent="0.25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2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3" x14ac:dyDescent="0.25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2">
        <f t="shared" si="204"/>
        <v>100.04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63" x14ac:dyDescent="0.25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2">
        <f t="shared" si="204"/>
        <v>116.05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3" x14ac:dyDescent="0.25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2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7.25" x14ac:dyDescent="0.25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2">
        <f t="shared" si="204"/>
        <v>110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8.75" x14ac:dyDescent="0.25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2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7.25" x14ac:dyDescent="0.25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2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1.5" x14ac:dyDescent="0.25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2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3" x14ac:dyDescent="0.25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2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7.25" x14ac:dyDescent="0.25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2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3" x14ac:dyDescent="0.25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2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3" x14ac:dyDescent="0.25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2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3" x14ac:dyDescent="0.25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2">
        <f t="shared" si="204"/>
        <v>125.9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7.25" x14ac:dyDescent="0.25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2">
        <f t="shared" si="204"/>
        <v>101.66666666666667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3" x14ac:dyDescent="0.25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2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3" x14ac:dyDescent="0.25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2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3" x14ac:dyDescent="0.25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2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63" x14ac:dyDescent="0.25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2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7.25" x14ac:dyDescent="0.25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2">
        <f t="shared" ref="O3331:O3394" si="208">(E3331*100)/D3331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7.25" x14ac:dyDescent="0.25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2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3" x14ac:dyDescent="0.25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2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63" x14ac:dyDescent="0.25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2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3" x14ac:dyDescent="0.25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2">
        <f t="shared" si="208"/>
        <v>104.57142857142857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7.25" x14ac:dyDescent="0.25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2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3" x14ac:dyDescent="0.25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2">
        <f t="shared" si="208"/>
        <v>100.32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7.25" x14ac:dyDescent="0.25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2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7.25" x14ac:dyDescent="0.25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2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1.5" x14ac:dyDescent="0.25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2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7.25" x14ac:dyDescent="0.25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2">
        <f t="shared" si="208"/>
        <v>104.35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3" x14ac:dyDescent="0.25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2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3" x14ac:dyDescent="0.25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2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7.25" x14ac:dyDescent="0.25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2">
        <f t="shared" si="208"/>
        <v>101.66666666666667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7.25" x14ac:dyDescent="0.25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2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3" x14ac:dyDescent="0.25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2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3" x14ac:dyDescent="0.25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2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3" x14ac:dyDescent="0.25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2">
        <f t="shared" si="208"/>
        <v>110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3" x14ac:dyDescent="0.25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2">
        <f t="shared" si="208"/>
        <v>119.45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3" x14ac:dyDescent="0.25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2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3" x14ac:dyDescent="0.25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2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3" x14ac:dyDescent="0.25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2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3" x14ac:dyDescent="0.25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2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3" x14ac:dyDescent="0.25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2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3" x14ac:dyDescent="0.25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2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7.25" x14ac:dyDescent="0.25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2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63" x14ac:dyDescent="0.25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2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3" x14ac:dyDescent="0.25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2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3" x14ac:dyDescent="0.25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2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7.25" x14ac:dyDescent="0.25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2">
        <f t="shared" si="208"/>
        <v>102.99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7.25" x14ac:dyDescent="0.25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2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1.5" x14ac:dyDescent="0.25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2">
        <f t="shared" si="208"/>
        <v>101.37777777777778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3" x14ac:dyDescent="0.25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2">
        <f t="shared" si="208"/>
        <v>113.46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7.25" x14ac:dyDescent="0.25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2">
        <f t="shared" si="208"/>
        <v>218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3" x14ac:dyDescent="0.25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2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3" x14ac:dyDescent="0.25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2">
        <f t="shared" si="208"/>
        <v>105.93333333333334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3" x14ac:dyDescent="0.25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2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63" x14ac:dyDescent="0.25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2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3" x14ac:dyDescent="0.25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2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7.25" x14ac:dyDescent="0.25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2">
        <f t="shared" si="208"/>
        <v>104.6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7.25" x14ac:dyDescent="0.25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2">
        <f t="shared" si="208"/>
        <v>103.9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1.5" x14ac:dyDescent="0.25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2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7.25" x14ac:dyDescent="0.25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2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7.25" x14ac:dyDescent="0.25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2">
        <f t="shared" si="208"/>
        <v>103.5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3" x14ac:dyDescent="0.25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2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63" x14ac:dyDescent="0.25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2">
        <f t="shared" si="208"/>
        <v>106.57142857142857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63" x14ac:dyDescent="0.25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2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3" x14ac:dyDescent="0.25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2">
        <f t="shared" si="208"/>
        <v>100.0125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3" x14ac:dyDescent="0.25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2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3" x14ac:dyDescent="0.25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2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3" x14ac:dyDescent="0.25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2">
        <f t="shared" si="208"/>
        <v>103.65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3" x14ac:dyDescent="0.25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2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3" x14ac:dyDescent="0.25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2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3" x14ac:dyDescent="0.25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2">
        <f t="shared" si="208"/>
        <v>100.74285714285715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3" x14ac:dyDescent="0.25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2">
        <f t="shared" si="208"/>
        <v>111.71428571428571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3" x14ac:dyDescent="0.25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2">
        <f t="shared" si="208"/>
        <v>100.011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3" x14ac:dyDescent="0.25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2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3" x14ac:dyDescent="0.25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2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3" x14ac:dyDescent="0.25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2">
        <f t="shared" si="208"/>
        <v>116.86666666666666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3" x14ac:dyDescent="0.25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2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7.25" x14ac:dyDescent="0.25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2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3" x14ac:dyDescent="0.25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2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3" x14ac:dyDescent="0.25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2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3" x14ac:dyDescent="0.25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2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7.25" x14ac:dyDescent="0.25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2">
        <f t="shared" ref="O3395:O3458" si="212">(E3395*100)/D3395</f>
        <v>105.8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3" x14ac:dyDescent="0.25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2">
        <f t="shared" si="212"/>
        <v>142.36363636363637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1.5" x14ac:dyDescent="0.25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2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7.25" x14ac:dyDescent="0.25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2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47.25" x14ac:dyDescent="0.25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2">
        <f t="shared" si="212"/>
        <v>112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3" x14ac:dyDescent="0.25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2">
        <f t="shared" si="212"/>
        <v>111.075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63" x14ac:dyDescent="0.25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2">
        <f t="shared" si="212"/>
        <v>103.75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3" x14ac:dyDescent="0.25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2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3" x14ac:dyDescent="0.25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2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63" x14ac:dyDescent="0.25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2">
        <f t="shared" si="212"/>
        <v>109.76666666666667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7.25" x14ac:dyDescent="0.25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2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3" x14ac:dyDescent="0.25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2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63" x14ac:dyDescent="0.25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2">
        <f t="shared" si="212"/>
        <v>137.57142857142858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7.25" x14ac:dyDescent="0.25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2">
        <f t="shared" si="212"/>
        <v>100.31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3" x14ac:dyDescent="0.25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2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63" x14ac:dyDescent="0.25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2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7.25" x14ac:dyDescent="0.25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2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3" x14ac:dyDescent="0.25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2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3" x14ac:dyDescent="0.25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2">
        <f t="shared" si="212"/>
        <v>103.56666666666666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63" x14ac:dyDescent="0.25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2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3" x14ac:dyDescent="0.25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2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63" x14ac:dyDescent="0.25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2">
        <f t="shared" si="212"/>
        <v>103.5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7.25" x14ac:dyDescent="0.25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2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3" x14ac:dyDescent="0.25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2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63" x14ac:dyDescent="0.25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2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3" x14ac:dyDescent="0.25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2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3" x14ac:dyDescent="0.25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2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7.25" x14ac:dyDescent="0.25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2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63" x14ac:dyDescent="0.25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2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3" x14ac:dyDescent="0.25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2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7.25" x14ac:dyDescent="0.25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2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3" x14ac:dyDescent="0.25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2">
        <f t="shared" si="212"/>
        <v>103.58333333333333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3" x14ac:dyDescent="0.25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2">
        <f t="shared" si="212"/>
        <v>102.97033333333333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7.25" x14ac:dyDescent="0.25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2">
        <f t="shared" si="212"/>
        <v>108.13333333333334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3" x14ac:dyDescent="0.25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2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3" x14ac:dyDescent="0.25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2">
        <f t="shared" si="212"/>
        <v>102.75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3" x14ac:dyDescent="0.25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2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3" x14ac:dyDescent="0.25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2">
        <f t="shared" si="212"/>
        <v>108.54949999999998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63" x14ac:dyDescent="0.25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2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63" x14ac:dyDescent="0.25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2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7.25" x14ac:dyDescent="0.25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2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3" x14ac:dyDescent="0.25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2">
        <f t="shared" si="212"/>
        <v>105.55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3" x14ac:dyDescent="0.25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2">
        <f t="shared" si="212"/>
        <v>112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3" x14ac:dyDescent="0.25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2">
        <f t="shared" si="212"/>
        <v>105.9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3" x14ac:dyDescent="0.25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2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3" x14ac:dyDescent="0.25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2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47.25" x14ac:dyDescent="0.25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2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3" x14ac:dyDescent="0.25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2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3" x14ac:dyDescent="0.25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2">
        <f t="shared" si="212"/>
        <v>102.6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3" x14ac:dyDescent="0.25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2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3" x14ac:dyDescent="0.25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2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3" x14ac:dyDescent="0.25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2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7.25" x14ac:dyDescent="0.25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2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3" x14ac:dyDescent="0.25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2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1.5" x14ac:dyDescent="0.25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2">
        <f t="shared" si="212"/>
        <v>107.8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63" x14ac:dyDescent="0.25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2">
        <f t="shared" si="212"/>
        <v>109.76190476190476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7.25" x14ac:dyDescent="0.25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2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3" x14ac:dyDescent="0.25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2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3" x14ac:dyDescent="0.25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2">
        <f t="shared" si="212"/>
        <v>101.23076923076923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3" x14ac:dyDescent="0.25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2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7.25" x14ac:dyDescent="0.25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2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3" x14ac:dyDescent="0.25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2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3" x14ac:dyDescent="0.25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2">
        <f t="shared" si="212"/>
        <v>100.65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3" x14ac:dyDescent="0.25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2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1.5" x14ac:dyDescent="0.25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2">
        <f t="shared" ref="O3459:O3522" si="216">(E3459*100)/D3459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3" x14ac:dyDescent="0.25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2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3" x14ac:dyDescent="0.25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2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63" x14ac:dyDescent="0.25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2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3" x14ac:dyDescent="0.25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2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7.25" x14ac:dyDescent="0.25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2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63" x14ac:dyDescent="0.25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2">
        <f t="shared" si="216"/>
        <v>103.38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3" x14ac:dyDescent="0.25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2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63" x14ac:dyDescent="0.25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2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7.25" x14ac:dyDescent="0.25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2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2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7.25" x14ac:dyDescent="0.25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2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3" x14ac:dyDescent="0.25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2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7.25" x14ac:dyDescent="0.25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2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3" x14ac:dyDescent="0.25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2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3" x14ac:dyDescent="0.25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2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3" x14ac:dyDescent="0.25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2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3" x14ac:dyDescent="0.25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2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63" x14ac:dyDescent="0.25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2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3" x14ac:dyDescent="0.25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2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7.25" x14ac:dyDescent="0.25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2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63" x14ac:dyDescent="0.25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2">
        <f t="shared" si="216"/>
        <v>112.85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63" x14ac:dyDescent="0.25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2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63" x14ac:dyDescent="0.25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2">
        <f t="shared" si="216"/>
        <v>142.66666666666666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3" x14ac:dyDescent="0.25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2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63" x14ac:dyDescent="0.25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2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7.25" x14ac:dyDescent="0.25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2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3" x14ac:dyDescent="0.25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2">
        <f t="shared" si="216"/>
        <v>114.24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3" x14ac:dyDescent="0.25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2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63" x14ac:dyDescent="0.25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2">
        <f t="shared" si="216"/>
        <v>155.19999999999999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3" x14ac:dyDescent="0.25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2">
        <f t="shared" si="216"/>
        <v>127.75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3" x14ac:dyDescent="0.25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2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3" x14ac:dyDescent="0.25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2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3" x14ac:dyDescent="0.25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2">
        <f t="shared" si="216"/>
        <v>127.5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3" x14ac:dyDescent="0.25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2">
        <f t="shared" si="216"/>
        <v>158.19999999999999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63" x14ac:dyDescent="0.25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2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3" x14ac:dyDescent="0.25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2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3" x14ac:dyDescent="0.25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2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3" x14ac:dyDescent="0.25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2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3" x14ac:dyDescent="0.25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2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3" x14ac:dyDescent="0.25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2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3" x14ac:dyDescent="0.25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2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3" x14ac:dyDescent="0.25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2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3" x14ac:dyDescent="0.25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2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63" x14ac:dyDescent="0.25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2">
        <f t="shared" si="216"/>
        <v>100.66666666666667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3" x14ac:dyDescent="0.25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2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7.25" x14ac:dyDescent="0.25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2">
        <f t="shared" si="216"/>
        <v>107.56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3" x14ac:dyDescent="0.25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2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4.5" x14ac:dyDescent="0.25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2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3" x14ac:dyDescent="0.25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2">
        <f t="shared" si="216"/>
        <v>101.5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7.25" x14ac:dyDescent="0.25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2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3" x14ac:dyDescent="0.25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2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3" x14ac:dyDescent="0.25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2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3" x14ac:dyDescent="0.25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2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7.25" x14ac:dyDescent="0.25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2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3" x14ac:dyDescent="0.25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2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3" x14ac:dyDescent="0.25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2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63" x14ac:dyDescent="0.25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2">
        <f t="shared" si="216"/>
        <v>110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63" x14ac:dyDescent="0.25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2">
        <f t="shared" si="216"/>
        <v>102.66666666666667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3" x14ac:dyDescent="0.25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2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7.25" x14ac:dyDescent="0.25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2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3" x14ac:dyDescent="0.25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2">
        <f t="shared" si="216"/>
        <v>110.04600000000001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7.25" x14ac:dyDescent="0.25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2">
        <f t="shared" si="216"/>
        <v>101.35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7.25" x14ac:dyDescent="0.25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2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3" x14ac:dyDescent="0.25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2">
        <f t="shared" ref="O3523:O3586" si="220">(E3523*100)/D3523</f>
        <v>169.42857142857142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3" x14ac:dyDescent="0.25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2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63" x14ac:dyDescent="0.25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2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3" x14ac:dyDescent="0.25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2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63" x14ac:dyDescent="0.25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2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3" x14ac:dyDescent="0.25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2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3" x14ac:dyDescent="0.25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2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63" x14ac:dyDescent="0.25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2">
        <f t="shared" si="220"/>
        <v>101.15151515151516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3" x14ac:dyDescent="0.25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2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3" x14ac:dyDescent="0.25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2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t="31.5" x14ac:dyDescent="0.25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2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3" x14ac:dyDescent="0.25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2">
        <f t="shared" si="220"/>
        <v>118.95833333333333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3" x14ac:dyDescent="0.25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2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7.25" x14ac:dyDescent="0.25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2">
        <f t="shared" si="220"/>
        <v>156.19999999999999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7.25" x14ac:dyDescent="0.25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2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3" x14ac:dyDescent="0.25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2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3" x14ac:dyDescent="0.25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2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3" x14ac:dyDescent="0.25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2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3" x14ac:dyDescent="0.25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2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3" x14ac:dyDescent="0.25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2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3" x14ac:dyDescent="0.25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2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3" x14ac:dyDescent="0.25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2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7.25" x14ac:dyDescent="0.25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2">
        <f t="shared" si="220"/>
        <v>104.66666666666667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7.25" x14ac:dyDescent="0.25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2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3" x14ac:dyDescent="0.25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2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3" x14ac:dyDescent="0.25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2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7.25" x14ac:dyDescent="0.25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2">
        <f t="shared" si="220"/>
        <v>114.40928571428572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7.25" x14ac:dyDescent="0.25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2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3" x14ac:dyDescent="0.25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2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3" x14ac:dyDescent="0.25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2">
        <f t="shared" si="220"/>
        <v>104.8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3" x14ac:dyDescent="0.25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2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3" x14ac:dyDescent="0.25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2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3" x14ac:dyDescent="0.25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2">
        <f t="shared" si="220"/>
        <v>106.27272727272727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7.25" x14ac:dyDescent="0.25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2">
        <f t="shared" si="220"/>
        <v>113.4222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3" x14ac:dyDescent="0.25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2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3" x14ac:dyDescent="0.25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2">
        <f t="shared" si="220"/>
        <v>100.45454545454545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3" x14ac:dyDescent="0.25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2">
        <f t="shared" si="220"/>
        <v>100.036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63" x14ac:dyDescent="0.25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2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3" x14ac:dyDescent="0.25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2">
        <f t="shared" si="220"/>
        <v>103.5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3" x14ac:dyDescent="0.25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2">
        <f t="shared" si="220"/>
        <v>108.4375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6" x14ac:dyDescent="0.25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2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3" x14ac:dyDescent="0.25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2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3" x14ac:dyDescent="0.25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2">
        <f t="shared" si="220"/>
        <v>105.49000000000001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7.25" x14ac:dyDescent="0.25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2">
        <f t="shared" si="220"/>
        <v>100.5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3" x14ac:dyDescent="0.25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2">
        <f t="shared" si="220"/>
        <v>130.55555555555554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3" x14ac:dyDescent="0.25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2">
        <f t="shared" si="220"/>
        <v>104.75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3" x14ac:dyDescent="0.25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2">
        <f t="shared" si="220"/>
        <v>108.8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63" x14ac:dyDescent="0.25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2">
        <f t="shared" si="220"/>
        <v>111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63" x14ac:dyDescent="0.25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2">
        <f t="shared" si="220"/>
        <v>100.48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7.25" x14ac:dyDescent="0.25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2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63" x14ac:dyDescent="0.25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2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47.25" x14ac:dyDescent="0.25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2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7.25" x14ac:dyDescent="0.25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2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3" x14ac:dyDescent="0.25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2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3" x14ac:dyDescent="0.25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2">
        <f t="shared" si="220"/>
        <v>101.33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63" x14ac:dyDescent="0.25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2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7.25" x14ac:dyDescent="0.25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2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7.25" x14ac:dyDescent="0.25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2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3" x14ac:dyDescent="0.25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2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63" x14ac:dyDescent="0.25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2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3" x14ac:dyDescent="0.25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2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7.25" x14ac:dyDescent="0.25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2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3" x14ac:dyDescent="0.25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2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4.5" x14ac:dyDescent="0.25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2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63" x14ac:dyDescent="0.25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2">
        <f t="shared" ref="O3587:O3650" si="224">(E3587*100)/D3587</f>
        <v>119.11764705882354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5.75" x14ac:dyDescent="0.25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2">
        <f t="shared" si="224"/>
        <v>109.42666666666666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63" x14ac:dyDescent="0.25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2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63" x14ac:dyDescent="0.25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2">
        <f t="shared" si="224"/>
        <v>100.5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63" x14ac:dyDescent="0.25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2">
        <f t="shared" si="224"/>
        <v>127.5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3" x14ac:dyDescent="0.25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2">
        <f t="shared" si="224"/>
        <v>100.06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3" x14ac:dyDescent="0.25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2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63" x14ac:dyDescent="0.25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2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7.25" x14ac:dyDescent="0.25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2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3" x14ac:dyDescent="0.25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2">
        <f t="shared" si="224"/>
        <v>125.9375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1.5" x14ac:dyDescent="0.25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2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7.25" x14ac:dyDescent="0.25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2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1.5" x14ac:dyDescent="0.25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2">
        <f t="shared" si="224"/>
        <v>102.6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7.25" x14ac:dyDescent="0.25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2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7.25" x14ac:dyDescent="0.25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2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1.5" x14ac:dyDescent="0.25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2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7.25" x14ac:dyDescent="0.25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2">
        <f t="shared" si="224"/>
        <v>104.35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3" x14ac:dyDescent="0.25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2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3" x14ac:dyDescent="0.25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2">
        <f t="shared" si="224"/>
        <v>170.66666666666666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3" x14ac:dyDescent="0.25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2">
        <f t="shared" si="224"/>
        <v>112.83333333333333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3" x14ac:dyDescent="0.25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2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3" x14ac:dyDescent="0.25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2">
        <f t="shared" si="224"/>
        <v>130.26666666666668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1.5" x14ac:dyDescent="0.25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2">
        <f t="shared" si="224"/>
        <v>105.45454545454545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3" x14ac:dyDescent="0.25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2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3" x14ac:dyDescent="0.25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2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7.25" x14ac:dyDescent="0.25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2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3" x14ac:dyDescent="0.25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2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63" x14ac:dyDescent="0.25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2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7.25" x14ac:dyDescent="0.25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2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7.25" x14ac:dyDescent="0.25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2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3" x14ac:dyDescent="0.25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2">
        <f t="shared" si="224"/>
        <v>106.8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3" x14ac:dyDescent="0.25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2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3" x14ac:dyDescent="0.25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2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3" x14ac:dyDescent="0.25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2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3" x14ac:dyDescent="0.25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2">
        <f t="shared" si="224"/>
        <v>113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3" x14ac:dyDescent="0.25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2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3" x14ac:dyDescent="0.25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2">
        <f t="shared" si="224"/>
        <v>109.73333333333333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47.25" x14ac:dyDescent="0.25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2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7.25" x14ac:dyDescent="0.25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2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8.75" x14ac:dyDescent="0.25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2">
        <f t="shared" si="224"/>
        <v>104.93333333333334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3" x14ac:dyDescent="0.25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2">
        <f t="shared" si="224"/>
        <v>102.66666666666667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3" x14ac:dyDescent="0.25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2">
        <f t="shared" si="224"/>
        <v>101.825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3" x14ac:dyDescent="0.25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2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3" x14ac:dyDescent="0.25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2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3" x14ac:dyDescent="0.25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2">
        <f t="shared" si="224"/>
        <v>2.0000000000000001E-4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3" x14ac:dyDescent="0.25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2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78.75" x14ac:dyDescent="0.25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2">
        <f t="shared" si="224"/>
        <v>51.023391812865498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3" x14ac:dyDescent="0.25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2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63" x14ac:dyDescent="0.25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2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3" x14ac:dyDescent="0.25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2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1.5" x14ac:dyDescent="0.25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2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7.25" x14ac:dyDescent="0.25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2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3" x14ac:dyDescent="0.25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2">
        <f t="shared" si="224"/>
        <v>30.866666666666667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47.25" x14ac:dyDescent="0.25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2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3" x14ac:dyDescent="0.25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2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8.75" x14ac:dyDescent="0.25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2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3" x14ac:dyDescent="0.25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2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3" x14ac:dyDescent="0.25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2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63" x14ac:dyDescent="0.25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2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7.25" x14ac:dyDescent="0.25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2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3" x14ac:dyDescent="0.25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2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7.25" x14ac:dyDescent="0.25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2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3" x14ac:dyDescent="0.25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2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47.25" x14ac:dyDescent="0.25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2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7.25" x14ac:dyDescent="0.25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2">
        <f t="shared" ref="O3651:O3714" si="228">(E3651*100)/D3651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3" x14ac:dyDescent="0.25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2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7.25" x14ac:dyDescent="0.25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2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3" x14ac:dyDescent="0.25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2">
        <f t="shared" si="228"/>
        <v>250.66666666666666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3" x14ac:dyDescent="0.25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2">
        <f t="shared" si="228"/>
        <v>100.5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3" x14ac:dyDescent="0.25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2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3" x14ac:dyDescent="0.25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2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3" x14ac:dyDescent="0.25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2">
        <f t="shared" si="228"/>
        <v>105.82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3" x14ac:dyDescent="0.25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2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1.5" x14ac:dyDescent="0.25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2">
        <f t="shared" si="228"/>
        <v>100.66666666666667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7.25" x14ac:dyDescent="0.25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2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3" x14ac:dyDescent="0.25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2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3" x14ac:dyDescent="0.25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2">
        <f t="shared" si="228"/>
        <v>111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3" x14ac:dyDescent="0.25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2">
        <f t="shared" si="228"/>
        <v>101.425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3" x14ac:dyDescent="0.25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2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3" x14ac:dyDescent="0.25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2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3" x14ac:dyDescent="0.25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2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1.5" x14ac:dyDescent="0.25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2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3" x14ac:dyDescent="0.25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2">
        <f t="shared" si="228"/>
        <v>103.17033333333333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3" x14ac:dyDescent="0.25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2">
        <f t="shared" si="228"/>
        <v>103.5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3" x14ac:dyDescent="0.25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2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3" x14ac:dyDescent="0.25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2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3" x14ac:dyDescent="0.25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2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3" x14ac:dyDescent="0.25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2">
        <f t="shared" si="228"/>
        <v>101.53333333333333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7.25" x14ac:dyDescent="0.25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2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3" x14ac:dyDescent="0.25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2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3" x14ac:dyDescent="0.25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2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3" x14ac:dyDescent="0.25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2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7.25" x14ac:dyDescent="0.25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2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7.25" x14ac:dyDescent="0.25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2">
        <f t="shared" si="228"/>
        <v>102.5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3" x14ac:dyDescent="0.25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2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7.25" x14ac:dyDescent="0.25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2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3" x14ac:dyDescent="0.25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2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63" x14ac:dyDescent="0.25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2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7.25" x14ac:dyDescent="0.25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2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3" x14ac:dyDescent="0.25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2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63" x14ac:dyDescent="0.25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2">
        <f t="shared" si="228"/>
        <v>105.7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7.25" x14ac:dyDescent="0.25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2">
        <f t="shared" si="228"/>
        <v>101.42857142857143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3" x14ac:dyDescent="0.25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2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3" x14ac:dyDescent="0.25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2">
        <f t="shared" si="228"/>
        <v>109.16666666666667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3" x14ac:dyDescent="0.25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2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3" x14ac:dyDescent="0.25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2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1.5" x14ac:dyDescent="0.25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2">
        <f t="shared" si="228"/>
        <v>127.96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1.5" x14ac:dyDescent="0.25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2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3" x14ac:dyDescent="0.25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2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3" x14ac:dyDescent="0.25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2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3" x14ac:dyDescent="0.25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2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7.25" x14ac:dyDescent="0.25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2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3" x14ac:dyDescent="0.25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2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7.25" x14ac:dyDescent="0.25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2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3" x14ac:dyDescent="0.25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2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1.5" x14ac:dyDescent="0.25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2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3" x14ac:dyDescent="0.25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2">
        <f t="shared" si="228"/>
        <v>100.33333333333333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3" x14ac:dyDescent="0.25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2">
        <f t="shared" si="228"/>
        <v>109.16666666666667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3" x14ac:dyDescent="0.25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2">
        <f t="shared" si="228"/>
        <v>123.42857142857143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3" x14ac:dyDescent="0.25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2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3" x14ac:dyDescent="0.25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2">
        <f t="shared" si="228"/>
        <v>103.46657233816767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7.25" x14ac:dyDescent="0.25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2">
        <f t="shared" si="228"/>
        <v>121.33333333333333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7.25" x14ac:dyDescent="0.25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2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3" x14ac:dyDescent="0.25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2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7.25" x14ac:dyDescent="0.25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2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1.5" x14ac:dyDescent="0.25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2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1.5" x14ac:dyDescent="0.25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2">
        <f t="shared" si="228"/>
        <v>114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3" x14ac:dyDescent="0.25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2">
        <f t="shared" si="228"/>
        <v>153.73333333333332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63" x14ac:dyDescent="0.25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2">
        <f t="shared" ref="O3715:O3778" si="232">(E3715*100)/D3715</f>
        <v>101.5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3" x14ac:dyDescent="0.25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2">
        <f t="shared" si="232"/>
        <v>102.35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3" x14ac:dyDescent="0.25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2">
        <f t="shared" si="232"/>
        <v>102.57142857142857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63" x14ac:dyDescent="0.25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2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63" x14ac:dyDescent="0.25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2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7.25" x14ac:dyDescent="0.25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2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1.5" x14ac:dyDescent="0.25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2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1.5" x14ac:dyDescent="0.25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2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3" x14ac:dyDescent="0.25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2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3" x14ac:dyDescent="0.25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2">
        <f t="shared" si="232"/>
        <v>111.2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1.5" x14ac:dyDescent="0.25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2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3" x14ac:dyDescent="0.25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2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3" x14ac:dyDescent="0.25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2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63" x14ac:dyDescent="0.25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2">
        <f t="shared" si="232"/>
        <v>338.70588235294116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7.25" x14ac:dyDescent="0.25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2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7.25" x14ac:dyDescent="0.25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2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3" x14ac:dyDescent="0.25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2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63" x14ac:dyDescent="0.25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2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3" x14ac:dyDescent="0.25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2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7.25" x14ac:dyDescent="0.25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2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7.25" x14ac:dyDescent="0.25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2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3" x14ac:dyDescent="0.25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2">
        <f t="shared" si="232"/>
        <v>28.466666666666665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47.25" x14ac:dyDescent="0.25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2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63" x14ac:dyDescent="0.25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2">
        <f t="shared" si="232"/>
        <v>0.66666666666666663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7.25" x14ac:dyDescent="0.25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2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7.25" x14ac:dyDescent="0.25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2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3" x14ac:dyDescent="0.25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2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3" x14ac:dyDescent="0.25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2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7.25" x14ac:dyDescent="0.25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2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3" x14ac:dyDescent="0.25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2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7.25" x14ac:dyDescent="0.25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2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3" x14ac:dyDescent="0.25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2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7.25" x14ac:dyDescent="0.25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2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1.5" x14ac:dyDescent="0.25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2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47.25" x14ac:dyDescent="0.25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2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3" x14ac:dyDescent="0.25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2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7.25" x14ac:dyDescent="0.25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2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10.25" x14ac:dyDescent="0.25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2">
        <f t="shared" si="232"/>
        <v>100.45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7.25" x14ac:dyDescent="0.25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2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3" x14ac:dyDescent="0.25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2">
        <f t="shared" si="232"/>
        <v>113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3" x14ac:dyDescent="0.25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2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7.25" x14ac:dyDescent="0.25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2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3" x14ac:dyDescent="0.25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2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3" x14ac:dyDescent="0.25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2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7.25" x14ac:dyDescent="0.25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2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1.5" x14ac:dyDescent="0.25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2">
        <f t="shared" si="232"/>
        <v>102.33333333333333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1.5" x14ac:dyDescent="0.25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2">
        <f t="shared" si="232"/>
        <v>110.24425000000001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3" x14ac:dyDescent="0.25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2">
        <f t="shared" si="232"/>
        <v>101.01540000000001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3" x14ac:dyDescent="0.25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2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7.25" x14ac:dyDescent="0.25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2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47.25" x14ac:dyDescent="0.25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2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7.25" x14ac:dyDescent="0.25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2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3" x14ac:dyDescent="0.25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2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7.25" x14ac:dyDescent="0.25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2">
        <f t="shared" si="232"/>
        <v>102.65009999999999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3" x14ac:dyDescent="0.25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2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3" x14ac:dyDescent="0.25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2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63" x14ac:dyDescent="0.25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2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3" x14ac:dyDescent="0.25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2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1.5" x14ac:dyDescent="0.25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2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7.25" x14ac:dyDescent="0.25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2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1.5" x14ac:dyDescent="0.25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2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3" x14ac:dyDescent="0.25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2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63" x14ac:dyDescent="0.25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2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3" x14ac:dyDescent="0.25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2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7.25" x14ac:dyDescent="0.25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2">
        <f t="shared" ref="O3779:O3842" si="236">(E3779*100)/D3779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1.5" x14ac:dyDescent="0.25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2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1.5" x14ac:dyDescent="0.25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2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7.25" x14ac:dyDescent="0.25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2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3" x14ac:dyDescent="0.25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2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3" x14ac:dyDescent="0.25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2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7.25" x14ac:dyDescent="0.25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2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3" x14ac:dyDescent="0.25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2">
        <f t="shared" si="236"/>
        <v>115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3" x14ac:dyDescent="0.25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2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7.25" x14ac:dyDescent="0.25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2">
        <f t="shared" si="236"/>
        <v>110.96666666666667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63" x14ac:dyDescent="0.25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2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8.75" x14ac:dyDescent="0.25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2">
        <f t="shared" si="236"/>
        <v>0.66666666666666663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7.25" x14ac:dyDescent="0.25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2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3" x14ac:dyDescent="0.25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2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47.25" x14ac:dyDescent="0.25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2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1.5" x14ac:dyDescent="0.25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2">
        <f t="shared" si="236"/>
        <v>0.28000000000000003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3" x14ac:dyDescent="0.25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2">
        <f t="shared" si="236"/>
        <v>59.657142857142858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3" x14ac:dyDescent="0.25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2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7.25" x14ac:dyDescent="0.25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2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3" x14ac:dyDescent="0.25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2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3" x14ac:dyDescent="0.25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2">
        <f t="shared" si="236"/>
        <v>89.666666666666671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3" x14ac:dyDescent="0.25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2">
        <f t="shared" si="236"/>
        <v>1.4642857142857142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7.25" x14ac:dyDescent="0.25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2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3" x14ac:dyDescent="0.25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2">
        <f t="shared" si="236"/>
        <v>4.0045454545454549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63" x14ac:dyDescent="0.25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2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7.25" x14ac:dyDescent="0.25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2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1.5" x14ac:dyDescent="0.25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2">
        <f t="shared" si="236"/>
        <v>19.649999999999999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3" x14ac:dyDescent="0.25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2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7.25" x14ac:dyDescent="0.25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2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3" x14ac:dyDescent="0.25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2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3" x14ac:dyDescent="0.25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2">
        <f t="shared" si="236"/>
        <v>30.333333333333332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7.25" x14ac:dyDescent="0.25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2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3" x14ac:dyDescent="0.25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2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3" x14ac:dyDescent="0.25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2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3" x14ac:dyDescent="0.25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2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3" x14ac:dyDescent="0.25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2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3" x14ac:dyDescent="0.25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2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3" x14ac:dyDescent="0.25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2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1.5" x14ac:dyDescent="0.25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2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3" x14ac:dyDescent="0.25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2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3" x14ac:dyDescent="0.25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2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63" x14ac:dyDescent="0.25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2">
        <f t="shared" si="236"/>
        <v>228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7.25" x14ac:dyDescent="0.25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2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63" x14ac:dyDescent="0.25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2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3" x14ac:dyDescent="0.25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2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3" x14ac:dyDescent="0.25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2">
        <f t="shared" si="236"/>
        <v>110.02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3" x14ac:dyDescent="0.25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2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3" x14ac:dyDescent="0.25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2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3" x14ac:dyDescent="0.25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2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7.25" x14ac:dyDescent="0.25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2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78.75" x14ac:dyDescent="0.25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2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3" x14ac:dyDescent="0.25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2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3" x14ac:dyDescent="0.25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2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7.25" x14ac:dyDescent="0.25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2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3" x14ac:dyDescent="0.25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2">
        <f t="shared" si="236"/>
        <v>106.02200000000001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3" x14ac:dyDescent="0.25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2">
        <f t="shared" si="236"/>
        <v>104.66666666666667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3" x14ac:dyDescent="0.25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2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3" x14ac:dyDescent="0.25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2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3" x14ac:dyDescent="0.25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2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7.25" x14ac:dyDescent="0.25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2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1.5" x14ac:dyDescent="0.25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2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3" x14ac:dyDescent="0.25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2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3" x14ac:dyDescent="0.25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2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63" x14ac:dyDescent="0.25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2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78.75" x14ac:dyDescent="0.25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2">
        <f t="shared" ref="O3843:O3906" si="240">(E3843*100)/D3843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3" x14ac:dyDescent="0.25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2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3" x14ac:dyDescent="0.25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2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3" x14ac:dyDescent="0.25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2">
        <f t="shared" si="240"/>
        <v>41.489795918367349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94.5" x14ac:dyDescent="0.25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2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7.25" x14ac:dyDescent="0.25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2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63" x14ac:dyDescent="0.25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2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3" x14ac:dyDescent="0.25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2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8.75" x14ac:dyDescent="0.25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2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1.5" x14ac:dyDescent="0.25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2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7.25" x14ac:dyDescent="0.25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2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63" x14ac:dyDescent="0.25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2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7.25" x14ac:dyDescent="0.25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2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1.5" x14ac:dyDescent="0.25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2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8.75" x14ac:dyDescent="0.25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2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3" x14ac:dyDescent="0.25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2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3" x14ac:dyDescent="0.25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2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3" x14ac:dyDescent="0.25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2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63" x14ac:dyDescent="0.25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2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3" x14ac:dyDescent="0.25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2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2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1.5" x14ac:dyDescent="0.25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2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3" x14ac:dyDescent="0.25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2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3" x14ac:dyDescent="0.25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2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7.25" x14ac:dyDescent="0.25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2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1.5" x14ac:dyDescent="0.25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2">
        <f t="shared" si="240"/>
        <v>0.55000000000000004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63" x14ac:dyDescent="0.25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2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1.5" x14ac:dyDescent="0.25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2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47.25" x14ac:dyDescent="0.25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2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3" x14ac:dyDescent="0.25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2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7.25" x14ac:dyDescent="0.25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2">
        <f t="shared" si="240"/>
        <v>2.6666666666666665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3" x14ac:dyDescent="0.25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2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3" x14ac:dyDescent="0.25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2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3" x14ac:dyDescent="0.25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2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63" x14ac:dyDescent="0.25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2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3" x14ac:dyDescent="0.25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2">
        <f t="shared" si="240"/>
        <v>52.794871794871796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3" x14ac:dyDescent="0.25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2">
        <f t="shared" si="240"/>
        <v>4.9640000000000004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63" x14ac:dyDescent="0.25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2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7.25" x14ac:dyDescent="0.25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2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3" x14ac:dyDescent="0.25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2">
        <f t="shared" si="240"/>
        <v>13.066666666666666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47.25" x14ac:dyDescent="0.25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2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3" x14ac:dyDescent="0.25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2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3" x14ac:dyDescent="0.25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2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7.25" x14ac:dyDescent="0.25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2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7.25" x14ac:dyDescent="0.25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2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2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3" x14ac:dyDescent="0.25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2">
        <f t="shared" si="240"/>
        <v>1.75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3" x14ac:dyDescent="0.25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2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7.25" x14ac:dyDescent="0.25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2">
        <f t="shared" si="240"/>
        <v>1.4750000000000001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3" x14ac:dyDescent="0.25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2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1.5" x14ac:dyDescent="0.25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2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3" x14ac:dyDescent="0.25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2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3" x14ac:dyDescent="0.25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2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3" x14ac:dyDescent="0.25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2">
        <f t="shared" si="240"/>
        <v>3.4666666666666668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3" x14ac:dyDescent="0.25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2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3" x14ac:dyDescent="0.25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2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3" x14ac:dyDescent="0.25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2">
        <f t="shared" si="240"/>
        <v>17.600000000000001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78.75" x14ac:dyDescent="0.25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2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7.25" x14ac:dyDescent="0.25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2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7.25" x14ac:dyDescent="0.25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2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3" x14ac:dyDescent="0.25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2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3" x14ac:dyDescent="0.25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2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3" x14ac:dyDescent="0.25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2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1.5" x14ac:dyDescent="0.25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2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3" x14ac:dyDescent="0.25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2">
        <f t="shared" ref="O3907:O3970" si="244">(E3907*100)/D3907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63" x14ac:dyDescent="0.25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2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7.25" x14ac:dyDescent="0.25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2">
        <f t="shared" si="244"/>
        <v>15.3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3" x14ac:dyDescent="0.25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2">
        <f t="shared" si="244"/>
        <v>8.6666666666666661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63" x14ac:dyDescent="0.25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2">
        <f t="shared" si="244"/>
        <v>0.22500000000000001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63" x14ac:dyDescent="0.25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2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7.25" x14ac:dyDescent="0.25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2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7.25" x14ac:dyDescent="0.25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2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7.25" x14ac:dyDescent="0.25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2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3" x14ac:dyDescent="0.25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2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3" x14ac:dyDescent="0.25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2">
        <f t="shared" si="244"/>
        <v>0.33333333333333331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3" x14ac:dyDescent="0.25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2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63" x14ac:dyDescent="0.25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2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3" x14ac:dyDescent="0.25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2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63" x14ac:dyDescent="0.25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2">
        <f t="shared" si="244"/>
        <v>1.8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3" x14ac:dyDescent="0.25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2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3" x14ac:dyDescent="0.25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2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3" x14ac:dyDescent="0.25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2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3" x14ac:dyDescent="0.25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2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63" x14ac:dyDescent="0.25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2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7.25" x14ac:dyDescent="0.25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2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7.25" x14ac:dyDescent="0.25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2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3" x14ac:dyDescent="0.25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2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3" x14ac:dyDescent="0.25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2">
        <f t="shared" si="244"/>
        <v>13.02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3" x14ac:dyDescent="0.25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2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3" x14ac:dyDescent="0.25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2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3" x14ac:dyDescent="0.25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2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3" x14ac:dyDescent="0.25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2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3" x14ac:dyDescent="0.25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2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63" x14ac:dyDescent="0.25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2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3" x14ac:dyDescent="0.25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2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3" x14ac:dyDescent="0.25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2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63" x14ac:dyDescent="0.25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2">
        <f t="shared" si="244"/>
        <v>86.135181975736572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3" x14ac:dyDescent="0.25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2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3" x14ac:dyDescent="0.25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2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3" x14ac:dyDescent="0.25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2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8.75" x14ac:dyDescent="0.25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2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7.25" x14ac:dyDescent="0.25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2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7.25" x14ac:dyDescent="0.25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2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3" x14ac:dyDescent="0.25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2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3" x14ac:dyDescent="0.25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2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47.25" x14ac:dyDescent="0.25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2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3" x14ac:dyDescent="0.25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2">
        <f t="shared" si="244"/>
        <v>3.3666666666666667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3" x14ac:dyDescent="0.25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2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3" x14ac:dyDescent="0.25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2">
        <f t="shared" si="244"/>
        <v>15.77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3" x14ac:dyDescent="0.25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2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3" x14ac:dyDescent="0.25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2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3" x14ac:dyDescent="0.25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2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63" x14ac:dyDescent="0.25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2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3" x14ac:dyDescent="0.25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2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3" x14ac:dyDescent="0.25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2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3" x14ac:dyDescent="0.25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2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7.25" x14ac:dyDescent="0.25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2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3" x14ac:dyDescent="0.25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2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3" x14ac:dyDescent="0.25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2">
        <f t="shared" si="244"/>
        <v>24.333333333333332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3" x14ac:dyDescent="0.25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2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3" x14ac:dyDescent="0.25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2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3" x14ac:dyDescent="0.25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2">
        <f t="shared" si="244"/>
        <v>3.2142857142857144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3" x14ac:dyDescent="0.25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2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7.25" x14ac:dyDescent="0.25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2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3" x14ac:dyDescent="0.25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2">
        <f t="shared" si="244"/>
        <v>14.25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3" x14ac:dyDescent="0.25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2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3" x14ac:dyDescent="0.25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2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7.25" x14ac:dyDescent="0.25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2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3" x14ac:dyDescent="0.25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2">
        <f t="shared" ref="O3971:O4034" si="248">(E3971*100)/D3971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3" x14ac:dyDescent="0.25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2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3" x14ac:dyDescent="0.25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2">
        <f t="shared" si="248"/>
        <v>0.97142857142857142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7.25" x14ac:dyDescent="0.25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2">
        <f t="shared" si="248"/>
        <v>21.1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3" x14ac:dyDescent="0.25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2">
        <f t="shared" si="248"/>
        <v>78.099999999999994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3" x14ac:dyDescent="0.25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2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3" x14ac:dyDescent="0.25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2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3" x14ac:dyDescent="0.25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2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3" x14ac:dyDescent="0.25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2">
        <f t="shared" si="248"/>
        <v>1.45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3" x14ac:dyDescent="0.25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2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3" x14ac:dyDescent="0.25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2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3" x14ac:dyDescent="0.25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2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7.25" x14ac:dyDescent="0.25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2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3" x14ac:dyDescent="0.25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2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3" x14ac:dyDescent="0.25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2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3" x14ac:dyDescent="0.25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2">
        <f t="shared" si="248"/>
        <v>6.333333333333333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3" x14ac:dyDescent="0.25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2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3" x14ac:dyDescent="0.25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2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7.25" x14ac:dyDescent="0.25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2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1.5" x14ac:dyDescent="0.25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2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3" x14ac:dyDescent="0.25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2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63" x14ac:dyDescent="0.25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2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1.5" x14ac:dyDescent="0.25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2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7.25" x14ac:dyDescent="0.25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2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7.25" x14ac:dyDescent="0.25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2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7.25" x14ac:dyDescent="0.25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2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3" x14ac:dyDescent="0.25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2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63" x14ac:dyDescent="0.25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2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3" x14ac:dyDescent="0.25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2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7.25" x14ac:dyDescent="0.25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2">
        <f t="shared" si="248"/>
        <v>57.2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7.25" x14ac:dyDescent="0.25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2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1.5" x14ac:dyDescent="0.25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2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3" x14ac:dyDescent="0.25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2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3" x14ac:dyDescent="0.25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2">
        <f t="shared" si="248"/>
        <v>1.84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7.25" x14ac:dyDescent="0.25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2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t="31.5" x14ac:dyDescent="0.25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2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63" x14ac:dyDescent="0.25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2">
        <f t="shared" si="248"/>
        <v>1.3333333333333333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3" x14ac:dyDescent="0.25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2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63" x14ac:dyDescent="0.25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2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3" x14ac:dyDescent="0.25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2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63" x14ac:dyDescent="0.25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2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7.25" x14ac:dyDescent="0.25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2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3" x14ac:dyDescent="0.25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2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3" x14ac:dyDescent="0.25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2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3" x14ac:dyDescent="0.25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2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3" x14ac:dyDescent="0.25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2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3" x14ac:dyDescent="0.25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2">
        <f t="shared" si="248"/>
        <v>1.4285714285714285E-2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3" x14ac:dyDescent="0.25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2">
        <f t="shared" si="248"/>
        <v>14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3" x14ac:dyDescent="0.25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2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47.25" x14ac:dyDescent="0.25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2">
        <f t="shared" si="248"/>
        <v>8.6666666666666661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3" x14ac:dyDescent="0.25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2">
        <f t="shared" si="248"/>
        <v>0.82857142857142863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3" x14ac:dyDescent="0.25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2">
        <f t="shared" si="248"/>
        <v>16.666666666666668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7.25" x14ac:dyDescent="0.25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2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47.25" x14ac:dyDescent="0.25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2">
        <f t="shared" si="248"/>
        <v>69.561111111111117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7.25" x14ac:dyDescent="0.25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2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3" x14ac:dyDescent="0.25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2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3" x14ac:dyDescent="0.25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2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7.25" x14ac:dyDescent="0.25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2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3" x14ac:dyDescent="0.25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2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63" x14ac:dyDescent="0.25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2">
        <f t="shared" si="248"/>
        <v>28.05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63" x14ac:dyDescent="0.25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2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3" x14ac:dyDescent="0.25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2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3" x14ac:dyDescent="0.25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2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3" x14ac:dyDescent="0.25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2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63" x14ac:dyDescent="0.25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2">
        <f t="shared" ref="O4035:O4098" si="252">(E4035*100)/D4035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3" x14ac:dyDescent="0.25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2">
        <f t="shared" si="252"/>
        <v>1.4814814814814814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1.5" x14ac:dyDescent="0.25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2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63" x14ac:dyDescent="0.25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2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3" x14ac:dyDescent="0.25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2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63" x14ac:dyDescent="0.25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2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7.25" x14ac:dyDescent="0.25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2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7.25" x14ac:dyDescent="0.25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2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7.25" x14ac:dyDescent="0.25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2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3" x14ac:dyDescent="0.25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2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7.25" x14ac:dyDescent="0.25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2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3" x14ac:dyDescent="0.25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2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3" x14ac:dyDescent="0.25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2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3" x14ac:dyDescent="0.25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2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63" x14ac:dyDescent="0.25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2">
        <f t="shared" si="252"/>
        <v>2.2000000000000002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3" x14ac:dyDescent="0.25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2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3" x14ac:dyDescent="0.25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2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3" x14ac:dyDescent="0.25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2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7.25" x14ac:dyDescent="0.25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2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78.75" x14ac:dyDescent="0.25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2">
        <f t="shared" si="252"/>
        <v>37.533333333333331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3" x14ac:dyDescent="0.25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2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63" x14ac:dyDescent="0.25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2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3" x14ac:dyDescent="0.25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2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3" x14ac:dyDescent="0.25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2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3" x14ac:dyDescent="0.25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2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63" x14ac:dyDescent="0.25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2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7.25" x14ac:dyDescent="0.25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2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3" x14ac:dyDescent="0.25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2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7.25" x14ac:dyDescent="0.25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2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3" x14ac:dyDescent="0.25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2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3" x14ac:dyDescent="0.25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2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3" x14ac:dyDescent="0.25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2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7.25" x14ac:dyDescent="0.25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2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3" x14ac:dyDescent="0.25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2">
        <f t="shared" si="252"/>
        <v>0.16666666666666666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3" x14ac:dyDescent="0.25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2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7.25" x14ac:dyDescent="0.25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2">
        <f t="shared" si="252"/>
        <v>1.0000000000000002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63" x14ac:dyDescent="0.25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2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7.25" x14ac:dyDescent="0.25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2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3" x14ac:dyDescent="0.25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2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3" x14ac:dyDescent="0.25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2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63" x14ac:dyDescent="0.25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2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3" x14ac:dyDescent="0.25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2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3" x14ac:dyDescent="0.25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2">
        <f t="shared" si="252"/>
        <v>28.8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7.25" x14ac:dyDescent="0.25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2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3" x14ac:dyDescent="0.25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2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3" x14ac:dyDescent="0.25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2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3" x14ac:dyDescent="0.25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2">
        <f t="shared" si="252"/>
        <v>0.16666666666666666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3" x14ac:dyDescent="0.25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2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7.25" x14ac:dyDescent="0.25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2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3" x14ac:dyDescent="0.25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2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3" x14ac:dyDescent="0.25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2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3" x14ac:dyDescent="0.25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2">
        <f t="shared" si="252"/>
        <v>0.33333333333333331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3" x14ac:dyDescent="0.25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2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3" x14ac:dyDescent="0.25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2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2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7.25" x14ac:dyDescent="0.25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2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3" x14ac:dyDescent="0.25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2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7.25" x14ac:dyDescent="0.25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2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3" x14ac:dyDescent="0.25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2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7.25" x14ac:dyDescent="0.25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2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3" x14ac:dyDescent="0.25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2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63" x14ac:dyDescent="0.25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2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7.25" x14ac:dyDescent="0.25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2">
        <f t="shared" si="252"/>
        <v>2.6666666666666665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63" x14ac:dyDescent="0.25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2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3" x14ac:dyDescent="0.25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2">
        <f t="shared" ref="O4099:O4115" si="256">(E4099*100)/D4099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7.25" x14ac:dyDescent="0.25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2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3" x14ac:dyDescent="0.25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2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7.25" x14ac:dyDescent="0.25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2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3" x14ac:dyDescent="0.25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2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7.25" x14ac:dyDescent="0.25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2">
        <f t="shared" si="256"/>
        <v>27.4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63" x14ac:dyDescent="0.25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2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63" x14ac:dyDescent="0.25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2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3" x14ac:dyDescent="0.25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2">
        <f t="shared" si="256"/>
        <v>6.9696969696969697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3" x14ac:dyDescent="0.25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2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3" x14ac:dyDescent="0.25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2">
        <f t="shared" si="256"/>
        <v>2.0499999999999998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63" x14ac:dyDescent="0.25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2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63" x14ac:dyDescent="0.25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2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3" x14ac:dyDescent="0.25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2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63" x14ac:dyDescent="0.25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2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3" x14ac:dyDescent="0.25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2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3" x14ac:dyDescent="0.25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2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1" xr:uid="{40675A5B-82A6-4D49-8849-A3F0B3B263D4}"/>
  <conditionalFormatting sqref="F1:F1048576">
    <cfRule type="containsText" dxfId="12" priority="2" operator="containsText" text="failed">
      <formula>NOT(ISERROR(SEARCH("failed",F1)))</formula>
    </cfRule>
    <cfRule type="containsText" dxfId="11" priority="3" operator="containsText" text="canceled">
      <formula>NOT(ISERROR(SEARCH("canceled",F1)))</formula>
    </cfRule>
    <cfRule type="containsText" dxfId="10" priority="4" operator="containsText" text="live">
      <formula>NOT(ISERROR(SEARCH("live",F1)))</formula>
    </cfRule>
    <cfRule type="containsText" dxfId="9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4DD58-DBEB-488F-91C1-5B8DBD9EB153}">
  <sheetPr codeName="Sheet2"/>
  <dimension ref="A1:W38"/>
  <sheetViews>
    <sheetView workbookViewId="0">
      <selection activeCell="F24" sqref="F2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1.7109375" customWidth="1"/>
    <col min="21" max="21" width="12.28515625" bestFit="1" customWidth="1"/>
    <col min="22" max="22" width="12.140625" bestFit="1" customWidth="1"/>
  </cols>
  <sheetData>
    <row r="1" spans="1:23" x14ac:dyDescent="0.25">
      <c r="A1" s="10" t="s">
        <v>8223</v>
      </c>
      <c r="B1" t="s">
        <v>8362</v>
      </c>
    </row>
    <row r="2" spans="1:23" x14ac:dyDescent="0.25">
      <c r="T2" s="33"/>
      <c r="U2" s="33"/>
      <c r="V2" s="33"/>
      <c r="W2" s="33"/>
    </row>
    <row r="3" spans="1:23" x14ac:dyDescent="0.25">
      <c r="A3" s="10" t="s">
        <v>8365</v>
      </c>
      <c r="B3" s="10" t="s">
        <v>8363</v>
      </c>
      <c r="G3" s="25"/>
      <c r="T3" s="33"/>
      <c r="U3" s="34"/>
      <c r="V3" s="34"/>
      <c r="W3" s="33"/>
    </row>
    <row r="4" spans="1:23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s="26" t="s">
        <v>8409</v>
      </c>
      <c r="T4" s="33"/>
      <c r="U4" s="35"/>
      <c r="V4" s="36"/>
      <c r="W4" s="33"/>
    </row>
    <row r="5" spans="1:23" x14ac:dyDescent="0.25">
      <c r="A5" s="11" t="s">
        <v>8310</v>
      </c>
      <c r="B5" s="9">
        <v>300</v>
      </c>
      <c r="C5" s="9">
        <v>180</v>
      </c>
      <c r="D5" s="9">
        <v>40</v>
      </c>
      <c r="E5" s="9"/>
      <c r="F5" s="9">
        <v>520</v>
      </c>
      <c r="G5" s="27">
        <f>GETPIVOTDATA("currency",$A$3,"state","successful","Category","film &amp; video")/GETPIVOTDATA("currency",$A$3,"Category","film &amp; video")</f>
        <v>0.57692307692307687</v>
      </c>
      <c r="T5" s="33"/>
      <c r="U5" s="35"/>
      <c r="V5" s="36"/>
      <c r="W5" s="33"/>
    </row>
    <row r="6" spans="1:23" x14ac:dyDescent="0.25">
      <c r="A6" s="11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  <c r="G6" s="27">
        <f>GETPIVOTDATA("currency",$A$3,"state","successful","Category","food")/GETPIVOTDATA("currency",$A$3,"Category","food")</f>
        <v>0.17</v>
      </c>
      <c r="T6" s="33"/>
      <c r="U6" s="35"/>
      <c r="V6" s="36"/>
      <c r="W6" s="33"/>
    </row>
    <row r="7" spans="1:23" x14ac:dyDescent="0.25">
      <c r="A7" s="11" t="s">
        <v>8333</v>
      </c>
      <c r="B7" s="9">
        <v>80</v>
      </c>
      <c r="C7" s="9">
        <v>140</v>
      </c>
      <c r="D7" s="9"/>
      <c r="E7" s="9"/>
      <c r="F7" s="9">
        <v>220</v>
      </c>
      <c r="G7" s="27">
        <f>GETPIVOTDATA("currency",$A$3,"state","successful","Category","games")/GETPIVOTDATA("currency",$A$3,"Category","games")</f>
        <v>0.36363636363636365</v>
      </c>
      <c r="T7" s="33"/>
      <c r="U7" s="35"/>
      <c r="V7" s="36"/>
      <c r="W7" s="33"/>
    </row>
    <row r="8" spans="1:23" x14ac:dyDescent="0.25">
      <c r="A8" s="11" t="s">
        <v>8331</v>
      </c>
      <c r="B8" s="9"/>
      <c r="C8" s="9"/>
      <c r="D8" s="9">
        <v>24</v>
      </c>
      <c r="E8" s="9"/>
      <c r="F8" s="9">
        <v>24</v>
      </c>
      <c r="G8" s="27">
        <v>0</v>
      </c>
      <c r="T8" s="33"/>
      <c r="U8" s="35"/>
      <c r="V8" s="36"/>
      <c r="W8" s="33"/>
    </row>
    <row r="9" spans="1:23" x14ac:dyDescent="0.25">
      <c r="A9" s="11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  <c r="G9" s="27">
        <f>GETPIVOTDATA("currency",$A$3,"state","successful","Category","music")/GETPIVOTDATA("currency",$A$3,"Category","music")</f>
        <v>0.77142857142857146</v>
      </c>
      <c r="T9" s="33"/>
      <c r="U9" s="35"/>
      <c r="V9" s="36"/>
      <c r="W9" s="33"/>
    </row>
    <row r="10" spans="1:23" x14ac:dyDescent="0.25">
      <c r="A10" s="11" t="s">
        <v>8338</v>
      </c>
      <c r="B10" s="9">
        <v>103</v>
      </c>
      <c r="C10" s="9">
        <v>117</v>
      </c>
      <c r="D10" s="9"/>
      <c r="E10" s="9"/>
      <c r="F10" s="9">
        <v>220</v>
      </c>
      <c r="G10" s="27">
        <f>GETPIVOTDATA("currency",$A$3,"state","successful","Category","photography")/GETPIVOTDATA("currency",$A$3,"Category","photography")</f>
        <v>0.4681818181818182</v>
      </c>
      <c r="T10" s="33"/>
      <c r="U10" s="35"/>
      <c r="V10" s="36"/>
      <c r="W10" s="33"/>
    </row>
    <row r="11" spans="1:23" x14ac:dyDescent="0.25">
      <c r="A11" s="11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  <c r="G11" s="27">
        <f>GETPIVOTDATA("currency",$A$3,"state","successful","Category","publishing")/GETPIVOTDATA("currency",$A$3,"Category","publishing")</f>
        <v>0.33755274261603374</v>
      </c>
      <c r="T11" s="33"/>
      <c r="U11" s="35"/>
      <c r="V11" s="36"/>
      <c r="W11" s="33"/>
    </row>
    <row r="12" spans="1:23" x14ac:dyDescent="0.2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  <c r="G12" s="27">
        <f>GETPIVOTDATA("currency",$A$3,"state","successful","Category","technology")/GETPIVOTDATA("currency",$A$3,"Category","technology")</f>
        <v>0.34833333333333333</v>
      </c>
      <c r="T12" s="33"/>
      <c r="U12" s="35"/>
      <c r="V12" s="36"/>
      <c r="W12" s="33"/>
    </row>
    <row r="13" spans="1:23" x14ac:dyDescent="0.25">
      <c r="A13" s="11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  <c r="G13" s="28">
        <f>GETPIVOTDATA("currency",$A$3,"state","successful","Category","theater")/GETPIVOTDATA("currency",$A$3,"Category","theater")</f>
        <v>0.60229720028715006</v>
      </c>
      <c r="T13" s="33"/>
      <c r="U13" s="33"/>
      <c r="V13" s="33"/>
      <c r="W13" s="33"/>
    </row>
    <row r="14" spans="1:23" x14ac:dyDescent="0.25">
      <c r="A14" s="11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  <c r="G14" s="24"/>
      <c r="T14" s="33"/>
      <c r="U14" s="33"/>
      <c r="V14" s="33"/>
      <c r="W14" s="33"/>
    </row>
    <row r="15" spans="1:23" x14ac:dyDescent="0.25">
      <c r="T15" s="33"/>
      <c r="U15" s="33"/>
      <c r="V15" s="33"/>
      <c r="W15" s="33"/>
    </row>
    <row r="22" spans="7:10" x14ac:dyDescent="0.25">
      <c r="G22" s="29"/>
      <c r="H22" s="29"/>
      <c r="I22" s="29"/>
      <c r="J22" s="29"/>
    </row>
    <row r="23" spans="7:10" x14ac:dyDescent="0.25">
      <c r="G23" s="30"/>
      <c r="H23" s="30"/>
      <c r="I23" s="29"/>
      <c r="J23" s="29"/>
    </row>
    <row r="24" spans="7:10" x14ac:dyDescent="0.25">
      <c r="G24" s="31"/>
      <c r="H24" s="30"/>
      <c r="I24" s="29"/>
      <c r="J24" s="29"/>
    </row>
    <row r="25" spans="7:10" x14ac:dyDescent="0.25">
      <c r="G25" s="32"/>
      <c r="H25" s="30"/>
      <c r="I25" s="29"/>
      <c r="J25" s="29"/>
    </row>
    <row r="26" spans="7:10" x14ac:dyDescent="0.25">
      <c r="G26" s="32"/>
      <c r="H26" s="30"/>
      <c r="I26" s="29"/>
      <c r="J26" s="29"/>
    </row>
    <row r="27" spans="7:10" x14ac:dyDescent="0.25">
      <c r="G27" s="32"/>
      <c r="H27" s="30"/>
      <c r="I27" s="29"/>
      <c r="J27" s="29"/>
    </row>
    <row r="28" spans="7:10" x14ac:dyDescent="0.25">
      <c r="G28" s="32"/>
      <c r="H28" s="30"/>
      <c r="I28" s="29"/>
      <c r="J28" s="29"/>
    </row>
    <row r="29" spans="7:10" x14ac:dyDescent="0.25">
      <c r="G29" s="32"/>
      <c r="H29" s="30"/>
      <c r="I29" s="29"/>
      <c r="J29" s="29"/>
    </row>
    <row r="30" spans="7:10" x14ac:dyDescent="0.25">
      <c r="G30" s="32"/>
      <c r="H30" s="30"/>
      <c r="I30" s="29"/>
      <c r="J30" s="29"/>
    </row>
    <row r="31" spans="7:10" x14ac:dyDescent="0.25">
      <c r="G31" s="32"/>
      <c r="H31" s="30"/>
      <c r="I31" s="29"/>
      <c r="J31" s="29"/>
    </row>
    <row r="32" spans="7:10" x14ac:dyDescent="0.25">
      <c r="G32" s="32"/>
      <c r="H32" s="30"/>
      <c r="I32" s="29"/>
      <c r="J32" s="29"/>
    </row>
    <row r="33" spans="7:10" x14ac:dyDescent="0.25">
      <c r="G33" s="32"/>
      <c r="H33" s="30"/>
      <c r="I33" s="29"/>
      <c r="J33" s="29"/>
    </row>
    <row r="34" spans="7:10" x14ac:dyDescent="0.25">
      <c r="G34" s="30"/>
      <c r="H34" s="30"/>
      <c r="I34" s="29"/>
      <c r="J34" s="29"/>
    </row>
    <row r="35" spans="7:10" x14ac:dyDescent="0.25">
      <c r="G35" s="29"/>
      <c r="H35" s="29"/>
      <c r="I35" s="29"/>
      <c r="J35" s="29"/>
    </row>
    <row r="36" spans="7:10" x14ac:dyDescent="0.25">
      <c r="G36" s="29"/>
      <c r="H36" s="29"/>
      <c r="I36" s="29"/>
      <c r="J36" s="29"/>
    </row>
    <row r="37" spans="7:10" x14ac:dyDescent="0.25">
      <c r="G37" s="29"/>
      <c r="H37" s="29"/>
      <c r="I37" s="29"/>
      <c r="J37" s="29"/>
    </row>
    <row r="38" spans="7:10" x14ac:dyDescent="0.25">
      <c r="G38" s="29"/>
      <c r="H38" s="29"/>
      <c r="I38" s="29"/>
      <c r="J38" s="29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5D4A4-5F5B-4884-A3A6-C9D3C0A2402D}">
  <sheetPr codeName="Sheet3"/>
  <dimension ref="A1:F47"/>
  <sheetViews>
    <sheetView workbookViewId="0">
      <selection activeCell="Z11" sqref="Z11"/>
    </sheetView>
  </sheetViews>
  <sheetFormatPr defaultRowHeight="15" x14ac:dyDescent="0.25"/>
  <cols>
    <col min="1" max="1" width="22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8362</v>
      </c>
    </row>
    <row r="2" spans="1:6" x14ac:dyDescent="0.25">
      <c r="A2" s="10" t="s">
        <v>8308</v>
      </c>
      <c r="B2" t="s">
        <v>8362</v>
      </c>
    </row>
    <row r="4" spans="1:6" x14ac:dyDescent="0.25">
      <c r="A4" s="10" t="s">
        <v>8364</v>
      </c>
      <c r="B4" s="10" t="s">
        <v>8363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11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11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11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11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11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11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11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11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11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11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11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11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11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11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11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8639-5461-4DE1-8A61-224A7899DE43}">
  <sheetPr codeName="Sheet4"/>
  <dimension ref="A1:E18"/>
  <sheetViews>
    <sheetView workbookViewId="0">
      <selection activeCell="R13" sqref="R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8362</v>
      </c>
    </row>
    <row r="2" spans="1:5" x14ac:dyDescent="0.25">
      <c r="A2" s="10" t="s">
        <v>8380</v>
      </c>
      <c r="B2" t="s">
        <v>8362</v>
      </c>
    </row>
    <row r="4" spans="1:5" x14ac:dyDescent="0.25">
      <c r="A4" s="10" t="s">
        <v>8381</v>
      </c>
      <c r="B4" s="10" t="s">
        <v>8363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3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3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3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3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3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3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3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3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3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3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3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3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16B5-D319-4453-8597-292DE6BBEB92}">
  <sheetPr codeName="Sheet5"/>
  <dimension ref="A1:H13"/>
  <sheetViews>
    <sheetView workbookViewId="0">
      <selection activeCell="M12" sqref="M12"/>
    </sheetView>
  </sheetViews>
  <sheetFormatPr defaultRowHeight="15" x14ac:dyDescent="0.25"/>
  <cols>
    <col min="1" max="1" width="27.140625" bestFit="1" customWidth="1"/>
    <col min="2" max="8" width="12.7109375" customWidth="1"/>
  </cols>
  <sheetData>
    <row r="1" spans="1:8" ht="30" customHeight="1" x14ac:dyDescent="0.25">
      <c r="A1" s="37" t="s">
        <v>8382</v>
      </c>
      <c r="B1" s="38" t="s">
        <v>8383</v>
      </c>
      <c r="C1" s="38" t="s">
        <v>8384</v>
      </c>
      <c r="D1" s="38" t="s">
        <v>8385</v>
      </c>
      <c r="E1" s="38" t="s">
        <v>8386</v>
      </c>
      <c r="F1" s="38" t="s">
        <v>8387</v>
      </c>
      <c r="G1" s="38" t="s">
        <v>8388</v>
      </c>
      <c r="H1" s="39" t="s">
        <v>8389</v>
      </c>
    </row>
    <row r="2" spans="1:8" x14ac:dyDescent="0.25">
      <c r="A2" s="14" t="s">
        <v>8390</v>
      </c>
      <c r="B2" s="16">
        <f>COUNTIFS(DATA!$F:$F,"successful",DATA!D:D,("&lt;1000"))</f>
        <v>322</v>
      </c>
      <c r="C2" s="16">
        <f>COUNTIFS(DATA!$F:$F,"failed",DATA!D:D,("&lt;1000"))</f>
        <v>113</v>
      </c>
      <c r="D2" s="16">
        <f>COUNTIFS(DATA!$F:$F,"canceled",DATA!D:D,("&lt;1000"))</f>
        <v>18</v>
      </c>
      <c r="E2" s="16">
        <f>SUM(B2:D2)</f>
        <v>453</v>
      </c>
      <c r="F2" s="17">
        <f>B2/E2</f>
        <v>0.71081677704194257</v>
      </c>
      <c r="G2" s="17">
        <f>C2/E2</f>
        <v>0.24944812362030905</v>
      </c>
      <c r="H2" s="18">
        <f>D2/E2</f>
        <v>3.9735099337748346E-2</v>
      </c>
    </row>
    <row r="3" spans="1:8" x14ac:dyDescent="0.25">
      <c r="A3" s="14" t="s">
        <v>8391</v>
      </c>
      <c r="B3" s="16">
        <f>COUNTIFS(DATA!$F:$F,"successful",DATA!D:D,("&gt;=1000"),DATA!D:D,("&lt;=4999"))</f>
        <v>932</v>
      </c>
      <c r="C3" s="16">
        <f>COUNTIFS(DATA!$F:$F,"failed",DATA!D:D,("&gt;=1000"),DATA!D:D,("&lt;=4999"))</f>
        <v>420</v>
      </c>
      <c r="D3" s="16">
        <f>COUNTIFS(DATA!$F:$F,"canceled",DATA!D:D,("&gt;=1000"),DATA!D:D,("&lt;=4999"))</f>
        <v>60</v>
      </c>
      <c r="E3" s="16">
        <f t="shared" ref="E3:E13" si="0">SUM(B3:D3)</f>
        <v>1412</v>
      </c>
      <c r="F3" s="17">
        <f>B3/E3</f>
        <v>0.66005665722379603</v>
      </c>
      <c r="G3" s="17">
        <f t="shared" ref="G3:G13" si="1">C3/E3</f>
        <v>0.29745042492917845</v>
      </c>
      <c r="H3" s="18">
        <f t="shared" ref="H3:H13" si="2">D3/E3</f>
        <v>4.2492917847025496E-2</v>
      </c>
    </row>
    <row r="4" spans="1:8" x14ac:dyDescent="0.25">
      <c r="A4" s="14" t="s">
        <v>8392</v>
      </c>
      <c r="B4" s="16">
        <f>COUNTIFS(DATA!$F:$F,"successful",DATA!D:D,("&gt;=5000"),DATA!D:D,("&lt;=9999"))</f>
        <v>381</v>
      </c>
      <c r="C4" s="16">
        <f>COUNTIFS(DATA!$F:$F,"failed",DATA!D:D,("&gt;=5000"),DATA!D:D,("&lt;=9999"))</f>
        <v>283</v>
      </c>
      <c r="D4" s="16">
        <f>COUNTIFS(DATA!$F:$F,"canceled",DATA!D:D,("&gt;=5000"),DATA!D:D,("&lt;=9999"))</f>
        <v>52</v>
      </c>
      <c r="E4" s="16">
        <f t="shared" si="0"/>
        <v>716</v>
      </c>
      <c r="F4" s="17">
        <f t="shared" ref="F4:F13" si="3">B4/E4</f>
        <v>0.53212290502793291</v>
      </c>
      <c r="G4" s="17">
        <f t="shared" si="1"/>
        <v>0.39525139664804471</v>
      </c>
      <c r="H4" s="18">
        <f t="shared" si="2"/>
        <v>7.2625698324022353E-2</v>
      </c>
    </row>
    <row r="5" spans="1:8" x14ac:dyDescent="0.25">
      <c r="A5" s="14" t="s">
        <v>8393</v>
      </c>
      <c r="B5" s="16">
        <f>COUNTIFS(DATA!$F:$F,"successful",DATA!D:D,("&gt;=10000"),DATA!D:D,("&lt;=14999"))</f>
        <v>168</v>
      </c>
      <c r="C5" s="16">
        <f>COUNTIFS(DATA!$F:$F,"failed",DATA!D:D,("&gt;=10000"),DATA!D:D,("&lt;=14999"))</f>
        <v>144</v>
      </c>
      <c r="D5" s="16">
        <f>COUNTIFS(DATA!$F:$F,"canceled",DATA!D:D,("&gt;=10000"),DATA!D:D,("&lt;=14999"))</f>
        <v>40</v>
      </c>
      <c r="E5" s="16">
        <f t="shared" si="0"/>
        <v>352</v>
      </c>
      <c r="F5" s="17">
        <f t="shared" si="3"/>
        <v>0.47727272727272729</v>
      </c>
      <c r="G5" s="17">
        <f t="shared" si="1"/>
        <v>0.40909090909090912</v>
      </c>
      <c r="H5" s="18">
        <f t="shared" si="2"/>
        <v>0.11363636363636363</v>
      </c>
    </row>
    <row r="6" spans="1:8" x14ac:dyDescent="0.25">
      <c r="A6" s="14" t="s">
        <v>8394</v>
      </c>
      <c r="B6" s="16">
        <f>COUNTIFS(DATA!$F:$F,"successful",DATA!D:D,("&gt;=15000"),DATA!D:D,("&lt;=19999"))</f>
        <v>94</v>
      </c>
      <c r="C6" s="16">
        <f>COUNTIFS(DATA!$F:$F,"failed",DATA!D:D,("&gt;=15000"),DATA!D:D,("&lt;=19999"))</f>
        <v>90</v>
      </c>
      <c r="D6" s="16">
        <f>COUNTIFS(DATA!$F:$F,"canceled",DATA!D:D,("&gt;=15000"),DATA!D:D,("&lt;=19999"))</f>
        <v>17</v>
      </c>
      <c r="E6" s="16">
        <f t="shared" si="0"/>
        <v>201</v>
      </c>
      <c r="F6" s="17">
        <f t="shared" si="3"/>
        <v>0.46766169154228854</v>
      </c>
      <c r="G6" s="17">
        <f t="shared" si="1"/>
        <v>0.44776119402985076</v>
      </c>
      <c r="H6" s="18">
        <f t="shared" si="2"/>
        <v>8.45771144278607E-2</v>
      </c>
    </row>
    <row r="7" spans="1:8" x14ac:dyDescent="0.25">
      <c r="A7" s="14" t="s">
        <v>8395</v>
      </c>
      <c r="B7" s="16">
        <f>COUNTIFS(DATA!$F:$F,"successful",DATA!D:D,("&gt;=20000"),DATA!D:D,("&lt;=24999"))</f>
        <v>62</v>
      </c>
      <c r="C7" s="16">
        <f>COUNTIFS(DATA!$F:$F,"failed",DATA!D:D,("&gt;=20000"),DATA!D:D,("&lt;=24999"))</f>
        <v>72</v>
      </c>
      <c r="D7" s="16">
        <f>COUNTIFS(DATA!$F:$F,"canceled",DATA!D:D,("&gt;=20000"),DATA!D:D,("&lt;=24999"))</f>
        <v>14</v>
      </c>
      <c r="E7" s="16">
        <f t="shared" si="0"/>
        <v>148</v>
      </c>
      <c r="F7" s="17">
        <f t="shared" si="3"/>
        <v>0.41891891891891891</v>
      </c>
      <c r="G7" s="17">
        <f t="shared" si="1"/>
        <v>0.48648648648648651</v>
      </c>
      <c r="H7" s="18">
        <f t="shared" si="2"/>
        <v>9.45945945945946E-2</v>
      </c>
    </row>
    <row r="8" spans="1:8" x14ac:dyDescent="0.25">
      <c r="A8" s="14" t="s">
        <v>8396</v>
      </c>
      <c r="B8" s="16">
        <f>COUNTIFS(DATA!$F:$F,"successful",DATA!D:D,("&gt;=25000"),DATA!D:D,("&lt;=29999"))</f>
        <v>55</v>
      </c>
      <c r="C8" s="16">
        <f>COUNTIFS(DATA!$F:$F,"failed",DATA!D:D,("&gt;=25000"),DATA!D:D,("&lt;=29999"))</f>
        <v>64</v>
      </c>
      <c r="D8" s="16">
        <f>COUNTIFS(DATA!$F:$F,"canceled",DATA!D:D,("&gt;=25000"),DATA!D:D,("&lt;=29999"))</f>
        <v>18</v>
      </c>
      <c r="E8" s="16">
        <f t="shared" si="0"/>
        <v>137</v>
      </c>
      <c r="F8" s="17">
        <f t="shared" si="3"/>
        <v>0.40145985401459855</v>
      </c>
      <c r="G8" s="17">
        <f t="shared" si="1"/>
        <v>0.46715328467153283</v>
      </c>
      <c r="H8" s="18">
        <f t="shared" si="2"/>
        <v>0.13138686131386862</v>
      </c>
    </row>
    <row r="9" spans="1:8" x14ac:dyDescent="0.25">
      <c r="A9" s="14" t="s">
        <v>8397</v>
      </c>
      <c r="B9" s="16">
        <f>COUNTIFS(DATA!$F:$F,"successful",DATA!D:D,("&gt;=30000"),DATA!D:D,("&lt;=34999"))</f>
        <v>32</v>
      </c>
      <c r="C9" s="16">
        <f>COUNTIFS(DATA!$F:$F,"failed",DATA!D:D,("&gt;=30000"),DATA!D:D,("&lt;=34999"))</f>
        <v>37</v>
      </c>
      <c r="D9" s="16">
        <f>COUNTIFS(DATA!$F:$F,"canceled",DATA!D:D,("&gt;=30000"),DATA!D:D,("&lt;=34999"))</f>
        <v>13</v>
      </c>
      <c r="E9" s="16">
        <f t="shared" si="0"/>
        <v>82</v>
      </c>
      <c r="F9" s="17">
        <f t="shared" si="3"/>
        <v>0.3902439024390244</v>
      </c>
      <c r="G9" s="17">
        <f t="shared" si="1"/>
        <v>0.45121951219512196</v>
      </c>
      <c r="H9" s="18">
        <f t="shared" si="2"/>
        <v>0.15853658536585366</v>
      </c>
    </row>
    <row r="10" spans="1:8" x14ac:dyDescent="0.25">
      <c r="A10" s="14" t="s">
        <v>8398</v>
      </c>
      <c r="B10" s="16">
        <f>COUNTIFS(DATA!$F:$F,"successful",DATA!D:D,("&gt;=35000"),DATA!D:D,("&lt;=39999"))</f>
        <v>26</v>
      </c>
      <c r="C10" s="16">
        <f>COUNTIFS(DATA!$F:$F,"failed",DATA!D:D,("&gt;=35000"),DATA!D:D,("&lt;=39999"))</f>
        <v>22</v>
      </c>
      <c r="D10" s="16">
        <f>COUNTIFS(DATA!$F:$F,"canceled",DATA!D:D,("&gt;=35000"),DATA!D:D,("&lt;=39999"))</f>
        <v>7</v>
      </c>
      <c r="E10" s="16">
        <f t="shared" si="0"/>
        <v>55</v>
      </c>
      <c r="F10" s="17">
        <f t="shared" si="3"/>
        <v>0.47272727272727272</v>
      </c>
      <c r="G10" s="17">
        <f t="shared" si="1"/>
        <v>0.4</v>
      </c>
      <c r="H10" s="18">
        <f t="shared" si="2"/>
        <v>0.12727272727272726</v>
      </c>
    </row>
    <row r="11" spans="1:8" x14ac:dyDescent="0.25">
      <c r="A11" s="14" t="s">
        <v>8399</v>
      </c>
      <c r="B11" s="16">
        <f>COUNTIFS(DATA!$F:$F,"successful",DATA!D:D,("&gt;=40000"),DATA!D:D,("&lt;=44999"))</f>
        <v>21</v>
      </c>
      <c r="C11" s="16">
        <f>COUNTIFS(DATA!$F:$F,"failed",DATA!D:D,("&gt;=40000"),DATA!D:D,("&lt;=44999"))</f>
        <v>16</v>
      </c>
      <c r="D11" s="16">
        <f>COUNTIFS(DATA!$F:$F,"canceled",DATA!D:D,("&gt;=40000"),DATA!D:D,("&lt;=44999"))</f>
        <v>6</v>
      </c>
      <c r="E11" s="16">
        <f t="shared" si="0"/>
        <v>43</v>
      </c>
      <c r="F11" s="17">
        <f t="shared" si="3"/>
        <v>0.48837209302325579</v>
      </c>
      <c r="G11" s="17">
        <f t="shared" si="1"/>
        <v>0.37209302325581395</v>
      </c>
      <c r="H11" s="18">
        <f t="shared" si="2"/>
        <v>0.13953488372093023</v>
      </c>
    </row>
    <row r="12" spans="1:8" x14ac:dyDescent="0.25">
      <c r="A12" s="14" t="s">
        <v>8400</v>
      </c>
      <c r="B12" s="16">
        <f>COUNTIFS(DATA!$F:$F,"successful",DATA!D:D,("&gt;=45000"),DATA!D:D,("&lt;=49999"))</f>
        <v>6</v>
      </c>
      <c r="C12" s="16">
        <f>COUNTIFS(DATA!$F:$F,"failed",DATA!D:D,("&gt;=45000"),DATA!D:D,("&lt;=49999"))</f>
        <v>11</v>
      </c>
      <c r="D12" s="16">
        <f>COUNTIFS(DATA!$F:$F,"canceled",DATA!D:D,("&gt;=45000"),DATA!D:D,("&lt;=49999"))</f>
        <v>4</v>
      </c>
      <c r="E12" s="16">
        <f t="shared" si="0"/>
        <v>21</v>
      </c>
      <c r="F12" s="17">
        <f t="shared" si="3"/>
        <v>0.2857142857142857</v>
      </c>
      <c r="G12" s="17">
        <f t="shared" si="1"/>
        <v>0.52380952380952384</v>
      </c>
      <c r="H12" s="18">
        <f t="shared" si="2"/>
        <v>0.19047619047619047</v>
      </c>
    </row>
    <row r="13" spans="1:8" x14ac:dyDescent="0.25">
      <c r="A13" s="15" t="s">
        <v>8401</v>
      </c>
      <c r="B13" s="16">
        <f>COUNTIFS(DATA!$F:$F,"successful",DATA!D:D,("&gt;=50000"))</f>
        <v>86</v>
      </c>
      <c r="C13" s="16">
        <f>COUNTIFS(DATA!$F:$F,"failed",DATA!D:D,("&gt;=50000"))</f>
        <v>258</v>
      </c>
      <c r="D13" s="16">
        <f>COUNTIFS(DATA!$F:$F,"canceled",DATA!D:D,("&gt;=50000"))</f>
        <v>100</v>
      </c>
      <c r="E13" s="19">
        <f t="shared" si="0"/>
        <v>444</v>
      </c>
      <c r="F13" s="20">
        <f t="shared" si="3"/>
        <v>0.19369369369369369</v>
      </c>
      <c r="G13" s="20">
        <f t="shared" si="1"/>
        <v>0.58108108108108103</v>
      </c>
      <c r="H13" s="21">
        <f t="shared" si="2"/>
        <v>0.22522522522522523</v>
      </c>
    </row>
  </sheetData>
  <pageMargins left="0.7" right="0.7" top="0.75" bottom="0.75" header="0.3" footer="0.3"/>
  <pageSetup orientation="portrait" r:id="rId1"/>
  <ignoredErrors>
    <ignoredError sqref="B3:B13" calculatedColumn="1"/>
  </ignoredErrors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13322-4581-4043-ABD8-04C6F2C1A746}">
  <sheetPr codeName="Sheet6"/>
  <dimension ref="A1:M2186"/>
  <sheetViews>
    <sheetView workbookViewId="0">
      <selection activeCell="L10" sqref="L10"/>
    </sheetView>
  </sheetViews>
  <sheetFormatPr defaultRowHeight="15" x14ac:dyDescent="0.25"/>
  <cols>
    <col min="1" max="2" width="15.7109375" customWidth="1"/>
    <col min="4" max="5" width="15.7109375" customWidth="1"/>
    <col min="9" max="10" width="15.7109375" customWidth="1"/>
    <col min="12" max="13" width="15.7109375" customWidth="1"/>
  </cols>
  <sheetData>
    <row r="1" spans="1:13" x14ac:dyDescent="0.25">
      <c r="A1" s="23" t="s">
        <v>8402</v>
      </c>
      <c r="B1" s="23" t="s">
        <v>8262</v>
      </c>
      <c r="I1" s="23" t="s">
        <v>8402</v>
      </c>
      <c r="J1" s="23" t="s">
        <v>8262</v>
      </c>
    </row>
    <row r="2" spans="1:13" ht="15.75" x14ac:dyDescent="0.25">
      <c r="A2" s="2" t="s">
        <v>8219</v>
      </c>
      <c r="B2" s="2">
        <v>182</v>
      </c>
      <c r="D2" s="40" t="s">
        <v>8403</v>
      </c>
      <c r="E2" s="22">
        <f>AVERAGE($B$2:$B$2186)</f>
        <v>194.42517162471395</v>
      </c>
      <c r="I2" s="2" t="s">
        <v>8221</v>
      </c>
      <c r="J2" s="2">
        <v>0</v>
      </c>
      <c r="L2" s="41" t="s">
        <v>8403</v>
      </c>
      <c r="M2" s="22">
        <f>AVERAGE($J$2:$J$1531)</f>
        <v>17.709803921568628</v>
      </c>
    </row>
    <row r="3" spans="1:13" ht="15.75" x14ac:dyDescent="0.25">
      <c r="A3" s="2" t="s">
        <v>8219</v>
      </c>
      <c r="B3" s="2">
        <v>79</v>
      </c>
      <c r="D3" s="40" t="s">
        <v>8404</v>
      </c>
      <c r="E3" s="22">
        <f>MEDIAN($B$2:$B$2186)</f>
        <v>62</v>
      </c>
      <c r="I3" s="2" t="s">
        <v>8221</v>
      </c>
      <c r="J3" s="2">
        <v>1</v>
      </c>
      <c r="L3" s="41" t="s">
        <v>8404</v>
      </c>
      <c r="M3" s="22">
        <f>MEDIAN($J$2:$J$1531)</f>
        <v>4</v>
      </c>
    </row>
    <row r="4" spans="1:13" ht="15.75" x14ac:dyDescent="0.25">
      <c r="A4" s="2" t="s">
        <v>8219</v>
      </c>
      <c r="B4" s="2">
        <v>35</v>
      </c>
      <c r="D4" s="40" t="s">
        <v>8405</v>
      </c>
      <c r="E4" s="22">
        <f>MIN(B2:B2186)</f>
        <v>1</v>
      </c>
      <c r="I4" s="2" t="s">
        <v>8221</v>
      </c>
      <c r="J4" s="2">
        <v>10</v>
      </c>
      <c r="L4" s="41" t="s">
        <v>8405</v>
      </c>
      <c r="M4" s="22">
        <f>MIN($J$2:$J$1531)</f>
        <v>0</v>
      </c>
    </row>
    <row r="5" spans="1:13" ht="15.75" x14ac:dyDescent="0.25">
      <c r="A5" s="2" t="s">
        <v>8219</v>
      </c>
      <c r="B5" s="2">
        <v>150</v>
      </c>
      <c r="D5" s="40" t="s">
        <v>8406</v>
      </c>
      <c r="E5" s="22">
        <f>MAX($B$2:$B$2186)</f>
        <v>26457</v>
      </c>
      <c r="I5" s="2" t="s">
        <v>8221</v>
      </c>
      <c r="J5" s="2">
        <v>0</v>
      </c>
      <c r="L5" s="41" t="s">
        <v>8406</v>
      </c>
      <c r="M5" s="22">
        <f>MAX($J$2:$J$1531)</f>
        <v>1293</v>
      </c>
    </row>
    <row r="6" spans="1:13" ht="15.75" x14ac:dyDescent="0.25">
      <c r="A6" s="2" t="s">
        <v>8219</v>
      </c>
      <c r="B6" s="2">
        <v>284</v>
      </c>
      <c r="D6" s="40" t="s">
        <v>8407</v>
      </c>
      <c r="E6" s="22">
        <f>_xlfn.VAR.S($B$2:$B$2186)</f>
        <v>713167.37912800396</v>
      </c>
      <c r="I6" s="2" t="s">
        <v>8221</v>
      </c>
      <c r="J6" s="2">
        <v>7</v>
      </c>
      <c r="L6" s="41" t="s">
        <v>8407</v>
      </c>
      <c r="M6" s="22">
        <f>_xlfn.VAR.S($J$2:$J$1531)</f>
        <v>3775.6894394644714</v>
      </c>
    </row>
    <row r="7" spans="1:13" ht="15.75" x14ac:dyDescent="0.25">
      <c r="A7" s="2" t="s">
        <v>8219</v>
      </c>
      <c r="B7" s="2">
        <v>47</v>
      </c>
      <c r="D7" s="40" t="s">
        <v>8408</v>
      </c>
      <c r="E7" s="22">
        <f>_xlfn.STDEV.S($B$2:$B$2186)</f>
        <v>844.49237955591047</v>
      </c>
      <c r="I7" s="2" t="s">
        <v>8221</v>
      </c>
      <c r="J7" s="2">
        <v>0</v>
      </c>
      <c r="L7" s="41" t="s">
        <v>8408</v>
      </c>
      <c r="M7" s="22">
        <f>_xlfn.STDEV.S($J$2:$J$1531)</f>
        <v>61.446638959868842</v>
      </c>
    </row>
    <row r="8" spans="1:13" ht="15.75" x14ac:dyDescent="0.25">
      <c r="A8" s="2" t="s">
        <v>8219</v>
      </c>
      <c r="B8" s="2">
        <v>58</v>
      </c>
      <c r="I8" s="2" t="s">
        <v>8221</v>
      </c>
      <c r="J8" s="2">
        <v>1</v>
      </c>
    </row>
    <row r="9" spans="1:13" ht="15.75" x14ac:dyDescent="0.25">
      <c r="A9" s="2" t="s">
        <v>8219</v>
      </c>
      <c r="B9" s="2">
        <v>57</v>
      </c>
      <c r="I9" s="2" t="s">
        <v>8221</v>
      </c>
      <c r="J9" s="2">
        <v>2</v>
      </c>
    </row>
    <row r="10" spans="1:13" ht="15.75" x14ac:dyDescent="0.25">
      <c r="A10" s="2" t="s">
        <v>8219</v>
      </c>
      <c r="B10" s="2">
        <v>12</v>
      </c>
      <c r="I10" s="2" t="s">
        <v>8221</v>
      </c>
      <c r="J10" s="2">
        <v>3</v>
      </c>
    </row>
    <row r="11" spans="1:13" ht="15.75" x14ac:dyDescent="0.25">
      <c r="A11" s="2" t="s">
        <v>8219</v>
      </c>
      <c r="B11" s="2">
        <v>20</v>
      </c>
      <c r="I11" s="2" t="s">
        <v>8221</v>
      </c>
      <c r="J11" s="2">
        <v>10</v>
      </c>
    </row>
    <row r="12" spans="1:13" ht="15.75" x14ac:dyDescent="0.25">
      <c r="A12" s="2" t="s">
        <v>8219</v>
      </c>
      <c r="B12" s="2">
        <v>19</v>
      </c>
      <c r="I12" s="2" t="s">
        <v>8221</v>
      </c>
      <c r="J12" s="2">
        <v>10</v>
      </c>
    </row>
    <row r="13" spans="1:13" ht="15.75" x14ac:dyDescent="0.25">
      <c r="A13" s="2" t="s">
        <v>8219</v>
      </c>
      <c r="B13" s="2">
        <v>75</v>
      </c>
      <c r="I13" s="2" t="s">
        <v>8221</v>
      </c>
      <c r="J13" s="2">
        <v>1</v>
      </c>
    </row>
    <row r="14" spans="1:13" ht="15.75" x14ac:dyDescent="0.25">
      <c r="A14" s="2" t="s">
        <v>8219</v>
      </c>
      <c r="B14" s="2">
        <v>827</v>
      </c>
      <c r="I14" s="2" t="s">
        <v>8221</v>
      </c>
      <c r="J14" s="2">
        <v>0</v>
      </c>
    </row>
    <row r="15" spans="1:13" ht="15.75" x14ac:dyDescent="0.25">
      <c r="A15" s="2" t="s">
        <v>8219</v>
      </c>
      <c r="B15" s="2">
        <v>51</v>
      </c>
      <c r="I15" s="2" t="s">
        <v>8221</v>
      </c>
      <c r="J15" s="2">
        <v>0</v>
      </c>
    </row>
    <row r="16" spans="1:13" ht="15.75" x14ac:dyDescent="0.25">
      <c r="A16" s="2" t="s">
        <v>8219</v>
      </c>
      <c r="B16" s="2">
        <v>41</v>
      </c>
      <c r="I16" s="2" t="s">
        <v>8221</v>
      </c>
      <c r="J16" s="2">
        <v>0</v>
      </c>
    </row>
    <row r="17" spans="1:10" ht="15.75" x14ac:dyDescent="0.25">
      <c r="A17" s="2" t="s">
        <v>8219</v>
      </c>
      <c r="B17" s="2">
        <v>98</v>
      </c>
      <c r="I17" s="2" t="s">
        <v>8221</v>
      </c>
      <c r="J17" s="2">
        <v>26</v>
      </c>
    </row>
    <row r="18" spans="1:10" ht="15.75" x14ac:dyDescent="0.25">
      <c r="A18" s="2" t="s">
        <v>8219</v>
      </c>
      <c r="B18" s="2">
        <v>70</v>
      </c>
      <c r="I18" s="2" t="s">
        <v>8221</v>
      </c>
      <c r="J18" s="2">
        <v>0</v>
      </c>
    </row>
    <row r="19" spans="1:10" ht="15.75" x14ac:dyDescent="0.25">
      <c r="A19" s="2" t="s">
        <v>8219</v>
      </c>
      <c r="B19" s="2">
        <v>36</v>
      </c>
      <c r="I19" s="2" t="s">
        <v>8221</v>
      </c>
      <c r="J19" s="2">
        <v>7</v>
      </c>
    </row>
    <row r="20" spans="1:10" ht="15.75" x14ac:dyDescent="0.25">
      <c r="A20" s="2" t="s">
        <v>8219</v>
      </c>
      <c r="B20" s="2">
        <v>342</v>
      </c>
      <c r="I20" s="2" t="s">
        <v>8221</v>
      </c>
      <c r="J20" s="2">
        <v>0</v>
      </c>
    </row>
    <row r="21" spans="1:10" ht="15.75" x14ac:dyDescent="0.25">
      <c r="A21" s="2" t="s">
        <v>8219</v>
      </c>
      <c r="B21" s="2">
        <v>22</v>
      </c>
      <c r="I21" s="2" t="s">
        <v>8221</v>
      </c>
      <c r="J21" s="2">
        <v>2</v>
      </c>
    </row>
    <row r="22" spans="1:10" ht="15.75" x14ac:dyDescent="0.25">
      <c r="A22" s="2" t="s">
        <v>8219</v>
      </c>
      <c r="B22" s="2">
        <v>25</v>
      </c>
      <c r="I22" s="2" t="s">
        <v>8221</v>
      </c>
      <c r="J22" s="2">
        <v>13</v>
      </c>
    </row>
    <row r="23" spans="1:10" ht="15.75" x14ac:dyDescent="0.25">
      <c r="A23" s="2" t="s">
        <v>8219</v>
      </c>
      <c r="B23" s="2">
        <v>101</v>
      </c>
      <c r="I23" s="2" t="s">
        <v>8221</v>
      </c>
      <c r="J23" s="2">
        <v>4</v>
      </c>
    </row>
    <row r="24" spans="1:10" ht="15.75" x14ac:dyDescent="0.25">
      <c r="A24" s="2" t="s">
        <v>8219</v>
      </c>
      <c r="B24" s="2">
        <v>8</v>
      </c>
      <c r="I24" s="2" t="s">
        <v>8221</v>
      </c>
      <c r="J24" s="2">
        <v>0</v>
      </c>
    </row>
    <row r="25" spans="1:10" ht="15.75" x14ac:dyDescent="0.25">
      <c r="A25" s="2" t="s">
        <v>8219</v>
      </c>
      <c r="B25" s="2">
        <v>23</v>
      </c>
      <c r="I25" s="2" t="s">
        <v>8221</v>
      </c>
      <c r="J25" s="2">
        <v>12</v>
      </c>
    </row>
    <row r="26" spans="1:10" ht="15.75" x14ac:dyDescent="0.25">
      <c r="A26" s="2" t="s">
        <v>8219</v>
      </c>
      <c r="B26" s="2">
        <v>574</v>
      </c>
      <c r="I26" s="2" t="s">
        <v>8221</v>
      </c>
      <c r="J26" s="2">
        <v>2</v>
      </c>
    </row>
    <row r="27" spans="1:10" ht="15.75" x14ac:dyDescent="0.25">
      <c r="A27" s="2" t="s">
        <v>8219</v>
      </c>
      <c r="B27" s="2">
        <v>14</v>
      </c>
      <c r="I27" s="2" t="s">
        <v>8221</v>
      </c>
      <c r="J27" s="2">
        <v>10</v>
      </c>
    </row>
    <row r="28" spans="1:10" ht="15.75" x14ac:dyDescent="0.25">
      <c r="A28" s="2" t="s">
        <v>8219</v>
      </c>
      <c r="B28" s="2">
        <v>19</v>
      </c>
      <c r="I28" s="2" t="s">
        <v>8221</v>
      </c>
      <c r="J28" s="2">
        <v>0</v>
      </c>
    </row>
    <row r="29" spans="1:10" ht="15.75" x14ac:dyDescent="0.25">
      <c r="A29" s="2" t="s">
        <v>8219</v>
      </c>
      <c r="B29" s="2">
        <v>150</v>
      </c>
      <c r="I29" s="2" t="s">
        <v>8221</v>
      </c>
      <c r="J29" s="2">
        <v>5</v>
      </c>
    </row>
    <row r="30" spans="1:10" ht="15.75" x14ac:dyDescent="0.25">
      <c r="A30" s="2" t="s">
        <v>8219</v>
      </c>
      <c r="B30" s="2">
        <v>71</v>
      </c>
      <c r="I30" s="2" t="s">
        <v>8221</v>
      </c>
      <c r="J30" s="2">
        <v>0</v>
      </c>
    </row>
    <row r="31" spans="1:10" ht="15.75" x14ac:dyDescent="0.25">
      <c r="A31" s="2" t="s">
        <v>8219</v>
      </c>
      <c r="B31" s="2">
        <v>117</v>
      </c>
      <c r="I31" s="2" t="s">
        <v>8221</v>
      </c>
      <c r="J31" s="2">
        <v>5</v>
      </c>
    </row>
    <row r="32" spans="1:10" ht="15.75" x14ac:dyDescent="0.25">
      <c r="A32" s="2" t="s">
        <v>8219</v>
      </c>
      <c r="B32" s="2">
        <v>53</v>
      </c>
      <c r="I32" s="2" t="s">
        <v>8221</v>
      </c>
      <c r="J32" s="2">
        <v>1</v>
      </c>
    </row>
    <row r="33" spans="1:10" ht="15.75" x14ac:dyDescent="0.25">
      <c r="A33" s="2" t="s">
        <v>8219</v>
      </c>
      <c r="B33" s="2">
        <v>1</v>
      </c>
      <c r="I33" s="2" t="s">
        <v>8221</v>
      </c>
      <c r="J33" s="2">
        <v>3</v>
      </c>
    </row>
    <row r="34" spans="1:10" ht="15.75" x14ac:dyDescent="0.25">
      <c r="A34" s="2" t="s">
        <v>8219</v>
      </c>
      <c r="B34" s="2">
        <v>89</v>
      </c>
      <c r="I34" s="2" t="s">
        <v>8221</v>
      </c>
      <c r="J34" s="2">
        <v>3</v>
      </c>
    </row>
    <row r="35" spans="1:10" ht="15.75" x14ac:dyDescent="0.25">
      <c r="A35" s="2" t="s">
        <v>8219</v>
      </c>
      <c r="B35" s="2">
        <v>64</v>
      </c>
      <c r="I35" s="2" t="s">
        <v>8221</v>
      </c>
      <c r="J35" s="2">
        <v>0</v>
      </c>
    </row>
    <row r="36" spans="1:10" ht="15.75" x14ac:dyDescent="0.25">
      <c r="A36" s="2" t="s">
        <v>8219</v>
      </c>
      <c r="B36" s="2">
        <v>68</v>
      </c>
      <c r="I36" s="2" t="s">
        <v>8221</v>
      </c>
      <c r="J36" s="2">
        <v>3</v>
      </c>
    </row>
    <row r="37" spans="1:10" ht="15.75" x14ac:dyDescent="0.25">
      <c r="A37" s="2" t="s">
        <v>8219</v>
      </c>
      <c r="B37" s="2">
        <v>28</v>
      </c>
      <c r="I37" s="2" t="s">
        <v>8221</v>
      </c>
      <c r="J37" s="2">
        <v>0</v>
      </c>
    </row>
    <row r="38" spans="1:10" ht="15.75" x14ac:dyDescent="0.25">
      <c r="A38" s="2" t="s">
        <v>8219</v>
      </c>
      <c r="B38" s="2">
        <v>44</v>
      </c>
      <c r="I38" s="2" t="s">
        <v>8221</v>
      </c>
      <c r="J38" s="2">
        <v>19</v>
      </c>
    </row>
    <row r="39" spans="1:10" ht="15.75" x14ac:dyDescent="0.25">
      <c r="A39" s="2" t="s">
        <v>8219</v>
      </c>
      <c r="B39" s="2">
        <v>253</v>
      </c>
      <c r="I39" s="2" t="s">
        <v>8221</v>
      </c>
      <c r="J39" s="2">
        <v>8</v>
      </c>
    </row>
    <row r="40" spans="1:10" ht="15.75" x14ac:dyDescent="0.25">
      <c r="A40" s="2" t="s">
        <v>8219</v>
      </c>
      <c r="B40" s="2">
        <v>66</v>
      </c>
      <c r="I40" s="2" t="s">
        <v>8221</v>
      </c>
      <c r="J40" s="2">
        <v>6</v>
      </c>
    </row>
    <row r="41" spans="1:10" ht="15.75" x14ac:dyDescent="0.25">
      <c r="A41" s="2" t="s">
        <v>8219</v>
      </c>
      <c r="B41" s="2">
        <v>217</v>
      </c>
      <c r="I41" s="2" t="s">
        <v>8221</v>
      </c>
      <c r="J41" s="2">
        <v>0</v>
      </c>
    </row>
    <row r="42" spans="1:10" ht="15.75" x14ac:dyDescent="0.25">
      <c r="A42" s="2" t="s">
        <v>8219</v>
      </c>
      <c r="B42" s="2">
        <v>16</v>
      </c>
      <c r="I42" s="2" t="s">
        <v>8221</v>
      </c>
      <c r="J42" s="2">
        <v>18</v>
      </c>
    </row>
    <row r="43" spans="1:10" ht="15.75" x14ac:dyDescent="0.25">
      <c r="A43" s="2" t="s">
        <v>8219</v>
      </c>
      <c r="B43" s="2">
        <v>19</v>
      </c>
      <c r="I43" s="2" t="s">
        <v>8221</v>
      </c>
      <c r="J43" s="2">
        <v>7</v>
      </c>
    </row>
    <row r="44" spans="1:10" ht="15.75" x14ac:dyDescent="0.25">
      <c r="A44" s="2" t="s">
        <v>8219</v>
      </c>
      <c r="B44" s="2">
        <v>169</v>
      </c>
      <c r="I44" s="2" t="s">
        <v>8221</v>
      </c>
      <c r="J44" s="2">
        <v>0</v>
      </c>
    </row>
    <row r="45" spans="1:10" ht="15.75" x14ac:dyDescent="0.25">
      <c r="A45" s="2" t="s">
        <v>8219</v>
      </c>
      <c r="B45" s="2">
        <v>263</v>
      </c>
      <c r="I45" s="2" t="s">
        <v>8221</v>
      </c>
      <c r="J45" s="2">
        <v>8</v>
      </c>
    </row>
    <row r="46" spans="1:10" ht="15.75" x14ac:dyDescent="0.25">
      <c r="A46" s="2" t="s">
        <v>8219</v>
      </c>
      <c r="B46" s="2">
        <v>15</v>
      </c>
      <c r="I46" s="2" t="s">
        <v>8221</v>
      </c>
      <c r="J46" s="2">
        <v>1293</v>
      </c>
    </row>
    <row r="47" spans="1:10" ht="15.75" x14ac:dyDescent="0.25">
      <c r="A47" s="2" t="s">
        <v>8219</v>
      </c>
      <c r="B47" s="2">
        <v>61</v>
      </c>
      <c r="I47" s="2" t="s">
        <v>8221</v>
      </c>
      <c r="J47" s="2">
        <v>17</v>
      </c>
    </row>
    <row r="48" spans="1:10" ht="15.75" x14ac:dyDescent="0.25">
      <c r="A48" s="2" t="s">
        <v>8219</v>
      </c>
      <c r="B48" s="2">
        <v>45</v>
      </c>
      <c r="I48" s="2" t="s">
        <v>8221</v>
      </c>
      <c r="J48" s="2">
        <v>0</v>
      </c>
    </row>
    <row r="49" spans="1:10" ht="15.75" x14ac:dyDescent="0.25">
      <c r="A49" s="2" t="s">
        <v>8219</v>
      </c>
      <c r="B49" s="2">
        <v>70</v>
      </c>
      <c r="I49" s="2" t="s">
        <v>8221</v>
      </c>
      <c r="J49" s="2">
        <v>13</v>
      </c>
    </row>
    <row r="50" spans="1:10" ht="15.75" x14ac:dyDescent="0.25">
      <c r="A50" s="2" t="s">
        <v>8219</v>
      </c>
      <c r="B50" s="2">
        <v>38</v>
      </c>
      <c r="I50" s="2" t="s">
        <v>8221</v>
      </c>
      <c r="J50" s="2">
        <v>0</v>
      </c>
    </row>
    <row r="51" spans="1:10" ht="15.75" x14ac:dyDescent="0.25">
      <c r="A51" s="2" t="s">
        <v>8219</v>
      </c>
      <c r="B51" s="2">
        <v>87</v>
      </c>
      <c r="I51" s="2" t="s">
        <v>8221</v>
      </c>
      <c r="J51" s="2">
        <v>0</v>
      </c>
    </row>
    <row r="52" spans="1:10" ht="15.75" x14ac:dyDescent="0.25">
      <c r="A52" s="2" t="s">
        <v>8219</v>
      </c>
      <c r="B52" s="2">
        <v>22</v>
      </c>
      <c r="I52" s="2" t="s">
        <v>8221</v>
      </c>
      <c r="J52" s="2">
        <v>33</v>
      </c>
    </row>
    <row r="53" spans="1:10" ht="15.75" x14ac:dyDescent="0.25">
      <c r="A53" s="2" t="s">
        <v>8219</v>
      </c>
      <c r="B53" s="2">
        <v>119</v>
      </c>
      <c r="I53" s="2" t="s">
        <v>8221</v>
      </c>
      <c r="J53" s="2">
        <v>12</v>
      </c>
    </row>
    <row r="54" spans="1:10" ht="15.75" x14ac:dyDescent="0.25">
      <c r="A54" s="2" t="s">
        <v>8219</v>
      </c>
      <c r="B54" s="2">
        <v>52</v>
      </c>
      <c r="I54" s="2" t="s">
        <v>8221</v>
      </c>
      <c r="J54" s="2">
        <v>1</v>
      </c>
    </row>
    <row r="55" spans="1:10" ht="15.75" x14ac:dyDescent="0.25">
      <c r="A55" s="2" t="s">
        <v>8219</v>
      </c>
      <c r="B55" s="2">
        <v>117</v>
      </c>
      <c r="I55" s="2" t="s">
        <v>8221</v>
      </c>
      <c r="J55" s="2">
        <v>1</v>
      </c>
    </row>
    <row r="56" spans="1:10" ht="15.75" x14ac:dyDescent="0.25">
      <c r="A56" s="2" t="s">
        <v>8219</v>
      </c>
      <c r="B56" s="2">
        <v>52</v>
      </c>
      <c r="I56" s="2" t="s">
        <v>8221</v>
      </c>
      <c r="J56" s="2">
        <v>1</v>
      </c>
    </row>
    <row r="57" spans="1:10" ht="15.75" x14ac:dyDescent="0.25">
      <c r="A57" s="2" t="s">
        <v>8219</v>
      </c>
      <c r="B57" s="2">
        <v>86</v>
      </c>
      <c r="I57" s="2" t="s">
        <v>8221</v>
      </c>
      <c r="J57" s="2">
        <v>1</v>
      </c>
    </row>
    <row r="58" spans="1:10" ht="15.75" x14ac:dyDescent="0.25">
      <c r="A58" s="2" t="s">
        <v>8219</v>
      </c>
      <c r="B58" s="2">
        <v>174</v>
      </c>
      <c r="I58" s="2" t="s">
        <v>8221</v>
      </c>
      <c r="J58" s="2">
        <v>84</v>
      </c>
    </row>
    <row r="59" spans="1:10" ht="15.75" x14ac:dyDescent="0.25">
      <c r="A59" s="2" t="s">
        <v>8219</v>
      </c>
      <c r="B59" s="2">
        <v>69</v>
      </c>
      <c r="I59" s="2" t="s">
        <v>8221</v>
      </c>
      <c r="J59" s="2">
        <v>38</v>
      </c>
    </row>
    <row r="60" spans="1:10" ht="15.75" x14ac:dyDescent="0.25">
      <c r="A60" s="2" t="s">
        <v>8219</v>
      </c>
      <c r="B60" s="2">
        <v>75</v>
      </c>
      <c r="I60" s="2" t="s">
        <v>8221</v>
      </c>
      <c r="J60" s="2">
        <v>1</v>
      </c>
    </row>
    <row r="61" spans="1:10" ht="15.75" x14ac:dyDescent="0.25">
      <c r="A61" s="2" t="s">
        <v>8219</v>
      </c>
      <c r="B61" s="2">
        <v>33</v>
      </c>
      <c r="I61" s="2" t="s">
        <v>8221</v>
      </c>
      <c r="J61" s="2">
        <v>76</v>
      </c>
    </row>
    <row r="62" spans="1:10" ht="15.75" x14ac:dyDescent="0.25">
      <c r="A62" s="2" t="s">
        <v>8219</v>
      </c>
      <c r="B62" s="2">
        <v>108</v>
      </c>
      <c r="I62" s="2" t="s">
        <v>8221</v>
      </c>
      <c r="J62" s="2">
        <v>3</v>
      </c>
    </row>
    <row r="63" spans="1:10" ht="15.75" x14ac:dyDescent="0.25">
      <c r="A63" s="2" t="s">
        <v>8219</v>
      </c>
      <c r="B63" s="2">
        <v>23</v>
      </c>
      <c r="I63" s="2" t="s">
        <v>8221</v>
      </c>
      <c r="J63" s="2">
        <v>0</v>
      </c>
    </row>
    <row r="64" spans="1:10" ht="15.75" x14ac:dyDescent="0.25">
      <c r="A64" s="2" t="s">
        <v>8219</v>
      </c>
      <c r="B64" s="2">
        <v>48</v>
      </c>
      <c r="I64" s="2" t="s">
        <v>8221</v>
      </c>
      <c r="J64" s="2">
        <v>2</v>
      </c>
    </row>
    <row r="65" spans="1:10" ht="15.75" x14ac:dyDescent="0.25">
      <c r="A65" s="2" t="s">
        <v>8219</v>
      </c>
      <c r="B65" s="2">
        <v>64</v>
      </c>
      <c r="I65" s="2" t="s">
        <v>8221</v>
      </c>
      <c r="J65" s="2">
        <v>0</v>
      </c>
    </row>
    <row r="66" spans="1:10" ht="15.75" x14ac:dyDescent="0.25">
      <c r="A66" s="2" t="s">
        <v>8219</v>
      </c>
      <c r="B66" s="2">
        <v>24</v>
      </c>
      <c r="I66" s="2" t="s">
        <v>8221</v>
      </c>
      <c r="J66" s="2">
        <v>0</v>
      </c>
    </row>
    <row r="67" spans="1:10" ht="15.75" x14ac:dyDescent="0.25">
      <c r="A67" s="2" t="s">
        <v>8219</v>
      </c>
      <c r="B67" s="2">
        <v>57</v>
      </c>
      <c r="I67" s="2" t="s">
        <v>8221</v>
      </c>
      <c r="J67" s="2">
        <v>0</v>
      </c>
    </row>
    <row r="68" spans="1:10" ht="15.75" x14ac:dyDescent="0.25">
      <c r="A68" s="2" t="s">
        <v>8219</v>
      </c>
      <c r="B68" s="2">
        <v>26</v>
      </c>
      <c r="I68" s="2" t="s">
        <v>8221</v>
      </c>
      <c r="J68" s="2">
        <v>2</v>
      </c>
    </row>
    <row r="69" spans="1:10" ht="15.75" x14ac:dyDescent="0.25">
      <c r="A69" s="2" t="s">
        <v>8219</v>
      </c>
      <c r="B69" s="2">
        <v>20</v>
      </c>
      <c r="I69" s="2" t="s">
        <v>8221</v>
      </c>
      <c r="J69" s="2">
        <v>0</v>
      </c>
    </row>
    <row r="70" spans="1:10" ht="15.75" x14ac:dyDescent="0.25">
      <c r="A70" s="2" t="s">
        <v>8219</v>
      </c>
      <c r="B70" s="2">
        <v>36</v>
      </c>
      <c r="I70" s="2" t="s">
        <v>8221</v>
      </c>
      <c r="J70" s="2">
        <v>0</v>
      </c>
    </row>
    <row r="71" spans="1:10" ht="15.75" x14ac:dyDescent="0.25">
      <c r="A71" s="2" t="s">
        <v>8219</v>
      </c>
      <c r="B71" s="2">
        <v>178</v>
      </c>
      <c r="I71" s="2" t="s">
        <v>8221</v>
      </c>
      <c r="J71" s="2">
        <v>0</v>
      </c>
    </row>
    <row r="72" spans="1:10" ht="15.75" x14ac:dyDescent="0.25">
      <c r="A72" s="2" t="s">
        <v>8219</v>
      </c>
      <c r="B72" s="2">
        <v>17</v>
      </c>
      <c r="I72" s="2" t="s">
        <v>8221</v>
      </c>
      <c r="J72" s="2">
        <v>2</v>
      </c>
    </row>
    <row r="73" spans="1:10" ht="15.75" x14ac:dyDescent="0.25">
      <c r="A73" s="2" t="s">
        <v>8219</v>
      </c>
      <c r="B73" s="2">
        <v>32</v>
      </c>
      <c r="I73" s="2" t="s">
        <v>8221</v>
      </c>
      <c r="J73" s="2">
        <v>0</v>
      </c>
    </row>
    <row r="74" spans="1:10" ht="15.75" x14ac:dyDescent="0.25">
      <c r="A74" s="2" t="s">
        <v>8219</v>
      </c>
      <c r="B74" s="2">
        <v>41</v>
      </c>
      <c r="I74" s="2" t="s">
        <v>8221</v>
      </c>
      <c r="J74" s="2">
        <v>7</v>
      </c>
    </row>
    <row r="75" spans="1:10" ht="15.75" x14ac:dyDescent="0.25">
      <c r="A75" s="2" t="s">
        <v>8219</v>
      </c>
      <c r="B75" s="2">
        <v>18</v>
      </c>
      <c r="I75" s="2" t="s">
        <v>8221</v>
      </c>
      <c r="J75" s="2">
        <v>0</v>
      </c>
    </row>
    <row r="76" spans="1:10" ht="15.75" x14ac:dyDescent="0.25">
      <c r="A76" s="2" t="s">
        <v>8219</v>
      </c>
      <c r="B76" s="2">
        <v>29</v>
      </c>
      <c r="I76" s="2" t="s">
        <v>8221</v>
      </c>
      <c r="J76" s="2">
        <v>5</v>
      </c>
    </row>
    <row r="77" spans="1:10" ht="15.75" x14ac:dyDescent="0.25">
      <c r="A77" s="2" t="s">
        <v>8219</v>
      </c>
      <c r="B77" s="2">
        <v>47</v>
      </c>
      <c r="I77" s="2" t="s">
        <v>8221</v>
      </c>
      <c r="J77" s="2">
        <v>0</v>
      </c>
    </row>
    <row r="78" spans="1:10" ht="15.75" x14ac:dyDescent="0.25">
      <c r="A78" s="2" t="s">
        <v>8219</v>
      </c>
      <c r="B78" s="2">
        <v>15</v>
      </c>
      <c r="I78" s="2" t="s">
        <v>8221</v>
      </c>
      <c r="J78" s="2">
        <v>0</v>
      </c>
    </row>
    <row r="79" spans="1:10" ht="15.75" x14ac:dyDescent="0.25">
      <c r="A79" s="2" t="s">
        <v>8219</v>
      </c>
      <c r="B79" s="2">
        <v>26</v>
      </c>
      <c r="I79" s="2" t="s">
        <v>8221</v>
      </c>
      <c r="J79" s="2">
        <v>1</v>
      </c>
    </row>
    <row r="80" spans="1:10" ht="15.75" x14ac:dyDescent="0.25">
      <c r="A80" s="2" t="s">
        <v>8219</v>
      </c>
      <c r="B80" s="2">
        <v>35</v>
      </c>
      <c r="I80" s="2" t="s">
        <v>8221</v>
      </c>
      <c r="J80" s="2">
        <v>0</v>
      </c>
    </row>
    <row r="81" spans="1:10" ht="15.75" x14ac:dyDescent="0.25">
      <c r="A81" s="2" t="s">
        <v>8219</v>
      </c>
      <c r="B81" s="2">
        <v>41</v>
      </c>
      <c r="I81" s="2" t="s">
        <v>8221</v>
      </c>
      <c r="J81" s="2">
        <v>5</v>
      </c>
    </row>
    <row r="82" spans="1:10" ht="15.75" x14ac:dyDescent="0.25">
      <c r="A82" s="2" t="s">
        <v>8219</v>
      </c>
      <c r="B82" s="2">
        <v>47</v>
      </c>
      <c r="I82" s="2" t="s">
        <v>8221</v>
      </c>
      <c r="J82" s="2">
        <v>3</v>
      </c>
    </row>
    <row r="83" spans="1:10" ht="15.75" x14ac:dyDescent="0.25">
      <c r="A83" s="2" t="s">
        <v>8219</v>
      </c>
      <c r="B83" s="2">
        <v>28</v>
      </c>
      <c r="I83" s="2" t="s">
        <v>8221</v>
      </c>
      <c r="J83" s="2">
        <v>6</v>
      </c>
    </row>
    <row r="84" spans="1:10" ht="15.75" x14ac:dyDescent="0.25">
      <c r="A84" s="2" t="s">
        <v>8219</v>
      </c>
      <c r="B84" s="2">
        <v>100</v>
      </c>
      <c r="I84" s="2" t="s">
        <v>8221</v>
      </c>
      <c r="J84" s="2">
        <v>12</v>
      </c>
    </row>
    <row r="85" spans="1:10" ht="15.75" x14ac:dyDescent="0.25">
      <c r="A85" s="2" t="s">
        <v>8219</v>
      </c>
      <c r="B85" s="2">
        <v>13</v>
      </c>
      <c r="I85" s="2" t="s">
        <v>8221</v>
      </c>
      <c r="J85" s="2">
        <v>13</v>
      </c>
    </row>
    <row r="86" spans="1:10" ht="15.75" x14ac:dyDescent="0.25">
      <c r="A86" s="2" t="s">
        <v>8219</v>
      </c>
      <c r="B86" s="2">
        <v>7</v>
      </c>
      <c r="I86" s="2" t="s">
        <v>8221</v>
      </c>
      <c r="J86" s="2">
        <v>5</v>
      </c>
    </row>
    <row r="87" spans="1:10" ht="15.75" x14ac:dyDescent="0.25">
      <c r="A87" s="2" t="s">
        <v>8219</v>
      </c>
      <c r="B87" s="2">
        <v>21</v>
      </c>
      <c r="I87" s="2" t="s">
        <v>8221</v>
      </c>
      <c r="J87" s="2">
        <v>2</v>
      </c>
    </row>
    <row r="88" spans="1:10" ht="15.75" x14ac:dyDescent="0.25">
      <c r="A88" s="2" t="s">
        <v>8219</v>
      </c>
      <c r="B88" s="2">
        <v>17</v>
      </c>
      <c r="I88" s="2" t="s">
        <v>8221</v>
      </c>
      <c r="J88" s="2">
        <v>8</v>
      </c>
    </row>
    <row r="89" spans="1:10" ht="15.75" x14ac:dyDescent="0.25">
      <c r="A89" s="2" t="s">
        <v>8219</v>
      </c>
      <c r="B89" s="2">
        <v>25</v>
      </c>
      <c r="I89" s="2" t="s">
        <v>8221</v>
      </c>
      <c r="J89" s="2">
        <v>0</v>
      </c>
    </row>
    <row r="90" spans="1:10" ht="15.75" x14ac:dyDescent="0.25">
      <c r="A90" s="2" t="s">
        <v>8219</v>
      </c>
      <c r="B90" s="2">
        <v>60</v>
      </c>
      <c r="I90" s="2" t="s">
        <v>8221</v>
      </c>
      <c r="J90" s="2">
        <v>13</v>
      </c>
    </row>
    <row r="91" spans="1:10" ht="15.75" x14ac:dyDescent="0.25">
      <c r="A91" s="2" t="s">
        <v>8219</v>
      </c>
      <c r="B91" s="2">
        <v>56</v>
      </c>
      <c r="I91" s="2" t="s">
        <v>8221</v>
      </c>
      <c r="J91" s="2">
        <v>0</v>
      </c>
    </row>
    <row r="92" spans="1:10" ht="15.75" x14ac:dyDescent="0.25">
      <c r="A92" s="2" t="s">
        <v>8219</v>
      </c>
      <c r="B92" s="2">
        <v>16</v>
      </c>
      <c r="I92" s="2" t="s">
        <v>8221</v>
      </c>
      <c r="J92" s="2">
        <v>5</v>
      </c>
    </row>
    <row r="93" spans="1:10" ht="15.75" x14ac:dyDescent="0.25">
      <c r="A93" s="2" t="s">
        <v>8219</v>
      </c>
      <c r="B93" s="2">
        <v>46</v>
      </c>
      <c r="I93" s="2" t="s">
        <v>8221</v>
      </c>
      <c r="J93" s="2">
        <v>8</v>
      </c>
    </row>
    <row r="94" spans="1:10" ht="15.75" x14ac:dyDescent="0.25">
      <c r="A94" s="2" t="s">
        <v>8219</v>
      </c>
      <c r="B94" s="2">
        <v>43</v>
      </c>
      <c r="I94" s="2" t="s">
        <v>8221</v>
      </c>
      <c r="J94" s="2">
        <v>8</v>
      </c>
    </row>
    <row r="95" spans="1:10" ht="15.75" x14ac:dyDescent="0.25">
      <c r="A95" s="2" t="s">
        <v>8219</v>
      </c>
      <c r="B95" s="2">
        <v>15</v>
      </c>
      <c r="I95" s="2" t="s">
        <v>8221</v>
      </c>
      <c r="J95" s="2">
        <v>0</v>
      </c>
    </row>
    <row r="96" spans="1:10" ht="15.75" x14ac:dyDescent="0.25">
      <c r="A96" s="2" t="s">
        <v>8219</v>
      </c>
      <c r="B96" s="2">
        <v>12</v>
      </c>
      <c r="I96" s="2" t="s">
        <v>8221</v>
      </c>
      <c r="J96" s="2">
        <v>2</v>
      </c>
    </row>
    <row r="97" spans="1:10" ht="15.75" x14ac:dyDescent="0.25">
      <c r="A97" s="2" t="s">
        <v>8219</v>
      </c>
      <c r="B97" s="2">
        <v>21</v>
      </c>
      <c r="I97" s="2" t="s">
        <v>8221</v>
      </c>
      <c r="J97" s="2">
        <v>3</v>
      </c>
    </row>
    <row r="98" spans="1:10" ht="15.75" x14ac:dyDescent="0.25">
      <c r="A98" s="2" t="s">
        <v>8219</v>
      </c>
      <c r="B98" s="2">
        <v>34</v>
      </c>
      <c r="I98" s="2" t="s">
        <v>8221</v>
      </c>
      <c r="J98" s="2">
        <v>0</v>
      </c>
    </row>
    <row r="99" spans="1:10" ht="15.75" x14ac:dyDescent="0.25">
      <c r="A99" s="2" t="s">
        <v>8219</v>
      </c>
      <c r="B99" s="2">
        <v>8</v>
      </c>
      <c r="I99" s="2" t="s">
        <v>8221</v>
      </c>
      <c r="J99" s="2">
        <v>0</v>
      </c>
    </row>
    <row r="100" spans="1:10" ht="15.75" x14ac:dyDescent="0.25">
      <c r="A100" s="2" t="s">
        <v>8219</v>
      </c>
      <c r="B100" s="2">
        <v>60</v>
      </c>
      <c r="I100" s="2" t="s">
        <v>8221</v>
      </c>
      <c r="J100" s="2">
        <v>11</v>
      </c>
    </row>
    <row r="101" spans="1:10" ht="15.75" x14ac:dyDescent="0.25">
      <c r="A101" s="2" t="s">
        <v>8219</v>
      </c>
      <c r="B101" s="2">
        <v>39</v>
      </c>
      <c r="I101" s="2" t="s">
        <v>8221</v>
      </c>
      <c r="J101" s="2">
        <v>0</v>
      </c>
    </row>
    <row r="102" spans="1:10" ht="15.75" x14ac:dyDescent="0.25">
      <c r="A102" s="2" t="s">
        <v>8219</v>
      </c>
      <c r="B102" s="2">
        <v>26</v>
      </c>
      <c r="I102" s="2" t="s">
        <v>8221</v>
      </c>
      <c r="J102" s="2">
        <v>1</v>
      </c>
    </row>
    <row r="103" spans="1:10" ht="15.75" x14ac:dyDescent="0.25">
      <c r="A103" s="2" t="s">
        <v>8219</v>
      </c>
      <c r="B103" s="2">
        <v>35</v>
      </c>
      <c r="I103" s="2" t="s">
        <v>8221</v>
      </c>
      <c r="J103" s="2">
        <v>0</v>
      </c>
    </row>
    <row r="104" spans="1:10" ht="15.75" x14ac:dyDescent="0.25">
      <c r="A104" s="2" t="s">
        <v>8219</v>
      </c>
      <c r="B104" s="2">
        <v>65</v>
      </c>
      <c r="I104" s="2" t="s">
        <v>8221</v>
      </c>
      <c r="J104" s="2">
        <v>17</v>
      </c>
    </row>
    <row r="105" spans="1:10" ht="15.75" x14ac:dyDescent="0.25">
      <c r="A105" s="2" t="s">
        <v>8219</v>
      </c>
      <c r="B105" s="2">
        <v>49</v>
      </c>
      <c r="I105" s="2" t="s">
        <v>8221</v>
      </c>
      <c r="J105" s="2">
        <v>2</v>
      </c>
    </row>
    <row r="106" spans="1:10" ht="15.75" x14ac:dyDescent="0.25">
      <c r="A106" s="2" t="s">
        <v>8219</v>
      </c>
      <c r="B106" s="2">
        <v>10</v>
      </c>
      <c r="I106" s="2" t="s">
        <v>8221</v>
      </c>
      <c r="J106" s="2">
        <v>1</v>
      </c>
    </row>
    <row r="107" spans="1:10" ht="15.75" x14ac:dyDescent="0.25">
      <c r="A107" s="2" t="s">
        <v>8219</v>
      </c>
      <c r="B107" s="2">
        <v>60</v>
      </c>
      <c r="I107" s="2" t="s">
        <v>8221</v>
      </c>
      <c r="J107" s="2">
        <v>2</v>
      </c>
    </row>
    <row r="108" spans="1:10" ht="15.75" x14ac:dyDescent="0.25">
      <c r="A108" s="2" t="s">
        <v>8219</v>
      </c>
      <c r="B108" s="2">
        <v>27</v>
      </c>
      <c r="I108" s="2" t="s">
        <v>8221</v>
      </c>
      <c r="J108" s="2">
        <v>16</v>
      </c>
    </row>
    <row r="109" spans="1:10" ht="15.75" x14ac:dyDescent="0.25">
      <c r="A109" s="2" t="s">
        <v>8219</v>
      </c>
      <c r="B109" s="2">
        <v>69</v>
      </c>
      <c r="I109" s="2" t="s">
        <v>8221</v>
      </c>
      <c r="J109" s="2">
        <v>1</v>
      </c>
    </row>
    <row r="110" spans="1:10" ht="15.75" x14ac:dyDescent="0.25">
      <c r="A110" s="2" t="s">
        <v>8219</v>
      </c>
      <c r="B110" s="2">
        <v>47</v>
      </c>
      <c r="I110" s="2" t="s">
        <v>8221</v>
      </c>
      <c r="J110" s="2">
        <v>4</v>
      </c>
    </row>
    <row r="111" spans="1:10" ht="15.75" x14ac:dyDescent="0.25">
      <c r="A111" s="2" t="s">
        <v>8219</v>
      </c>
      <c r="B111" s="2">
        <v>47</v>
      </c>
      <c r="I111" s="2" t="s">
        <v>8221</v>
      </c>
      <c r="J111" s="2">
        <v>5</v>
      </c>
    </row>
    <row r="112" spans="1:10" ht="15.75" x14ac:dyDescent="0.25">
      <c r="A112" s="2" t="s">
        <v>8219</v>
      </c>
      <c r="B112" s="2">
        <v>26</v>
      </c>
      <c r="I112" s="2" t="s">
        <v>8221</v>
      </c>
      <c r="J112" s="2">
        <v>7</v>
      </c>
    </row>
    <row r="113" spans="1:10" ht="15.75" x14ac:dyDescent="0.25">
      <c r="A113" s="2" t="s">
        <v>8219</v>
      </c>
      <c r="B113" s="2">
        <v>53</v>
      </c>
      <c r="I113" s="2" t="s">
        <v>8221</v>
      </c>
      <c r="J113" s="2">
        <v>0</v>
      </c>
    </row>
    <row r="114" spans="1:10" ht="15.75" x14ac:dyDescent="0.25">
      <c r="A114" s="2" t="s">
        <v>8219</v>
      </c>
      <c r="B114" s="2">
        <v>81</v>
      </c>
      <c r="I114" s="2" t="s">
        <v>8221</v>
      </c>
      <c r="J114" s="2">
        <v>12</v>
      </c>
    </row>
    <row r="115" spans="1:10" ht="15.75" x14ac:dyDescent="0.25">
      <c r="A115" s="2" t="s">
        <v>8219</v>
      </c>
      <c r="B115" s="2">
        <v>78</v>
      </c>
      <c r="I115" s="2" t="s">
        <v>8221</v>
      </c>
      <c r="J115" s="2">
        <v>2</v>
      </c>
    </row>
    <row r="116" spans="1:10" ht="15.75" x14ac:dyDescent="0.25">
      <c r="A116" s="2" t="s">
        <v>8219</v>
      </c>
      <c r="B116" s="2">
        <v>35</v>
      </c>
      <c r="I116" s="2" t="s">
        <v>8221</v>
      </c>
      <c r="J116" s="2">
        <v>5</v>
      </c>
    </row>
    <row r="117" spans="1:10" ht="15.75" x14ac:dyDescent="0.25">
      <c r="A117" s="2" t="s">
        <v>8219</v>
      </c>
      <c r="B117" s="2">
        <v>22</v>
      </c>
      <c r="I117" s="2" t="s">
        <v>8221</v>
      </c>
      <c r="J117" s="2">
        <v>2</v>
      </c>
    </row>
    <row r="118" spans="1:10" ht="15.75" x14ac:dyDescent="0.25">
      <c r="A118" s="2" t="s">
        <v>8219</v>
      </c>
      <c r="B118" s="2">
        <v>57</v>
      </c>
      <c r="I118" s="2" t="s">
        <v>8221</v>
      </c>
      <c r="J118" s="2">
        <v>3</v>
      </c>
    </row>
    <row r="119" spans="1:10" ht="15.75" x14ac:dyDescent="0.25">
      <c r="A119" s="2" t="s">
        <v>8219</v>
      </c>
      <c r="B119" s="2">
        <v>27</v>
      </c>
      <c r="I119" s="2" t="s">
        <v>8221</v>
      </c>
      <c r="J119" s="2">
        <v>0</v>
      </c>
    </row>
    <row r="120" spans="1:10" ht="15.75" x14ac:dyDescent="0.25">
      <c r="A120" s="2" t="s">
        <v>8219</v>
      </c>
      <c r="B120" s="2">
        <v>39</v>
      </c>
      <c r="I120" s="2" t="s">
        <v>8221</v>
      </c>
      <c r="J120" s="2">
        <v>49</v>
      </c>
    </row>
    <row r="121" spans="1:10" ht="15.75" x14ac:dyDescent="0.25">
      <c r="A121" s="2" t="s">
        <v>8219</v>
      </c>
      <c r="B121" s="2">
        <v>37</v>
      </c>
      <c r="I121" s="2" t="s">
        <v>8221</v>
      </c>
      <c r="J121" s="2">
        <v>1</v>
      </c>
    </row>
    <row r="122" spans="1:10" ht="15.75" x14ac:dyDescent="0.25">
      <c r="A122" s="2" t="s">
        <v>8219</v>
      </c>
      <c r="B122" s="2">
        <v>137</v>
      </c>
      <c r="I122" s="2" t="s">
        <v>8221</v>
      </c>
      <c r="J122" s="2">
        <v>2</v>
      </c>
    </row>
    <row r="123" spans="1:10" ht="15.75" x14ac:dyDescent="0.25">
      <c r="A123" s="2" t="s">
        <v>8219</v>
      </c>
      <c r="B123" s="2">
        <v>376</v>
      </c>
      <c r="I123" s="2" t="s">
        <v>8221</v>
      </c>
      <c r="J123" s="2">
        <v>0</v>
      </c>
    </row>
    <row r="124" spans="1:10" ht="15.75" x14ac:dyDescent="0.25">
      <c r="A124" s="2" t="s">
        <v>8219</v>
      </c>
      <c r="B124" s="2">
        <v>202</v>
      </c>
      <c r="I124" s="2" t="s">
        <v>8221</v>
      </c>
      <c r="J124" s="2">
        <v>0</v>
      </c>
    </row>
    <row r="125" spans="1:10" ht="15.75" x14ac:dyDescent="0.25">
      <c r="A125" s="2" t="s">
        <v>8219</v>
      </c>
      <c r="B125" s="2">
        <v>328</v>
      </c>
      <c r="I125" s="2" t="s">
        <v>8221</v>
      </c>
      <c r="J125" s="2">
        <v>11</v>
      </c>
    </row>
    <row r="126" spans="1:10" ht="15.75" x14ac:dyDescent="0.25">
      <c r="A126" s="2" t="s">
        <v>8219</v>
      </c>
      <c r="B126" s="2">
        <v>84</v>
      </c>
      <c r="I126" s="2" t="s">
        <v>8221</v>
      </c>
      <c r="J126" s="2">
        <v>1</v>
      </c>
    </row>
    <row r="127" spans="1:10" ht="15.75" x14ac:dyDescent="0.25">
      <c r="A127" s="2" t="s">
        <v>8219</v>
      </c>
      <c r="B127" s="2">
        <v>96</v>
      </c>
      <c r="I127" s="2" t="s">
        <v>8221</v>
      </c>
      <c r="J127" s="2">
        <v>8</v>
      </c>
    </row>
    <row r="128" spans="1:10" ht="15.75" x14ac:dyDescent="0.25">
      <c r="A128" s="2" t="s">
        <v>8219</v>
      </c>
      <c r="B128" s="2">
        <v>223</v>
      </c>
      <c r="I128" s="2" t="s">
        <v>8221</v>
      </c>
      <c r="J128" s="2">
        <v>5</v>
      </c>
    </row>
    <row r="129" spans="1:10" ht="15.75" x14ac:dyDescent="0.25">
      <c r="A129" s="2" t="s">
        <v>8219</v>
      </c>
      <c r="B129" s="2">
        <v>62</v>
      </c>
      <c r="I129" s="2" t="s">
        <v>8221</v>
      </c>
      <c r="J129" s="2">
        <v>39</v>
      </c>
    </row>
    <row r="130" spans="1:10" ht="15.75" x14ac:dyDescent="0.25">
      <c r="A130" s="2" t="s">
        <v>8219</v>
      </c>
      <c r="B130" s="2">
        <v>146</v>
      </c>
      <c r="I130" s="2" t="s">
        <v>8221</v>
      </c>
      <c r="J130" s="2">
        <v>0</v>
      </c>
    </row>
    <row r="131" spans="1:10" ht="15.75" x14ac:dyDescent="0.25">
      <c r="A131" s="2" t="s">
        <v>8219</v>
      </c>
      <c r="B131" s="2">
        <v>235</v>
      </c>
      <c r="I131" s="2" t="s">
        <v>8221</v>
      </c>
      <c r="J131" s="2">
        <v>0</v>
      </c>
    </row>
    <row r="132" spans="1:10" ht="15.75" x14ac:dyDescent="0.25">
      <c r="A132" s="2" t="s">
        <v>8219</v>
      </c>
      <c r="B132" s="2">
        <v>437</v>
      </c>
      <c r="I132" s="2" t="s">
        <v>8221</v>
      </c>
      <c r="J132" s="2">
        <v>2</v>
      </c>
    </row>
    <row r="133" spans="1:10" ht="15.75" x14ac:dyDescent="0.25">
      <c r="A133" s="2" t="s">
        <v>8219</v>
      </c>
      <c r="B133" s="2">
        <v>77</v>
      </c>
      <c r="I133" s="2" t="s">
        <v>8221</v>
      </c>
      <c r="J133" s="2">
        <v>170</v>
      </c>
    </row>
    <row r="134" spans="1:10" ht="15.75" x14ac:dyDescent="0.25">
      <c r="A134" s="2" t="s">
        <v>8219</v>
      </c>
      <c r="B134" s="2">
        <v>108</v>
      </c>
      <c r="I134" s="2" t="s">
        <v>8221</v>
      </c>
      <c r="J134" s="2">
        <v>5</v>
      </c>
    </row>
    <row r="135" spans="1:10" ht="15.75" x14ac:dyDescent="0.25">
      <c r="A135" s="2" t="s">
        <v>8219</v>
      </c>
      <c r="B135" s="2">
        <v>7</v>
      </c>
      <c r="I135" s="2" t="s">
        <v>8221</v>
      </c>
      <c r="J135" s="2">
        <v>14</v>
      </c>
    </row>
    <row r="136" spans="1:10" ht="15.75" x14ac:dyDescent="0.25">
      <c r="A136" s="2" t="s">
        <v>8219</v>
      </c>
      <c r="B136" s="2">
        <v>314</v>
      </c>
      <c r="I136" s="2" t="s">
        <v>8221</v>
      </c>
      <c r="J136" s="2">
        <v>1</v>
      </c>
    </row>
    <row r="137" spans="1:10" ht="15.75" x14ac:dyDescent="0.25">
      <c r="A137" s="2" t="s">
        <v>8219</v>
      </c>
      <c r="B137" s="2">
        <v>188</v>
      </c>
      <c r="I137" s="2" t="s">
        <v>8221</v>
      </c>
      <c r="J137" s="2">
        <v>0</v>
      </c>
    </row>
    <row r="138" spans="1:10" ht="15.75" x14ac:dyDescent="0.25">
      <c r="A138" s="2" t="s">
        <v>8219</v>
      </c>
      <c r="B138" s="2">
        <v>275</v>
      </c>
      <c r="I138" s="2" t="s">
        <v>8221</v>
      </c>
      <c r="J138" s="2">
        <v>124</v>
      </c>
    </row>
    <row r="139" spans="1:10" ht="15.75" x14ac:dyDescent="0.25">
      <c r="A139" s="2" t="s">
        <v>8219</v>
      </c>
      <c r="B139" s="2">
        <v>560</v>
      </c>
      <c r="I139" s="2" t="s">
        <v>8221</v>
      </c>
      <c r="J139" s="2">
        <v>0</v>
      </c>
    </row>
    <row r="140" spans="1:10" ht="15.75" x14ac:dyDescent="0.25">
      <c r="A140" s="2" t="s">
        <v>8219</v>
      </c>
      <c r="B140" s="2">
        <v>688</v>
      </c>
      <c r="I140" s="2" t="s">
        <v>8221</v>
      </c>
      <c r="J140" s="2">
        <v>0</v>
      </c>
    </row>
    <row r="141" spans="1:10" ht="15.75" x14ac:dyDescent="0.25">
      <c r="A141" s="2" t="s">
        <v>8219</v>
      </c>
      <c r="B141" s="2">
        <v>942</v>
      </c>
      <c r="I141" s="2" t="s">
        <v>8221</v>
      </c>
      <c r="J141" s="2">
        <v>55</v>
      </c>
    </row>
    <row r="142" spans="1:10" ht="15.75" x14ac:dyDescent="0.25">
      <c r="A142" s="2" t="s">
        <v>8219</v>
      </c>
      <c r="B142" s="2">
        <v>88</v>
      </c>
      <c r="I142" s="2" t="s">
        <v>8221</v>
      </c>
      <c r="J142" s="2">
        <v>140</v>
      </c>
    </row>
    <row r="143" spans="1:10" ht="15.75" x14ac:dyDescent="0.25">
      <c r="A143" s="2" t="s">
        <v>8219</v>
      </c>
      <c r="B143" s="2">
        <v>220</v>
      </c>
      <c r="I143" s="2" t="s">
        <v>8221</v>
      </c>
      <c r="J143" s="2">
        <v>21</v>
      </c>
    </row>
    <row r="144" spans="1:10" ht="15.75" x14ac:dyDescent="0.25">
      <c r="A144" s="2" t="s">
        <v>8219</v>
      </c>
      <c r="B144" s="2">
        <v>145</v>
      </c>
      <c r="I144" s="2" t="s">
        <v>8221</v>
      </c>
      <c r="J144" s="2">
        <v>1</v>
      </c>
    </row>
    <row r="145" spans="1:10" ht="15.75" x14ac:dyDescent="0.25">
      <c r="A145" s="2" t="s">
        <v>8219</v>
      </c>
      <c r="B145" s="2">
        <v>963</v>
      </c>
      <c r="I145" s="2" t="s">
        <v>8221</v>
      </c>
      <c r="J145" s="2">
        <v>147</v>
      </c>
    </row>
    <row r="146" spans="1:10" ht="15.75" x14ac:dyDescent="0.25">
      <c r="A146" s="2" t="s">
        <v>8219</v>
      </c>
      <c r="B146" s="2">
        <v>91</v>
      </c>
      <c r="I146" s="2" t="s">
        <v>8221</v>
      </c>
      <c r="J146" s="2">
        <v>11</v>
      </c>
    </row>
    <row r="147" spans="1:10" ht="15.75" x14ac:dyDescent="0.25">
      <c r="A147" s="2" t="s">
        <v>8219</v>
      </c>
      <c r="B147" s="2">
        <v>58</v>
      </c>
      <c r="I147" s="2" t="s">
        <v>8221</v>
      </c>
      <c r="J147" s="2">
        <v>125</v>
      </c>
    </row>
    <row r="148" spans="1:10" ht="15.75" x14ac:dyDescent="0.25">
      <c r="A148" s="2" t="s">
        <v>8219</v>
      </c>
      <c r="B148" s="2">
        <v>36</v>
      </c>
      <c r="I148" s="2" t="s">
        <v>8221</v>
      </c>
      <c r="J148" s="2">
        <v>1</v>
      </c>
    </row>
    <row r="149" spans="1:10" ht="15.75" x14ac:dyDescent="0.25">
      <c r="A149" s="2" t="s">
        <v>8219</v>
      </c>
      <c r="B149" s="2">
        <v>165</v>
      </c>
      <c r="I149" s="2" t="s">
        <v>8221</v>
      </c>
      <c r="J149" s="2">
        <v>0</v>
      </c>
    </row>
    <row r="150" spans="1:10" ht="15.75" x14ac:dyDescent="0.25">
      <c r="A150" s="2" t="s">
        <v>8219</v>
      </c>
      <c r="B150" s="2">
        <v>111</v>
      </c>
      <c r="I150" s="2" t="s">
        <v>8221</v>
      </c>
      <c r="J150" s="2">
        <v>0</v>
      </c>
    </row>
    <row r="151" spans="1:10" ht="15.75" x14ac:dyDescent="0.25">
      <c r="A151" s="2" t="s">
        <v>8219</v>
      </c>
      <c r="B151" s="2">
        <v>1596</v>
      </c>
      <c r="I151" s="2" t="s">
        <v>8221</v>
      </c>
      <c r="J151" s="2">
        <v>3</v>
      </c>
    </row>
    <row r="152" spans="1:10" ht="15.75" x14ac:dyDescent="0.25">
      <c r="A152" s="2" t="s">
        <v>8219</v>
      </c>
      <c r="B152" s="2">
        <v>61</v>
      </c>
      <c r="I152" s="2" t="s">
        <v>8221</v>
      </c>
      <c r="J152" s="2">
        <v>0</v>
      </c>
    </row>
    <row r="153" spans="1:10" ht="15.75" x14ac:dyDescent="0.25">
      <c r="A153" s="2" t="s">
        <v>8219</v>
      </c>
      <c r="B153" s="2">
        <v>287</v>
      </c>
      <c r="I153" s="2" t="s">
        <v>8221</v>
      </c>
      <c r="J153" s="2">
        <v>0</v>
      </c>
    </row>
    <row r="154" spans="1:10" ht="15.75" x14ac:dyDescent="0.25">
      <c r="A154" s="2" t="s">
        <v>8219</v>
      </c>
      <c r="B154" s="2">
        <v>65</v>
      </c>
      <c r="I154" s="2" t="s">
        <v>8221</v>
      </c>
      <c r="J154" s="2">
        <v>0</v>
      </c>
    </row>
    <row r="155" spans="1:10" ht="15.75" x14ac:dyDescent="0.25">
      <c r="A155" s="2" t="s">
        <v>8219</v>
      </c>
      <c r="B155" s="2">
        <v>118</v>
      </c>
      <c r="I155" s="2" t="s">
        <v>8221</v>
      </c>
      <c r="J155" s="2">
        <v>0</v>
      </c>
    </row>
    <row r="156" spans="1:10" ht="15.75" x14ac:dyDescent="0.25">
      <c r="A156" s="2" t="s">
        <v>8219</v>
      </c>
      <c r="B156" s="2">
        <v>113</v>
      </c>
      <c r="I156" s="2" t="s">
        <v>8221</v>
      </c>
      <c r="J156" s="2">
        <v>3</v>
      </c>
    </row>
    <row r="157" spans="1:10" ht="15.75" x14ac:dyDescent="0.25">
      <c r="A157" s="2" t="s">
        <v>8219</v>
      </c>
      <c r="B157" s="2">
        <v>332</v>
      </c>
      <c r="I157" s="2" t="s">
        <v>8221</v>
      </c>
      <c r="J157" s="2">
        <v>0</v>
      </c>
    </row>
    <row r="158" spans="1:10" ht="15.75" x14ac:dyDescent="0.25">
      <c r="A158" s="2" t="s">
        <v>8219</v>
      </c>
      <c r="B158" s="2">
        <v>62</v>
      </c>
      <c r="I158" s="2" t="s">
        <v>8221</v>
      </c>
      <c r="J158" s="2">
        <v>1</v>
      </c>
    </row>
    <row r="159" spans="1:10" ht="15.75" x14ac:dyDescent="0.25">
      <c r="A159" s="2" t="s">
        <v>8219</v>
      </c>
      <c r="B159" s="2">
        <v>951</v>
      </c>
      <c r="I159" s="2" t="s">
        <v>8221</v>
      </c>
      <c r="J159" s="2">
        <v>3</v>
      </c>
    </row>
    <row r="160" spans="1:10" ht="15.75" x14ac:dyDescent="0.25">
      <c r="A160" s="2" t="s">
        <v>8219</v>
      </c>
      <c r="B160" s="2">
        <v>415</v>
      </c>
      <c r="I160" s="2" t="s">
        <v>8221</v>
      </c>
      <c r="J160" s="2">
        <v>22</v>
      </c>
    </row>
    <row r="161" spans="1:10" ht="15.75" x14ac:dyDescent="0.25">
      <c r="A161" s="2" t="s">
        <v>8219</v>
      </c>
      <c r="B161" s="2">
        <v>305</v>
      </c>
      <c r="I161" s="2" t="s">
        <v>8221</v>
      </c>
      <c r="J161" s="2">
        <v>26</v>
      </c>
    </row>
    <row r="162" spans="1:10" ht="15.75" x14ac:dyDescent="0.25">
      <c r="A162" s="2" t="s">
        <v>8219</v>
      </c>
      <c r="B162" s="2">
        <v>2139</v>
      </c>
      <c r="I162" s="2" t="s">
        <v>8221</v>
      </c>
      <c r="J162" s="2">
        <v>4</v>
      </c>
    </row>
    <row r="163" spans="1:10" ht="15.75" x14ac:dyDescent="0.25">
      <c r="A163" s="2" t="s">
        <v>8219</v>
      </c>
      <c r="B163" s="2">
        <v>79</v>
      </c>
      <c r="I163" s="2" t="s">
        <v>8221</v>
      </c>
      <c r="J163" s="2">
        <v>0</v>
      </c>
    </row>
    <row r="164" spans="1:10" ht="15.75" x14ac:dyDescent="0.25">
      <c r="A164" s="2" t="s">
        <v>8219</v>
      </c>
      <c r="B164" s="2">
        <v>179</v>
      </c>
      <c r="I164" s="2" t="s">
        <v>8221</v>
      </c>
      <c r="J164" s="2">
        <v>4</v>
      </c>
    </row>
    <row r="165" spans="1:10" ht="15.75" x14ac:dyDescent="0.25">
      <c r="A165" s="2" t="s">
        <v>8219</v>
      </c>
      <c r="B165" s="2">
        <v>202</v>
      </c>
      <c r="I165" s="2" t="s">
        <v>8221</v>
      </c>
      <c r="J165" s="2">
        <v>9</v>
      </c>
    </row>
    <row r="166" spans="1:10" ht="15.75" x14ac:dyDescent="0.25">
      <c r="A166" s="2" t="s">
        <v>8219</v>
      </c>
      <c r="B166" s="2">
        <v>760</v>
      </c>
      <c r="I166" s="2" t="s">
        <v>8221</v>
      </c>
      <c r="J166" s="2">
        <v>5</v>
      </c>
    </row>
    <row r="167" spans="1:10" ht="15.75" x14ac:dyDescent="0.25">
      <c r="A167" s="2" t="s">
        <v>8219</v>
      </c>
      <c r="B167" s="2">
        <v>563</v>
      </c>
      <c r="I167" s="2" t="s">
        <v>8221</v>
      </c>
      <c r="J167" s="2">
        <v>14</v>
      </c>
    </row>
    <row r="168" spans="1:10" ht="15.75" x14ac:dyDescent="0.25">
      <c r="A168" s="2" t="s">
        <v>8219</v>
      </c>
      <c r="B168" s="2">
        <v>135</v>
      </c>
      <c r="I168" s="2" t="s">
        <v>8221</v>
      </c>
      <c r="J168" s="2">
        <v>1</v>
      </c>
    </row>
    <row r="169" spans="1:10" ht="15.75" x14ac:dyDescent="0.25">
      <c r="A169" s="2" t="s">
        <v>8219</v>
      </c>
      <c r="B169" s="2">
        <v>290</v>
      </c>
      <c r="I169" s="2" t="s">
        <v>8221</v>
      </c>
      <c r="J169" s="2">
        <v>10</v>
      </c>
    </row>
    <row r="170" spans="1:10" ht="15.75" x14ac:dyDescent="0.25">
      <c r="A170" s="2" t="s">
        <v>8219</v>
      </c>
      <c r="B170" s="2">
        <v>447</v>
      </c>
      <c r="I170" s="2" t="s">
        <v>8221</v>
      </c>
      <c r="J170" s="2">
        <v>3</v>
      </c>
    </row>
    <row r="171" spans="1:10" ht="15.75" x14ac:dyDescent="0.25">
      <c r="A171" s="2" t="s">
        <v>8219</v>
      </c>
      <c r="B171" s="2">
        <v>232</v>
      </c>
      <c r="I171" s="2" t="s">
        <v>8221</v>
      </c>
      <c r="J171" s="2">
        <v>1</v>
      </c>
    </row>
    <row r="172" spans="1:10" ht="15.75" x14ac:dyDescent="0.25">
      <c r="A172" s="2" t="s">
        <v>8219</v>
      </c>
      <c r="B172" s="2">
        <v>168</v>
      </c>
      <c r="I172" s="2" t="s">
        <v>8221</v>
      </c>
      <c r="J172" s="2">
        <v>0</v>
      </c>
    </row>
    <row r="173" spans="1:10" ht="15.75" x14ac:dyDescent="0.25">
      <c r="A173" s="2" t="s">
        <v>8219</v>
      </c>
      <c r="B173" s="2">
        <v>128</v>
      </c>
      <c r="I173" s="2" t="s">
        <v>8221</v>
      </c>
      <c r="J173" s="2">
        <v>5</v>
      </c>
    </row>
    <row r="174" spans="1:10" ht="15.75" x14ac:dyDescent="0.25">
      <c r="A174" s="2" t="s">
        <v>8219</v>
      </c>
      <c r="B174" s="2">
        <v>493</v>
      </c>
      <c r="I174" s="2" t="s">
        <v>8221</v>
      </c>
      <c r="J174" s="2">
        <v>2</v>
      </c>
    </row>
    <row r="175" spans="1:10" ht="15.75" x14ac:dyDescent="0.25">
      <c r="A175" s="2" t="s">
        <v>8219</v>
      </c>
      <c r="B175" s="2">
        <v>131</v>
      </c>
      <c r="I175" s="2" t="s">
        <v>8221</v>
      </c>
      <c r="J175" s="2">
        <v>68</v>
      </c>
    </row>
    <row r="176" spans="1:10" ht="15.75" x14ac:dyDescent="0.25">
      <c r="A176" s="2" t="s">
        <v>8219</v>
      </c>
      <c r="B176" s="2">
        <v>50</v>
      </c>
      <c r="I176" s="2" t="s">
        <v>8221</v>
      </c>
      <c r="J176" s="2">
        <v>3</v>
      </c>
    </row>
    <row r="177" spans="1:10" ht="15.75" x14ac:dyDescent="0.25">
      <c r="A177" s="2" t="s">
        <v>8219</v>
      </c>
      <c r="B177" s="2">
        <v>665</v>
      </c>
      <c r="I177" s="2" t="s">
        <v>8221</v>
      </c>
      <c r="J177" s="2">
        <v>34</v>
      </c>
    </row>
    <row r="178" spans="1:10" ht="15.75" x14ac:dyDescent="0.25">
      <c r="A178" s="2" t="s">
        <v>8219</v>
      </c>
      <c r="B178" s="2">
        <v>129</v>
      </c>
      <c r="I178" s="2" t="s">
        <v>8221</v>
      </c>
      <c r="J178" s="2">
        <v>0</v>
      </c>
    </row>
    <row r="179" spans="1:10" ht="15.75" x14ac:dyDescent="0.25">
      <c r="A179" s="2" t="s">
        <v>8219</v>
      </c>
      <c r="B179" s="2">
        <v>142</v>
      </c>
      <c r="I179" s="2" t="s">
        <v>8221</v>
      </c>
      <c r="J179" s="2">
        <v>3</v>
      </c>
    </row>
    <row r="180" spans="1:10" ht="15.75" x14ac:dyDescent="0.25">
      <c r="A180" s="2" t="s">
        <v>8219</v>
      </c>
      <c r="B180" s="2">
        <v>2436</v>
      </c>
      <c r="I180" s="2" t="s">
        <v>8221</v>
      </c>
      <c r="J180" s="2">
        <v>0</v>
      </c>
    </row>
    <row r="181" spans="1:10" ht="15.75" x14ac:dyDescent="0.25">
      <c r="A181" s="2" t="s">
        <v>8219</v>
      </c>
      <c r="B181" s="2">
        <v>244</v>
      </c>
      <c r="I181" s="2" t="s">
        <v>8221</v>
      </c>
      <c r="J181" s="2">
        <v>70</v>
      </c>
    </row>
    <row r="182" spans="1:10" ht="15.75" x14ac:dyDescent="0.25">
      <c r="A182" s="2" t="s">
        <v>8219</v>
      </c>
      <c r="B182" s="2">
        <v>298</v>
      </c>
      <c r="I182" s="2" t="s">
        <v>8221</v>
      </c>
      <c r="J182" s="2">
        <v>1</v>
      </c>
    </row>
    <row r="183" spans="1:10" ht="15.75" x14ac:dyDescent="0.25">
      <c r="A183" s="2" t="s">
        <v>8219</v>
      </c>
      <c r="B183" s="2">
        <v>251</v>
      </c>
      <c r="I183" s="2" t="s">
        <v>8221</v>
      </c>
      <c r="J183" s="2">
        <v>1</v>
      </c>
    </row>
    <row r="184" spans="1:10" ht="15.75" x14ac:dyDescent="0.25">
      <c r="A184" s="2" t="s">
        <v>8219</v>
      </c>
      <c r="B184" s="2">
        <v>108</v>
      </c>
      <c r="I184" s="2" t="s">
        <v>8221</v>
      </c>
      <c r="J184" s="2">
        <v>1</v>
      </c>
    </row>
    <row r="185" spans="1:10" ht="15.75" x14ac:dyDescent="0.25">
      <c r="A185" s="2" t="s">
        <v>8219</v>
      </c>
      <c r="B185" s="2">
        <v>82</v>
      </c>
      <c r="I185" s="2" t="s">
        <v>8221</v>
      </c>
      <c r="J185" s="2">
        <v>2</v>
      </c>
    </row>
    <row r="186" spans="1:10" ht="15.75" x14ac:dyDescent="0.25">
      <c r="A186" s="2" t="s">
        <v>8219</v>
      </c>
      <c r="B186" s="2">
        <v>74</v>
      </c>
      <c r="I186" s="2" t="s">
        <v>8221</v>
      </c>
      <c r="J186" s="2">
        <v>2</v>
      </c>
    </row>
    <row r="187" spans="1:10" ht="15.75" x14ac:dyDescent="0.25">
      <c r="A187" s="2" t="s">
        <v>8219</v>
      </c>
      <c r="B187" s="2">
        <v>189</v>
      </c>
      <c r="I187" s="2" t="s">
        <v>8221</v>
      </c>
      <c r="J187" s="2">
        <v>34</v>
      </c>
    </row>
    <row r="188" spans="1:10" ht="15.75" x14ac:dyDescent="0.25">
      <c r="A188" s="2" t="s">
        <v>8219</v>
      </c>
      <c r="B188" s="2">
        <v>80</v>
      </c>
      <c r="I188" s="2" t="s">
        <v>8221</v>
      </c>
      <c r="J188" s="2">
        <v>2</v>
      </c>
    </row>
    <row r="189" spans="1:10" ht="15.75" x14ac:dyDescent="0.25">
      <c r="A189" s="2" t="s">
        <v>8219</v>
      </c>
      <c r="B189" s="2">
        <v>576</v>
      </c>
      <c r="I189" s="2" t="s">
        <v>8221</v>
      </c>
      <c r="J189" s="2">
        <v>0</v>
      </c>
    </row>
    <row r="190" spans="1:10" ht="15.75" x14ac:dyDescent="0.25">
      <c r="A190" s="2" t="s">
        <v>8219</v>
      </c>
      <c r="B190" s="2">
        <v>202</v>
      </c>
      <c r="I190" s="2" t="s">
        <v>8221</v>
      </c>
      <c r="J190" s="2">
        <v>1</v>
      </c>
    </row>
    <row r="191" spans="1:10" ht="15.75" x14ac:dyDescent="0.25">
      <c r="A191" s="2" t="s">
        <v>8219</v>
      </c>
      <c r="B191" s="2">
        <v>238</v>
      </c>
      <c r="I191" s="2" t="s">
        <v>8221</v>
      </c>
      <c r="J191" s="2">
        <v>8</v>
      </c>
    </row>
    <row r="192" spans="1:10" ht="15.75" x14ac:dyDescent="0.25">
      <c r="A192" s="2" t="s">
        <v>8219</v>
      </c>
      <c r="B192" s="2">
        <v>36</v>
      </c>
      <c r="I192" s="2" t="s">
        <v>8221</v>
      </c>
      <c r="J192" s="2">
        <v>4</v>
      </c>
    </row>
    <row r="193" spans="1:10" ht="15.75" x14ac:dyDescent="0.25">
      <c r="A193" s="2" t="s">
        <v>8219</v>
      </c>
      <c r="B193" s="2">
        <v>150</v>
      </c>
      <c r="I193" s="2" t="s">
        <v>8221</v>
      </c>
      <c r="J193" s="2">
        <v>28</v>
      </c>
    </row>
    <row r="194" spans="1:10" ht="15.75" x14ac:dyDescent="0.25">
      <c r="A194" s="2" t="s">
        <v>8219</v>
      </c>
      <c r="B194" s="2">
        <v>146</v>
      </c>
      <c r="I194" s="2" t="s">
        <v>8221</v>
      </c>
      <c r="J194" s="2">
        <v>0</v>
      </c>
    </row>
    <row r="195" spans="1:10" ht="15.75" x14ac:dyDescent="0.25">
      <c r="A195" s="2" t="s">
        <v>8219</v>
      </c>
      <c r="B195" s="2">
        <v>222</v>
      </c>
      <c r="I195" s="2" t="s">
        <v>8221</v>
      </c>
      <c r="J195" s="2">
        <v>6</v>
      </c>
    </row>
    <row r="196" spans="1:10" ht="15.75" x14ac:dyDescent="0.25">
      <c r="A196" s="2" t="s">
        <v>8219</v>
      </c>
      <c r="B196" s="2">
        <v>120</v>
      </c>
      <c r="I196" s="2" t="s">
        <v>8221</v>
      </c>
      <c r="J196" s="2">
        <v>22</v>
      </c>
    </row>
    <row r="197" spans="1:10" ht="15.75" x14ac:dyDescent="0.25">
      <c r="A197" s="2" t="s">
        <v>8219</v>
      </c>
      <c r="B197" s="2">
        <v>126</v>
      </c>
      <c r="I197" s="2" t="s">
        <v>8221</v>
      </c>
      <c r="J197" s="2">
        <v>0</v>
      </c>
    </row>
    <row r="198" spans="1:10" ht="15.75" x14ac:dyDescent="0.25">
      <c r="A198" s="2" t="s">
        <v>8219</v>
      </c>
      <c r="B198" s="2">
        <v>158</v>
      </c>
      <c r="I198" s="2" t="s">
        <v>8221</v>
      </c>
      <c r="J198" s="2">
        <v>1</v>
      </c>
    </row>
    <row r="199" spans="1:10" ht="15.75" x14ac:dyDescent="0.25">
      <c r="A199" s="2" t="s">
        <v>8219</v>
      </c>
      <c r="B199" s="2">
        <v>316</v>
      </c>
      <c r="I199" s="2" t="s">
        <v>8221</v>
      </c>
      <c r="J199" s="2">
        <v>20</v>
      </c>
    </row>
    <row r="200" spans="1:10" ht="15.75" x14ac:dyDescent="0.25">
      <c r="A200" s="2" t="s">
        <v>8219</v>
      </c>
      <c r="B200" s="2">
        <v>284</v>
      </c>
      <c r="I200" s="2" t="s">
        <v>8221</v>
      </c>
      <c r="J200" s="2">
        <v>0</v>
      </c>
    </row>
    <row r="201" spans="1:10" ht="15.75" x14ac:dyDescent="0.25">
      <c r="A201" s="2" t="s">
        <v>8219</v>
      </c>
      <c r="B201" s="2">
        <v>51</v>
      </c>
      <c r="I201" s="2" t="s">
        <v>8221</v>
      </c>
      <c r="J201" s="2">
        <v>1</v>
      </c>
    </row>
    <row r="202" spans="1:10" ht="15.75" x14ac:dyDescent="0.25">
      <c r="A202" s="2" t="s">
        <v>8219</v>
      </c>
      <c r="B202" s="2">
        <v>158</v>
      </c>
      <c r="I202" s="2" t="s">
        <v>8221</v>
      </c>
      <c r="J202" s="2">
        <v>3</v>
      </c>
    </row>
    <row r="203" spans="1:10" ht="15.75" x14ac:dyDescent="0.25">
      <c r="A203" s="2" t="s">
        <v>8219</v>
      </c>
      <c r="B203" s="2">
        <v>337</v>
      </c>
      <c r="I203" s="2" t="s">
        <v>8221</v>
      </c>
      <c r="J203" s="2">
        <v>2</v>
      </c>
    </row>
    <row r="204" spans="1:10" ht="15.75" x14ac:dyDescent="0.25">
      <c r="A204" s="2" t="s">
        <v>8219</v>
      </c>
      <c r="B204" s="2">
        <v>186</v>
      </c>
      <c r="I204" s="2" t="s">
        <v>8221</v>
      </c>
      <c r="J204" s="2">
        <v>0</v>
      </c>
    </row>
    <row r="205" spans="1:10" ht="15.75" x14ac:dyDescent="0.25">
      <c r="A205" s="2" t="s">
        <v>8219</v>
      </c>
      <c r="B205" s="2">
        <v>58</v>
      </c>
      <c r="I205" s="2" t="s">
        <v>8221</v>
      </c>
      <c r="J205" s="2">
        <v>2</v>
      </c>
    </row>
    <row r="206" spans="1:10" ht="15.75" x14ac:dyDescent="0.25">
      <c r="A206" s="2" t="s">
        <v>8219</v>
      </c>
      <c r="B206" s="2">
        <v>82</v>
      </c>
      <c r="I206" s="2" t="s">
        <v>8221</v>
      </c>
      <c r="J206" s="2">
        <v>1</v>
      </c>
    </row>
    <row r="207" spans="1:10" ht="15.75" x14ac:dyDescent="0.25">
      <c r="A207" s="2" t="s">
        <v>8219</v>
      </c>
      <c r="B207" s="2">
        <v>736</v>
      </c>
      <c r="I207" s="2" t="s">
        <v>8221</v>
      </c>
      <c r="J207" s="2">
        <v>0</v>
      </c>
    </row>
    <row r="208" spans="1:10" ht="15.75" x14ac:dyDescent="0.25">
      <c r="A208" s="2" t="s">
        <v>8219</v>
      </c>
      <c r="B208" s="2">
        <v>1151</v>
      </c>
      <c r="I208" s="2" t="s">
        <v>8221</v>
      </c>
      <c r="J208" s="2">
        <v>1</v>
      </c>
    </row>
    <row r="209" spans="1:10" ht="15.75" x14ac:dyDescent="0.25">
      <c r="A209" s="2" t="s">
        <v>8219</v>
      </c>
      <c r="B209" s="2">
        <v>34</v>
      </c>
      <c r="I209" s="2" t="s">
        <v>8221</v>
      </c>
      <c r="J209" s="2">
        <v>0</v>
      </c>
    </row>
    <row r="210" spans="1:10" ht="15.75" x14ac:dyDescent="0.25">
      <c r="A210" s="2" t="s">
        <v>8219</v>
      </c>
      <c r="B210" s="2">
        <v>498</v>
      </c>
      <c r="I210" s="2" t="s">
        <v>8221</v>
      </c>
      <c r="J210" s="2">
        <v>5</v>
      </c>
    </row>
    <row r="211" spans="1:10" ht="15.75" x14ac:dyDescent="0.25">
      <c r="A211" s="2" t="s">
        <v>8219</v>
      </c>
      <c r="B211" s="2">
        <v>167</v>
      </c>
      <c r="I211" s="2" t="s">
        <v>8221</v>
      </c>
      <c r="J211" s="2">
        <v>1</v>
      </c>
    </row>
    <row r="212" spans="1:10" ht="15.75" x14ac:dyDescent="0.25">
      <c r="A212" s="2" t="s">
        <v>8219</v>
      </c>
      <c r="B212" s="2">
        <v>340</v>
      </c>
      <c r="I212" s="2" t="s">
        <v>8221</v>
      </c>
      <c r="J212" s="2">
        <v>1</v>
      </c>
    </row>
    <row r="213" spans="1:10" ht="15.75" x14ac:dyDescent="0.25">
      <c r="A213" s="2" t="s">
        <v>8219</v>
      </c>
      <c r="B213" s="2">
        <v>438</v>
      </c>
      <c r="I213" s="2" t="s">
        <v>8221</v>
      </c>
      <c r="J213" s="2">
        <v>2</v>
      </c>
    </row>
    <row r="214" spans="1:10" ht="15.75" x14ac:dyDescent="0.25">
      <c r="A214" s="2" t="s">
        <v>8219</v>
      </c>
      <c r="B214" s="2">
        <v>555</v>
      </c>
      <c r="I214" s="2" t="s">
        <v>8221</v>
      </c>
      <c r="J214" s="2">
        <v>0</v>
      </c>
    </row>
    <row r="215" spans="1:10" ht="15.75" x14ac:dyDescent="0.25">
      <c r="A215" s="2" t="s">
        <v>8219</v>
      </c>
      <c r="B215" s="2">
        <v>266</v>
      </c>
      <c r="I215" s="2" t="s">
        <v>8221</v>
      </c>
      <c r="J215" s="2">
        <v>9</v>
      </c>
    </row>
    <row r="216" spans="1:10" ht="15.75" x14ac:dyDescent="0.25">
      <c r="A216" s="2" t="s">
        <v>8219</v>
      </c>
      <c r="B216" s="2">
        <v>69</v>
      </c>
      <c r="I216" s="2" t="s">
        <v>8221</v>
      </c>
      <c r="J216" s="2">
        <v>4</v>
      </c>
    </row>
    <row r="217" spans="1:10" ht="15.75" x14ac:dyDescent="0.25">
      <c r="A217" s="2" t="s">
        <v>8219</v>
      </c>
      <c r="B217" s="2">
        <v>80</v>
      </c>
      <c r="I217" s="2" t="s">
        <v>8221</v>
      </c>
      <c r="J217" s="2">
        <v>4</v>
      </c>
    </row>
    <row r="218" spans="1:10" ht="15.75" x14ac:dyDescent="0.25">
      <c r="A218" s="2" t="s">
        <v>8219</v>
      </c>
      <c r="B218" s="2">
        <v>493</v>
      </c>
      <c r="I218" s="2" t="s">
        <v>8221</v>
      </c>
      <c r="J218" s="2">
        <v>1</v>
      </c>
    </row>
    <row r="219" spans="1:10" ht="15.75" x14ac:dyDescent="0.25">
      <c r="A219" s="2" t="s">
        <v>8219</v>
      </c>
      <c r="B219" s="2">
        <v>31</v>
      </c>
      <c r="I219" s="2" t="s">
        <v>8221</v>
      </c>
      <c r="J219" s="2">
        <v>1</v>
      </c>
    </row>
    <row r="220" spans="1:10" ht="15.75" x14ac:dyDescent="0.25">
      <c r="A220" s="2" t="s">
        <v>8219</v>
      </c>
      <c r="B220" s="2">
        <v>236</v>
      </c>
      <c r="I220" s="2" t="s">
        <v>8221</v>
      </c>
      <c r="J220" s="2">
        <v>7</v>
      </c>
    </row>
    <row r="221" spans="1:10" ht="15.75" x14ac:dyDescent="0.25">
      <c r="A221" s="2" t="s">
        <v>8219</v>
      </c>
      <c r="B221" s="2">
        <v>89</v>
      </c>
      <c r="I221" s="2" t="s">
        <v>8221</v>
      </c>
      <c r="J221" s="2">
        <v>5</v>
      </c>
    </row>
    <row r="222" spans="1:10" ht="15.75" x14ac:dyDescent="0.25">
      <c r="A222" s="2" t="s">
        <v>8219</v>
      </c>
      <c r="B222" s="2">
        <v>299</v>
      </c>
      <c r="I222" s="2" t="s">
        <v>8221</v>
      </c>
      <c r="J222" s="2">
        <v>1</v>
      </c>
    </row>
    <row r="223" spans="1:10" ht="15.75" x14ac:dyDescent="0.25">
      <c r="A223" s="2" t="s">
        <v>8219</v>
      </c>
      <c r="B223" s="2">
        <v>55</v>
      </c>
      <c r="I223" s="2" t="s">
        <v>8221</v>
      </c>
      <c r="J223" s="2">
        <v>0</v>
      </c>
    </row>
    <row r="224" spans="1:10" ht="15.75" x14ac:dyDescent="0.25">
      <c r="A224" s="2" t="s">
        <v>8219</v>
      </c>
      <c r="B224" s="2">
        <v>325</v>
      </c>
      <c r="I224" s="2" t="s">
        <v>8221</v>
      </c>
      <c r="J224" s="2">
        <v>0</v>
      </c>
    </row>
    <row r="225" spans="1:10" ht="15.75" x14ac:dyDescent="0.25">
      <c r="A225" s="2" t="s">
        <v>8219</v>
      </c>
      <c r="B225" s="2">
        <v>524</v>
      </c>
      <c r="I225" s="2" t="s">
        <v>8221</v>
      </c>
      <c r="J225" s="2">
        <v>1</v>
      </c>
    </row>
    <row r="226" spans="1:10" ht="15.75" x14ac:dyDescent="0.25">
      <c r="A226" s="2" t="s">
        <v>8219</v>
      </c>
      <c r="B226" s="2">
        <v>285</v>
      </c>
      <c r="I226" s="2" t="s">
        <v>8221</v>
      </c>
      <c r="J226" s="2">
        <v>2</v>
      </c>
    </row>
    <row r="227" spans="1:10" ht="15.75" x14ac:dyDescent="0.25">
      <c r="A227" s="2" t="s">
        <v>8219</v>
      </c>
      <c r="B227" s="2">
        <v>179</v>
      </c>
      <c r="I227" s="2" t="s">
        <v>8221</v>
      </c>
      <c r="J227" s="2">
        <v>0</v>
      </c>
    </row>
    <row r="228" spans="1:10" ht="15.75" x14ac:dyDescent="0.25">
      <c r="A228" s="2" t="s">
        <v>8219</v>
      </c>
      <c r="B228" s="2">
        <v>188</v>
      </c>
      <c r="I228" s="2" t="s">
        <v>8221</v>
      </c>
      <c r="J228" s="2">
        <v>4</v>
      </c>
    </row>
    <row r="229" spans="1:10" ht="15.75" x14ac:dyDescent="0.25">
      <c r="A229" s="2" t="s">
        <v>8219</v>
      </c>
      <c r="B229" s="2">
        <v>379</v>
      </c>
      <c r="I229" s="2" t="s">
        <v>8221</v>
      </c>
      <c r="J229" s="2">
        <v>7</v>
      </c>
    </row>
    <row r="230" spans="1:10" ht="15.75" x14ac:dyDescent="0.25">
      <c r="A230" s="2" t="s">
        <v>8219</v>
      </c>
      <c r="B230" s="2">
        <v>119</v>
      </c>
      <c r="I230" s="2" t="s">
        <v>8221</v>
      </c>
      <c r="J230" s="2">
        <v>2</v>
      </c>
    </row>
    <row r="231" spans="1:10" ht="15.75" x14ac:dyDescent="0.25">
      <c r="A231" s="2" t="s">
        <v>8219</v>
      </c>
      <c r="B231" s="2">
        <v>167</v>
      </c>
      <c r="I231" s="2" t="s">
        <v>8221</v>
      </c>
      <c r="J231" s="2">
        <v>1</v>
      </c>
    </row>
    <row r="232" spans="1:10" ht="15.75" x14ac:dyDescent="0.25">
      <c r="A232" s="2" t="s">
        <v>8219</v>
      </c>
      <c r="B232" s="2">
        <v>221</v>
      </c>
      <c r="I232" s="2" t="s">
        <v>8221</v>
      </c>
      <c r="J232" s="2">
        <v>9</v>
      </c>
    </row>
    <row r="233" spans="1:10" ht="15.75" x14ac:dyDescent="0.25">
      <c r="A233" s="2" t="s">
        <v>8219</v>
      </c>
      <c r="B233" s="2">
        <v>964</v>
      </c>
      <c r="I233" s="2" t="s">
        <v>8221</v>
      </c>
      <c r="J233" s="2">
        <v>2</v>
      </c>
    </row>
    <row r="234" spans="1:10" ht="15.75" x14ac:dyDescent="0.25">
      <c r="A234" s="2" t="s">
        <v>8219</v>
      </c>
      <c r="B234" s="2">
        <v>286</v>
      </c>
      <c r="I234" s="2" t="s">
        <v>8221</v>
      </c>
      <c r="J234" s="2">
        <v>1</v>
      </c>
    </row>
    <row r="235" spans="1:10" ht="15.75" x14ac:dyDescent="0.25">
      <c r="A235" s="2" t="s">
        <v>8219</v>
      </c>
      <c r="B235" s="2">
        <v>613</v>
      </c>
      <c r="I235" s="2" t="s">
        <v>8221</v>
      </c>
      <c r="J235" s="2">
        <v>7</v>
      </c>
    </row>
    <row r="236" spans="1:10" ht="15.75" x14ac:dyDescent="0.25">
      <c r="A236" s="2" t="s">
        <v>8219</v>
      </c>
      <c r="B236" s="2">
        <v>29</v>
      </c>
      <c r="I236" s="2" t="s">
        <v>8221</v>
      </c>
      <c r="J236" s="2">
        <v>2</v>
      </c>
    </row>
    <row r="237" spans="1:10" ht="15.75" x14ac:dyDescent="0.25">
      <c r="A237" s="2" t="s">
        <v>8219</v>
      </c>
      <c r="B237" s="2">
        <v>165</v>
      </c>
      <c r="I237" s="2" t="s">
        <v>8221</v>
      </c>
      <c r="J237" s="2">
        <v>8</v>
      </c>
    </row>
    <row r="238" spans="1:10" ht="15.75" x14ac:dyDescent="0.25">
      <c r="A238" s="2" t="s">
        <v>8219</v>
      </c>
      <c r="B238" s="2">
        <v>97</v>
      </c>
      <c r="I238" s="2" t="s">
        <v>8221</v>
      </c>
      <c r="J238" s="2">
        <v>2</v>
      </c>
    </row>
    <row r="239" spans="1:10" ht="15.75" x14ac:dyDescent="0.25">
      <c r="A239" s="2" t="s">
        <v>8219</v>
      </c>
      <c r="B239" s="2">
        <v>303</v>
      </c>
      <c r="I239" s="2" t="s">
        <v>8221</v>
      </c>
      <c r="J239" s="2">
        <v>2</v>
      </c>
    </row>
    <row r="240" spans="1:10" ht="15.75" x14ac:dyDescent="0.25">
      <c r="A240" s="2" t="s">
        <v>8219</v>
      </c>
      <c r="B240" s="2">
        <v>267</v>
      </c>
      <c r="I240" s="2" t="s">
        <v>8221</v>
      </c>
      <c r="J240" s="2">
        <v>7</v>
      </c>
    </row>
    <row r="241" spans="1:10" ht="15.75" x14ac:dyDescent="0.25">
      <c r="A241" s="2" t="s">
        <v>8219</v>
      </c>
      <c r="B241" s="2">
        <v>302</v>
      </c>
      <c r="I241" s="2" t="s">
        <v>8221</v>
      </c>
      <c r="J241" s="2">
        <v>2</v>
      </c>
    </row>
    <row r="242" spans="1:10" ht="15.75" x14ac:dyDescent="0.25">
      <c r="A242" s="2" t="s">
        <v>8219</v>
      </c>
      <c r="B242" s="2">
        <v>87</v>
      </c>
      <c r="I242" s="2" t="s">
        <v>8221</v>
      </c>
      <c r="J242" s="2">
        <v>18</v>
      </c>
    </row>
    <row r="243" spans="1:10" ht="15.75" x14ac:dyDescent="0.25">
      <c r="A243" s="2" t="s">
        <v>8219</v>
      </c>
      <c r="B243" s="2">
        <v>354</v>
      </c>
      <c r="I243" s="2" t="s">
        <v>8221</v>
      </c>
      <c r="J243" s="2">
        <v>9</v>
      </c>
    </row>
    <row r="244" spans="1:10" ht="15.75" x14ac:dyDescent="0.25">
      <c r="A244" s="2" t="s">
        <v>8219</v>
      </c>
      <c r="B244" s="2">
        <v>86</v>
      </c>
      <c r="I244" s="2" t="s">
        <v>8221</v>
      </c>
      <c r="J244" s="2">
        <v>4</v>
      </c>
    </row>
    <row r="245" spans="1:10" ht="15.75" x14ac:dyDescent="0.25">
      <c r="A245" s="2" t="s">
        <v>8219</v>
      </c>
      <c r="B245" s="2">
        <v>26</v>
      </c>
      <c r="I245" s="2" t="s">
        <v>8221</v>
      </c>
      <c r="J245" s="2">
        <v>7</v>
      </c>
    </row>
    <row r="246" spans="1:10" ht="15.75" x14ac:dyDescent="0.25">
      <c r="A246" s="2" t="s">
        <v>8219</v>
      </c>
      <c r="B246" s="2">
        <v>113</v>
      </c>
      <c r="I246" s="2" t="s">
        <v>8221</v>
      </c>
      <c r="J246" s="2">
        <v>29</v>
      </c>
    </row>
    <row r="247" spans="1:10" ht="15.75" x14ac:dyDescent="0.25">
      <c r="A247" s="2" t="s">
        <v>8219</v>
      </c>
      <c r="B247" s="2">
        <v>65</v>
      </c>
      <c r="I247" s="2" t="s">
        <v>8221</v>
      </c>
      <c r="J247" s="2">
        <v>12</v>
      </c>
    </row>
    <row r="248" spans="1:10" ht="15.75" x14ac:dyDescent="0.25">
      <c r="A248" s="2" t="s">
        <v>8219</v>
      </c>
      <c r="B248" s="2">
        <v>134</v>
      </c>
      <c r="I248" s="2" t="s">
        <v>8221</v>
      </c>
      <c r="J248" s="2">
        <v>4</v>
      </c>
    </row>
    <row r="249" spans="1:10" ht="15.75" x14ac:dyDescent="0.25">
      <c r="A249" s="2" t="s">
        <v>8219</v>
      </c>
      <c r="B249" s="2">
        <v>119</v>
      </c>
      <c r="I249" s="2" t="s">
        <v>8221</v>
      </c>
      <c r="J249" s="2">
        <v>28</v>
      </c>
    </row>
    <row r="250" spans="1:10" ht="15.75" x14ac:dyDescent="0.25">
      <c r="A250" s="2" t="s">
        <v>8219</v>
      </c>
      <c r="B250" s="2">
        <v>159</v>
      </c>
      <c r="I250" s="2" t="s">
        <v>8221</v>
      </c>
      <c r="J250" s="2">
        <v>25</v>
      </c>
    </row>
    <row r="251" spans="1:10" ht="15.75" x14ac:dyDescent="0.25">
      <c r="A251" s="2" t="s">
        <v>8219</v>
      </c>
      <c r="B251" s="2">
        <v>167</v>
      </c>
      <c r="I251" s="2" t="s">
        <v>8221</v>
      </c>
      <c r="J251" s="2">
        <v>28</v>
      </c>
    </row>
    <row r="252" spans="1:10" ht="15.75" x14ac:dyDescent="0.25">
      <c r="A252" s="2" t="s">
        <v>8219</v>
      </c>
      <c r="B252" s="2">
        <v>43</v>
      </c>
      <c r="I252" s="2" t="s">
        <v>8221</v>
      </c>
      <c r="J252" s="2">
        <v>310</v>
      </c>
    </row>
    <row r="253" spans="1:10" ht="15.75" x14ac:dyDescent="0.25">
      <c r="A253" s="2" t="s">
        <v>8219</v>
      </c>
      <c r="B253" s="2">
        <v>1062</v>
      </c>
      <c r="I253" s="2" t="s">
        <v>8221</v>
      </c>
      <c r="J253" s="2">
        <v>15</v>
      </c>
    </row>
    <row r="254" spans="1:10" ht="15.75" x14ac:dyDescent="0.25">
      <c r="A254" s="2" t="s">
        <v>8219</v>
      </c>
      <c r="B254" s="2">
        <v>9</v>
      </c>
      <c r="I254" s="2" t="s">
        <v>8221</v>
      </c>
      <c r="J254" s="2">
        <v>215</v>
      </c>
    </row>
    <row r="255" spans="1:10" ht="15.75" x14ac:dyDescent="0.25">
      <c r="A255" s="2" t="s">
        <v>8219</v>
      </c>
      <c r="B255" s="2">
        <v>89</v>
      </c>
      <c r="I255" s="2" t="s">
        <v>8221</v>
      </c>
      <c r="J255" s="2">
        <v>3</v>
      </c>
    </row>
    <row r="256" spans="1:10" ht="15.75" x14ac:dyDescent="0.25">
      <c r="A256" s="2" t="s">
        <v>8219</v>
      </c>
      <c r="B256" s="2">
        <v>174</v>
      </c>
      <c r="I256" s="2" t="s">
        <v>8221</v>
      </c>
      <c r="J256" s="2">
        <v>2</v>
      </c>
    </row>
    <row r="257" spans="1:10" ht="15.75" x14ac:dyDescent="0.25">
      <c r="A257" s="2" t="s">
        <v>8219</v>
      </c>
      <c r="B257" s="2">
        <v>14</v>
      </c>
      <c r="I257" s="2" t="s">
        <v>8221</v>
      </c>
      <c r="J257" s="2">
        <v>26</v>
      </c>
    </row>
    <row r="258" spans="1:10" ht="15.75" x14ac:dyDescent="0.25">
      <c r="A258" s="2" t="s">
        <v>8219</v>
      </c>
      <c r="B258" s="2">
        <v>48</v>
      </c>
      <c r="I258" s="2" t="s">
        <v>8221</v>
      </c>
      <c r="J258" s="2">
        <v>24</v>
      </c>
    </row>
    <row r="259" spans="1:10" ht="15.75" x14ac:dyDescent="0.25">
      <c r="A259" s="2" t="s">
        <v>8219</v>
      </c>
      <c r="B259" s="2">
        <v>133</v>
      </c>
      <c r="I259" s="2" t="s">
        <v>8221</v>
      </c>
      <c r="J259" s="2">
        <v>96</v>
      </c>
    </row>
    <row r="260" spans="1:10" ht="15.75" x14ac:dyDescent="0.25">
      <c r="A260" s="2" t="s">
        <v>8219</v>
      </c>
      <c r="B260" s="2">
        <v>83</v>
      </c>
      <c r="I260" s="2" t="s">
        <v>8221</v>
      </c>
      <c r="J260" s="2">
        <v>17</v>
      </c>
    </row>
    <row r="261" spans="1:10" ht="15.75" x14ac:dyDescent="0.25">
      <c r="A261" s="2" t="s">
        <v>8219</v>
      </c>
      <c r="B261" s="2">
        <v>149</v>
      </c>
      <c r="I261" s="2" t="s">
        <v>8221</v>
      </c>
      <c r="J261" s="2">
        <v>94</v>
      </c>
    </row>
    <row r="262" spans="1:10" ht="15.75" x14ac:dyDescent="0.25">
      <c r="A262" s="2" t="s">
        <v>8219</v>
      </c>
      <c r="B262" s="2">
        <v>49</v>
      </c>
      <c r="I262" s="2" t="s">
        <v>8221</v>
      </c>
      <c r="J262" s="2">
        <v>129</v>
      </c>
    </row>
    <row r="263" spans="1:10" ht="15.75" x14ac:dyDescent="0.25">
      <c r="A263" s="2" t="s">
        <v>8219</v>
      </c>
      <c r="B263" s="2">
        <v>251</v>
      </c>
      <c r="I263" s="2" t="s">
        <v>8221</v>
      </c>
      <c r="J263" s="2">
        <v>1</v>
      </c>
    </row>
    <row r="264" spans="1:10" ht="15.75" x14ac:dyDescent="0.25">
      <c r="A264" s="2" t="s">
        <v>8219</v>
      </c>
      <c r="B264" s="2">
        <v>22</v>
      </c>
      <c r="I264" s="2" t="s">
        <v>8221</v>
      </c>
      <c r="J264" s="2">
        <v>4</v>
      </c>
    </row>
    <row r="265" spans="1:10" ht="15.75" x14ac:dyDescent="0.25">
      <c r="A265" s="2" t="s">
        <v>8219</v>
      </c>
      <c r="B265" s="2">
        <v>48</v>
      </c>
      <c r="I265" s="2" t="s">
        <v>8221</v>
      </c>
      <c r="J265" s="2">
        <v>3</v>
      </c>
    </row>
    <row r="266" spans="1:10" ht="15.75" x14ac:dyDescent="0.25">
      <c r="A266" s="2" t="s">
        <v>8219</v>
      </c>
      <c r="B266" s="2">
        <v>383</v>
      </c>
      <c r="I266" s="2" t="s">
        <v>8221</v>
      </c>
      <c r="J266" s="2">
        <v>135</v>
      </c>
    </row>
    <row r="267" spans="1:10" ht="15.75" x14ac:dyDescent="0.25">
      <c r="A267" s="2" t="s">
        <v>8219</v>
      </c>
      <c r="B267" s="2">
        <v>237</v>
      </c>
      <c r="I267" s="2" t="s">
        <v>8221</v>
      </c>
      <c r="J267" s="2">
        <v>10</v>
      </c>
    </row>
    <row r="268" spans="1:10" ht="15.75" x14ac:dyDescent="0.25">
      <c r="A268" s="2" t="s">
        <v>8219</v>
      </c>
      <c r="B268" s="2">
        <v>13</v>
      </c>
      <c r="I268" s="2" t="s">
        <v>8221</v>
      </c>
      <c r="J268" s="2">
        <v>0</v>
      </c>
    </row>
    <row r="269" spans="1:10" ht="15.75" x14ac:dyDescent="0.25">
      <c r="A269" s="2" t="s">
        <v>8219</v>
      </c>
      <c r="B269" s="2">
        <v>562</v>
      </c>
      <c r="I269" s="2" t="s">
        <v>8221</v>
      </c>
      <c r="J269" s="2">
        <v>6</v>
      </c>
    </row>
    <row r="270" spans="1:10" ht="15.75" x14ac:dyDescent="0.25">
      <c r="A270" s="2" t="s">
        <v>8219</v>
      </c>
      <c r="B270" s="2">
        <v>71</v>
      </c>
      <c r="I270" s="2" t="s">
        <v>8221</v>
      </c>
      <c r="J270" s="2">
        <v>36</v>
      </c>
    </row>
    <row r="271" spans="1:10" ht="15.75" x14ac:dyDescent="0.25">
      <c r="A271" s="2" t="s">
        <v>8219</v>
      </c>
      <c r="B271" s="2">
        <v>1510</v>
      </c>
      <c r="I271" s="2" t="s">
        <v>8221</v>
      </c>
      <c r="J271" s="2">
        <v>336</v>
      </c>
    </row>
    <row r="272" spans="1:10" ht="15.75" x14ac:dyDescent="0.25">
      <c r="A272" s="2" t="s">
        <v>8219</v>
      </c>
      <c r="B272" s="2">
        <v>14</v>
      </c>
      <c r="I272" s="2" t="s">
        <v>8221</v>
      </c>
      <c r="J272" s="2">
        <v>34</v>
      </c>
    </row>
    <row r="273" spans="1:10" ht="15.75" x14ac:dyDescent="0.25">
      <c r="A273" s="2" t="s">
        <v>8219</v>
      </c>
      <c r="B273" s="2">
        <v>193</v>
      </c>
      <c r="I273" s="2" t="s">
        <v>8221</v>
      </c>
      <c r="J273" s="2">
        <v>10</v>
      </c>
    </row>
    <row r="274" spans="1:10" ht="15.75" x14ac:dyDescent="0.25">
      <c r="A274" s="2" t="s">
        <v>8219</v>
      </c>
      <c r="B274" s="2">
        <v>206</v>
      </c>
      <c r="I274" s="2" t="s">
        <v>8221</v>
      </c>
      <c r="J274" s="2">
        <v>201</v>
      </c>
    </row>
    <row r="275" spans="1:10" ht="15.75" x14ac:dyDescent="0.25">
      <c r="A275" s="2" t="s">
        <v>8219</v>
      </c>
      <c r="B275" s="2">
        <v>351</v>
      </c>
      <c r="I275" s="2" t="s">
        <v>8221</v>
      </c>
      <c r="J275" s="2">
        <v>296</v>
      </c>
    </row>
    <row r="276" spans="1:10" ht="15.75" x14ac:dyDescent="0.25">
      <c r="A276" s="2" t="s">
        <v>8219</v>
      </c>
      <c r="B276" s="2">
        <v>50</v>
      </c>
      <c r="I276" s="2" t="s">
        <v>8221</v>
      </c>
      <c r="J276" s="2">
        <v>7</v>
      </c>
    </row>
    <row r="277" spans="1:10" ht="15.75" x14ac:dyDescent="0.25">
      <c r="A277" s="2" t="s">
        <v>8219</v>
      </c>
      <c r="B277" s="2">
        <v>184</v>
      </c>
      <c r="I277" s="2" t="s">
        <v>8221</v>
      </c>
      <c r="J277" s="2">
        <v>7</v>
      </c>
    </row>
    <row r="278" spans="1:10" ht="15.75" x14ac:dyDescent="0.25">
      <c r="A278" s="2" t="s">
        <v>8219</v>
      </c>
      <c r="B278" s="2">
        <v>196</v>
      </c>
      <c r="I278" s="2" t="s">
        <v>8221</v>
      </c>
      <c r="J278" s="2">
        <v>1</v>
      </c>
    </row>
    <row r="279" spans="1:10" ht="15.75" x14ac:dyDescent="0.25">
      <c r="A279" s="2" t="s">
        <v>8219</v>
      </c>
      <c r="B279" s="2">
        <v>229</v>
      </c>
      <c r="I279" s="2" t="s">
        <v>8221</v>
      </c>
      <c r="J279" s="2">
        <v>114</v>
      </c>
    </row>
    <row r="280" spans="1:10" ht="15.75" x14ac:dyDescent="0.25">
      <c r="A280" s="2" t="s">
        <v>8219</v>
      </c>
      <c r="B280" s="2">
        <v>67</v>
      </c>
      <c r="I280" s="2" t="s">
        <v>8221</v>
      </c>
      <c r="J280" s="2">
        <v>29</v>
      </c>
    </row>
    <row r="281" spans="1:10" ht="15.75" x14ac:dyDescent="0.25">
      <c r="A281" s="2" t="s">
        <v>8219</v>
      </c>
      <c r="B281" s="2">
        <v>95</v>
      </c>
      <c r="I281" s="2" t="s">
        <v>8221</v>
      </c>
      <c r="J281" s="2">
        <v>890</v>
      </c>
    </row>
    <row r="282" spans="1:10" ht="15.75" x14ac:dyDescent="0.25">
      <c r="A282" s="2" t="s">
        <v>8219</v>
      </c>
      <c r="B282" s="2">
        <v>62</v>
      </c>
      <c r="I282" s="2" t="s">
        <v>8221</v>
      </c>
      <c r="J282" s="2">
        <v>31</v>
      </c>
    </row>
    <row r="283" spans="1:10" ht="15.75" x14ac:dyDescent="0.25">
      <c r="A283" s="2" t="s">
        <v>8219</v>
      </c>
      <c r="B283" s="2">
        <v>73</v>
      </c>
      <c r="I283" s="2" t="s">
        <v>8221</v>
      </c>
      <c r="J283" s="2">
        <v>21</v>
      </c>
    </row>
    <row r="284" spans="1:10" ht="15.75" x14ac:dyDescent="0.25">
      <c r="A284" s="2" t="s">
        <v>8219</v>
      </c>
      <c r="B284" s="2">
        <v>43</v>
      </c>
      <c r="I284" s="2" t="s">
        <v>8221</v>
      </c>
      <c r="J284" s="2">
        <v>37</v>
      </c>
    </row>
    <row r="285" spans="1:10" ht="15.75" x14ac:dyDescent="0.25">
      <c r="A285" s="2" t="s">
        <v>8219</v>
      </c>
      <c r="B285" s="2">
        <v>70</v>
      </c>
      <c r="I285" s="2" t="s">
        <v>8221</v>
      </c>
      <c r="J285" s="2">
        <v>7</v>
      </c>
    </row>
    <row r="286" spans="1:10" ht="15.75" x14ac:dyDescent="0.25">
      <c r="A286" s="2" t="s">
        <v>8219</v>
      </c>
      <c r="B286" s="2">
        <v>271</v>
      </c>
      <c r="I286" s="2" t="s">
        <v>8221</v>
      </c>
      <c r="J286" s="2">
        <v>4</v>
      </c>
    </row>
    <row r="287" spans="1:10" ht="15.75" x14ac:dyDescent="0.25">
      <c r="A287" s="2" t="s">
        <v>8219</v>
      </c>
      <c r="B287" s="2">
        <v>55</v>
      </c>
      <c r="I287" s="2" t="s">
        <v>8221</v>
      </c>
      <c r="J287" s="2">
        <v>5</v>
      </c>
    </row>
    <row r="288" spans="1:10" ht="15.75" x14ac:dyDescent="0.25">
      <c r="A288" s="2" t="s">
        <v>8219</v>
      </c>
      <c r="B288" s="2">
        <v>35</v>
      </c>
      <c r="I288" s="2" t="s">
        <v>8221</v>
      </c>
      <c r="J288" s="2">
        <v>0</v>
      </c>
    </row>
    <row r="289" spans="1:10" ht="15.75" x14ac:dyDescent="0.25">
      <c r="A289" s="2" t="s">
        <v>8219</v>
      </c>
      <c r="B289" s="2">
        <v>22</v>
      </c>
      <c r="I289" s="2" t="s">
        <v>8221</v>
      </c>
      <c r="J289" s="2">
        <v>456</v>
      </c>
    </row>
    <row r="290" spans="1:10" ht="15.75" x14ac:dyDescent="0.25">
      <c r="A290" s="2" t="s">
        <v>8219</v>
      </c>
      <c r="B290" s="2">
        <v>38</v>
      </c>
      <c r="I290" s="2" t="s">
        <v>8221</v>
      </c>
      <c r="J290" s="2">
        <v>369</v>
      </c>
    </row>
    <row r="291" spans="1:10" ht="15.75" x14ac:dyDescent="0.25">
      <c r="A291" s="2" t="s">
        <v>8219</v>
      </c>
      <c r="B291" s="2">
        <v>15</v>
      </c>
      <c r="I291" s="2" t="s">
        <v>8221</v>
      </c>
      <c r="J291" s="2">
        <v>2</v>
      </c>
    </row>
    <row r="292" spans="1:10" ht="15.75" x14ac:dyDescent="0.25">
      <c r="A292" s="2" t="s">
        <v>8219</v>
      </c>
      <c r="B292" s="2">
        <v>7</v>
      </c>
      <c r="I292" s="2" t="s">
        <v>8221</v>
      </c>
      <c r="J292" s="2">
        <v>0</v>
      </c>
    </row>
    <row r="293" spans="1:10" ht="15.75" x14ac:dyDescent="0.25">
      <c r="A293" s="2" t="s">
        <v>8219</v>
      </c>
      <c r="B293" s="2">
        <v>241</v>
      </c>
      <c r="I293" s="2" t="s">
        <v>8221</v>
      </c>
      <c r="J293" s="2">
        <v>338</v>
      </c>
    </row>
    <row r="294" spans="1:10" ht="15.75" x14ac:dyDescent="0.25">
      <c r="A294" s="2" t="s">
        <v>8219</v>
      </c>
      <c r="B294" s="2">
        <v>55</v>
      </c>
      <c r="I294" s="2" t="s">
        <v>8221</v>
      </c>
      <c r="J294" s="2">
        <v>4</v>
      </c>
    </row>
    <row r="295" spans="1:10" ht="15.75" x14ac:dyDescent="0.25">
      <c r="A295" s="2" t="s">
        <v>8219</v>
      </c>
      <c r="B295" s="2">
        <v>171</v>
      </c>
      <c r="I295" s="2" t="s">
        <v>8221</v>
      </c>
      <c r="J295" s="2">
        <v>1</v>
      </c>
    </row>
    <row r="296" spans="1:10" ht="15.75" x14ac:dyDescent="0.25">
      <c r="A296" s="2" t="s">
        <v>8219</v>
      </c>
      <c r="B296" s="2">
        <v>208</v>
      </c>
      <c r="I296" s="2" t="s">
        <v>8221</v>
      </c>
      <c r="J296" s="2">
        <v>28</v>
      </c>
    </row>
    <row r="297" spans="1:10" ht="15.75" x14ac:dyDescent="0.25">
      <c r="A297" s="2" t="s">
        <v>8219</v>
      </c>
      <c r="B297" s="2">
        <v>21</v>
      </c>
      <c r="I297" s="2" t="s">
        <v>8221</v>
      </c>
      <c r="J297" s="2">
        <v>12</v>
      </c>
    </row>
    <row r="298" spans="1:10" ht="15.75" x14ac:dyDescent="0.25">
      <c r="A298" s="2" t="s">
        <v>8219</v>
      </c>
      <c r="B298" s="2">
        <v>25</v>
      </c>
      <c r="I298" s="2" t="s">
        <v>8221</v>
      </c>
      <c r="J298" s="2">
        <v>16</v>
      </c>
    </row>
    <row r="299" spans="1:10" ht="15.75" x14ac:dyDescent="0.25">
      <c r="A299" s="2" t="s">
        <v>8219</v>
      </c>
      <c r="B299" s="2">
        <v>52</v>
      </c>
      <c r="I299" s="2" t="s">
        <v>8221</v>
      </c>
      <c r="J299" s="2">
        <v>4</v>
      </c>
    </row>
    <row r="300" spans="1:10" ht="15.75" x14ac:dyDescent="0.25">
      <c r="A300" s="2" t="s">
        <v>8219</v>
      </c>
      <c r="B300" s="2">
        <v>104</v>
      </c>
      <c r="I300" s="2" t="s">
        <v>8221</v>
      </c>
      <c r="J300" s="2">
        <v>4</v>
      </c>
    </row>
    <row r="301" spans="1:10" ht="15.75" x14ac:dyDescent="0.25">
      <c r="A301" s="2" t="s">
        <v>8219</v>
      </c>
      <c r="B301" s="2">
        <v>73</v>
      </c>
      <c r="I301" s="2" t="s">
        <v>8221</v>
      </c>
      <c r="J301" s="2">
        <v>10</v>
      </c>
    </row>
    <row r="302" spans="1:10" ht="15.75" x14ac:dyDescent="0.25">
      <c r="A302" s="2" t="s">
        <v>8219</v>
      </c>
      <c r="B302" s="2">
        <v>34</v>
      </c>
      <c r="I302" s="2" t="s">
        <v>8221</v>
      </c>
      <c r="J302" s="2">
        <v>0</v>
      </c>
    </row>
    <row r="303" spans="1:10" ht="15.75" x14ac:dyDescent="0.25">
      <c r="A303" s="2" t="s">
        <v>8219</v>
      </c>
      <c r="B303" s="2">
        <v>56</v>
      </c>
      <c r="I303" s="2" t="s">
        <v>8221</v>
      </c>
      <c r="J303" s="2">
        <v>6</v>
      </c>
    </row>
    <row r="304" spans="1:10" ht="15.75" x14ac:dyDescent="0.25">
      <c r="A304" s="2" t="s">
        <v>8219</v>
      </c>
      <c r="B304" s="2">
        <v>31</v>
      </c>
      <c r="I304" s="2" t="s">
        <v>8221</v>
      </c>
      <c r="J304" s="2">
        <v>0</v>
      </c>
    </row>
    <row r="305" spans="1:10" ht="15.75" x14ac:dyDescent="0.25">
      <c r="A305" s="2" t="s">
        <v>8219</v>
      </c>
      <c r="B305" s="2">
        <v>84</v>
      </c>
      <c r="I305" s="2" t="s">
        <v>8221</v>
      </c>
      <c r="J305" s="2">
        <v>1</v>
      </c>
    </row>
    <row r="306" spans="1:10" ht="15.75" x14ac:dyDescent="0.25">
      <c r="A306" s="2" t="s">
        <v>8219</v>
      </c>
      <c r="B306" s="2">
        <v>130</v>
      </c>
      <c r="I306" s="2" t="s">
        <v>8221</v>
      </c>
      <c r="J306" s="2">
        <v>0</v>
      </c>
    </row>
    <row r="307" spans="1:10" ht="15.75" x14ac:dyDescent="0.25">
      <c r="A307" s="2" t="s">
        <v>8219</v>
      </c>
      <c r="B307" s="2">
        <v>12</v>
      </c>
      <c r="I307" s="2" t="s">
        <v>8221</v>
      </c>
      <c r="J307" s="2">
        <v>44</v>
      </c>
    </row>
    <row r="308" spans="1:10" ht="15.75" x14ac:dyDescent="0.25">
      <c r="A308" s="2" t="s">
        <v>8219</v>
      </c>
      <c r="B308" s="2">
        <v>23</v>
      </c>
      <c r="I308" s="2" t="s">
        <v>8221</v>
      </c>
      <c r="J308" s="2">
        <v>0</v>
      </c>
    </row>
    <row r="309" spans="1:10" ht="15.75" x14ac:dyDescent="0.25">
      <c r="A309" s="2" t="s">
        <v>8219</v>
      </c>
      <c r="B309" s="2">
        <v>158</v>
      </c>
      <c r="I309" s="2" t="s">
        <v>8221</v>
      </c>
      <c r="J309" s="2">
        <v>3</v>
      </c>
    </row>
    <row r="310" spans="1:10" ht="15.75" x14ac:dyDescent="0.25">
      <c r="A310" s="2" t="s">
        <v>8219</v>
      </c>
      <c r="B310" s="2">
        <v>30</v>
      </c>
      <c r="I310" s="2" t="s">
        <v>8221</v>
      </c>
      <c r="J310" s="2">
        <v>0</v>
      </c>
    </row>
    <row r="311" spans="1:10" ht="15.75" x14ac:dyDescent="0.25">
      <c r="A311" s="2" t="s">
        <v>8219</v>
      </c>
      <c r="B311" s="2">
        <v>18</v>
      </c>
      <c r="I311" s="2" t="s">
        <v>8221</v>
      </c>
      <c r="J311" s="2">
        <v>52</v>
      </c>
    </row>
    <row r="312" spans="1:10" ht="15.75" x14ac:dyDescent="0.25">
      <c r="A312" s="2" t="s">
        <v>8219</v>
      </c>
      <c r="B312" s="2">
        <v>29</v>
      </c>
      <c r="I312" s="2" t="s">
        <v>8221</v>
      </c>
      <c r="J312" s="2">
        <v>0</v>
      </c>
    </row>
    <row r="313" spans="1:10" ht="15.75" x14ac:dyDescent="0.25">
      <c r="A313" s="2" t="s">
        <v>8219</v>
      </c>
      <c r="B313" s="2">
        <v>31</v>
      </c>
      <c r="I313" s="2" t="s">
        <v>8221</v>
      </c>
      <c r="J313" s="2">
        <v>1</v>
      </c>
    </row>
    <row r="314" spans="1:10" ht="15.75" x14ac:dyDescent="0.25">
      <c r="A314" s="2" t="s">
        <v>8219</v>
      </c>
      <c r="B314" s="2">
        <v>173</v>
      </c>
      <c r="I314" s="2" t="s">
        <v>8221</v>
      </c>
      <c r="J314" s="2">
        <v>1</v>
      </c>
    </row>
    <row r="315" spans="1:10" ht="15.75" x14ac:dyDescent="0.25">
      <c r="A315" s="2" t="s">
        <v>8219</v>
      </c>
      <c r="B315" s="2">
        <v>17</v>
      </c>
      <c r="I315" s="2" t="s">
        <v>8221</v>
      </c>
      <c r="J315" s="2">
        <v>2</v>
      </c>
    </row>
    <row r="316" spans="1:10" ht="15.75" x14ac:dyDescent="0.25">
      <c r="A316" s="2" t="s">
        <v>8219</v>
      </c>
      <c r="B316" s="2">
        <v>48</v>
      </c>
      <c r="I316" s="2" t="s">
        <v>8221</v>
      </c>
      <c r="J316" s="2">
        <v>9</v>
      </c>
    </row>
    <row r="317" spans="1:10" ht="15.75" x14ac:dyDescent="0.25">
      <c r="A317" s="2" t="s">
        <v>8219</v>
      </c>
      <c r="B317" s="2">
        <v>59</v>
      </c>
      <c r="I317" s="2" t="s">
        <v>8221</v>
      </c>
      <c r="J317" s="2">
        <v>5</v>
      </c>
    </row>
    <row r="318" spans="1:10" ht="15.75" x14ac:dyDescent="0.25">
      <c r="A318" s="2" t="s">
        <v>8219</v>
      </c>
      <c r="B318" s="2">
        <v>39</v>
      </c>
      <c r="I318" s="2" t="s">
        <v>8221</v>
      </c>
      <c r="J318" s="2">
        <v>57</v>
      </c>
    </row>
    <row r="319" spans="1:10" ht="15.75" x14ac:dyDescent="0.25">
      <c r="A319" s="2" t="s">
        <v>8219</v>
      </c>
      <c r="B319" s="2">
        <v>59</v>
      </c>
      <c r="I319" s="2" t="s">
        <v>8221</v>
      </c>
      <c r="J319" s="2">
        <v>3</v>
      </c>
    </row>
    <row r="320" spans="1:10" ht="15.75" x14ac:dyDescent="0.25">
      <c r="A320" s="2" t="s">
        <v>8219</v>
      </c>
      <c r="B320" s="2">
        <v>60</v>
      </c>
      <c r="I320" s="2" t="s">
        <v>8221</v>
      </c>
      <c r="J320" s="2">
        <v>1</v>
      </c>
    </row>
    <row r="321" spans="1:10" ht="15.75" x14ac:dyDescent="0.25">
      <c r="A321" s="2" t="s">
        <v>8219</v>
      </c>
      <c r="B321" s="2">
        <v>20</v>
      </c>
      <c r="I321" s="2" t="s">
        <v>8221</v>
      </c>
      <c r="J321" s="2">
        <v>6</v>
      </c>
    </row>
    <row r="322" spans="1:10" ht="15.75" x14ac:dyDescent="0.25">
      <c r="A322" s="2" t="s">
        <v>8219</v>
      </c>
      <c r="B322" s="2">
        <v>2</v>
      </c>
      <c r="I322" s="2" t="s">
        <v>8221</v>
      </c>
      <c r="J322" s="2">
        <v>48</v>
      </c>
    </row>
    <row r="323" spans="1:10" ht="15.75" x14ac:dyDescent="0.25">
      <c r="A323" s="2" t="s">
        <v>8219</v>
      </c>
      <c r="B323" s="2">
        <v>315</v>
      </c>
      <c r="I323" s="2" t="s">
        <v>8221</v>
      </c>
      <c r="J323" s="2">
        <v>2</v>
      </c>
    </row>
    <row r="324" spans="1:10" ht="15.75" x14ac:dyDescent="0.25">
      <c r="A324" s="2" t="s">
        <v>8219</v>
      </c>
      <c r="B324" s="2">
        <v>2174</v>
      </c>
      <c r="I324" s="2" t="s">
        <v>8221</v>
      </c>
      <c r="J324" s="2">
        <v>4</v>
      </c>
    </row>
    <row r="325" spans="1:10" ht="15.75" x14ac:dyDescent="0.25">
      <c r="A325" s="2" t="s">
        <v>8219</v>
      </c>
      <c r="B325" s="2">
        <v>152</v>
      </c>
      <c r="I325" s="2" t="s">
        <v>8221</v>
      </c>
      <c r="J325" s="2">
        <v>5</v>
      </c>
    </row>
    <row r="326" spans="1:10" ht="15.75" x14ac:dyDescent="0.25">
      <c r="A326" s="2" t="s">
        <v>8219</v>
      </c>
      <c r="B326" s="2">
        <v>1021</v>
      </c>
      <c r="I326" s="2" t="s">
        <v>8221</v>
      </c>
      <c r="J326" s="2">
        <v>79</v>
      </c>
    </row>
    <row r="327" spans="1:10" ht="15.75" x14ac:dyDescent="0.25">
      <c r="A327" s="2" t="s">
        <v>8219</v>
      </c>
      <c r="B327" s="2">
        <v>237</v>
      </c>
      <c r="I327" s="2" t="s">
        <v>8221</v>
      </c>
      <c r="J327" s="2">
        <v>2</v>
      </c>
    </row>
    <row r="328" spans="1:10" ht="15.75" x14ac:dyDescent="0.25">
      <c r="A328" s="2" t="s">
        <v>8219</v>
      </c>
      <c r="B328" s="2">
        <v>27</v>
      </c>
      <c r="I328" s="2" t="s">
        <v>8221</v>
      </c>
      <c r="J328" s="2">
        <v>11</v>
      </c>
    </row>
    <row r="329" spans="1:10" ht="15.75" x14ac:dyDescent="0.25">
      <c r="A329" s="2" t="s">
        <v>8219</v>
      </c>
      <c r="B329" s="2">
        <v>17</v>
      </c>
      <c r="I329" s="2" t="s">
        <v>8221</v>
      </c>
      <c r="J329" s="2">
        <v>11</v>
      </c>
    </row>
    <row r="330" spans="1:10" ht="15.75" x14ac:dyDescent="0.25">
      <c r="A330" s="2" t="s">
        <v>8219</v>
      </c>
      <c r="B330" s="2">
        <v>27</v>
      </c>
      <c r="I330" s="2" t="s">
        <v>8221</v>
      </c>
      <c r="J330" s="2">
        <v>1</v>
      </c>
    </row>
    <row r="331" spans="1:10" ht="15.75" x14ac:dyDescent="0.25">
      <c r="A331" s="2" t="s">
        <v>8219</v>
      </c>
      <c r="B331" s="2">
        <v>82</v>
      </c>
      <c r="I331" s="2" t="s">
        <v>8221</v>
      </c>
      <c r="J331" s="2">
        <v>3</v>
      </c>
    </row>
    <row r="332" spans="1:10" ht="15.75" x14ac:dyDescent="0.25">
      <c r="A332" s="2" t="s">
        <v>8219</v>
      </c>
      <c r="B332" s="2">
        <v>48</v>
      </c>
      <c r="I332" s="2" t="s">
        <v>8221</v>
      </c>
      <c r="J332" s="2">
        <v>5</v>
      </c>
    </row>
    <row r="333" spans="1:10" ht="15.75" x14ac:dyDescent="0.25">
      <c r="A333" s="2" t="s">
        <v>8219</v>
      </c>
      <c r="B333" s="2">
        <v>105</v>
      </c>
      <c r="I333" s="2" t="s">
        <v>8221</v>
      </c>
      <c r="J333" s="2">
        <v>12</v>
      </c>
    </row>
    <row r="334" spans="1:10" ht="15.75" x14ac:dyDescent="0.25">
      <c r="A334" s="2" t="s">
        <v>8219</v>
      </c>
      <c r="B334" s="2">
        <v>28</v>
      </c>
      <c r="I334" s="2" t="s">
        <v>8221</v>
      </c>
      <c r="J334" s="2">
        <v>2</v>
      </c>
    </row>
    <row r="335" spans="1:10" ht="15.75" x14ac:dyDescent="0.25">
      <c r="A335" s="2" t="s">
        <v>8219</v>
      </c>
      <c r="B335" s="2">
        <v>1107</v>
      </c>
      <c r="I335" s="2" t="s">
        <v>8221</v>
      </c>
      <c r="J335" s="2">
        <v>5</v>
      </c>
    </row>
    <row r="336" spans="1:10" ht="15.75" x14ac:dyDescent="0.25">
      <c r="A336" s="2" t="s">
        <v>8219</v>
      </c>
      <c r="B336" s="2">
        <v>1013</v>
      </c>
      <c r="I336" s="2" t="s">
        <v>8221</v>
      </c>
      <c r="J336" s="2">
        <v>21</v>
      </c>
    </row>
    <row r="337" spans="1:10" ht="15.75" x14ac:dyDescent="0.25">
      <c r="A337" s="2" t="s">
        <v>8219</v>
      </c>
      <c r="B337" s="2">
        <v>274</v>
      </c>
      <c r="I337" s="2" t="s">
        <v>8221</v>
      </c>
      <c r="J337" s="2">
        <v>0</v>
      </c>
    </row>
    <row r="338" spans="1:10" ht="15.75" x14ac:dyDescent="0.25">
      <c r="A338" s="2" t="s">
        <v>8219</v>
      </c>
      <c r="B338" s="2">
        <v>87</v>
      </c>
      <c r="I338" s="2" t="s">
        <v>8221</v>
      </c>
      <c r="J338" s="2">
        <v>45</v>
      </c>
    </row>
    <row r="339" spans="1:10" ht="15.75" x14ac:dyDescent="0.25">
      <c r="A339" s="2" t="s">
        <v>8219</v>
      </c>
      <c r="B339" s="2">
        <v>99</v>
      </c>
      <c r="I339" s="2" t="s">
        <v>8221</v>
      </c>
      <c r="J339" s="2">
        <v>29</v>
      </c>
    </row>
    <row r="340" spans="1:10" ht="15.75" x14ac:dyDescent="0.25">
      <c r="A340" s="2" t="s">
        <v>8219</v>
      </c>
      <c r="B340" s="2">
        <v>276</v>
      </c>
      <c r="I340" s="2" t="s">
        <v>8221</v>
      </c>
      <c r="J340" s="2">
        <v>2</v>
      </c>
    </row>
    <row r="341" spans="1:10" ht="15.75" x14ac:dyDescent="0.25">
      <c r="A341" s="2" t="s">
        <v>8219</v>
      </c>
      <c r="B341" s="2">
        <v>21</v>
      </c>
      <c r="I341" s="2" t="s">
        <v>8221</v>
      </c>
      <c r="J341" s="2">
        <v>30</v>
      </c>
    </row>
    <row r="342" spans="1:10" ht="15.75" x14ac:dyDescent="0.25">
      <c r="A342" s="2" t="s">
        <v>8219</v>
      </c>
      <c r="B342" s="2">
        <v>41</v>
      </c>
      <c r="I342" s="2" t="s">
        <v>8221</v>
      </c>
      <c r="J342" s="2">
        <v>8</v>
      </c>
    </row>
    <row r="343" spans="1:10" ht="15.75" x14ac:dyDescent="0.25">
      <c r="A343" s="2" t="s">
        <v>8219</v>
      </c>
      <c r="B343" s="2">
        <v>119</v>
      </c>
      <c r="I343" s="2" t="s">
        <v>8221</v>
      </c>
      <c r="J343" s="2">
        <v>1</v>
      </c>
    </row>
    <row r="344" spans="1:10" ht="15.75" x14ac:dyDescent="0.25">
      <c r="A344" s="2" t="s">
        <v>8219</v>
      </c>
      <c r="B344" s="2">
        <v>153</v>
      </c>
      <c r="I344" s="2" t="s">
        <v>8221</v>
      </c>
      <c r="J344" s="2">
        <v>14</v>
      </c>
    </row>
    <row r="345" spans="1:10" ht="15.75" x14ac:dyDescent="0.25">
      <c r="A345" s="2" t="s">
        <v>8219</v>
      </c>
      <c r="B345" s="2">
        <v>100</v>
      </c>
      <c r="I345" s="2" t="s">
        <v>8221</v>
      </c>
      <c r="J345" s="2">
        <v>24</v>
      </c>
    </row>
    <row r="346" spans="1:10" ht="15.75" x14ac:dyDescent="0.25">
      <c r="A346" s="2" t="s">
        <v>8219</v>
      </c>
      <c r="B346" s="2">
        <v>143</v>
      </c>
      <c r="I346" s="2" t="s">
        <v>8221</v>
      </c>
      <c r="J346" s="2">
        <v>2</v>
      </c>
    </row>
    <row r="347" spans="1:10" ht="15.75" x14ac:dyDescent="0.25">
      <c r="A347" s="2" t="s">
        <v>8219</v>
      </c>
      <c r="B347" s="2">
        <v>140</v>
      </c>
      <c r="I347" s="2" t="s">
        <v>8221</v>
      </c>
      <c r="J347" s="2">
        <v>21</v>
      </c>
    </row>
    <row r="348" spans="1:10" ht="15.75" x14ac:dyDescent="0.25">
      <c r="A348" s="2" t="s">
        <v>8219</v>
      </c>
      <c r="B348" s="2">
        <v>35</v>
      </c>
      <c r="I348" s="2" t="s">
        <v>8221</v>
      </c>
      <c r="J348" s="2">
        <v>7</v>
      </c>
    </row>
    <row r="349" spans="1:10" ht="15.75" x14ac:dyDescent="0.25">
      <c r="A349" s="2" t="s">
        <v>8219</v>
      </c>
      <c r="B349" s="2">
        <v>149</v>
      </c>
      <c r="I349" s="2" t="s">
        <v>8221</v>
      </c>
      <c r="J349" s="2">
        <v>0</v>
      </c>
    </row>
    <row r="350" spans="1:10" ht="15.75" x14ac:dyDescent="0.25">
      <c r="A350" s="2" t="s">
        <v>8219</v>
      </c>
      <c r="B350" s="2">
        <v>130</v>
      </c>
      <c r="I350" s="2" t="s">
        <v>8221</v>
      </c>
      <c r="J350" s="2">
        <v>4</v>
      </c>
    </row>
    <row r="351" spans="1:10" ht="15.75" x14ac:dyDescent="0.25">
      <c r="A351" s="2" t="s">
        <v>8219</v>
      </c>
      <c r="B351" s="2">
        <v>120</v>
      </c>
      <c r="I351" s="2" t="s">
        <v>8221</v>
      </c>
      <c r="J351" s="2">
        <v>32</v>
      </c>
    </row>
    <row r="352" spans="1:10" ht="15.75" x14ac:dyDescent="0.25">
      <c r="A352" s="2" t="s">
        <v>8219</v>
      </c>
      <c r="B352" s="2">
        <v>265</v>
      </c>
      <c r="I352" s="2" t="s">
        <v>8221</v>
      </c>
      <c r="J352" s="2">
        <v>4</v>
      </c>
    </row>
    <row r="353" spans="1:10" ht="15.75" x14ac:dyDescent="0.25">
      <c r="A353" s="2" t="s">
        <v>8219</v>
      </c>
      <c r="B353" s="2">
        <v>71</v>
      </c>
      <c r="I353" s="2" t="s">
        <v>8221</v>
      </c>
      <c r="J353" s="2">
        <v>9</v>
      </c>
    </row>
    <row r="354" spans="1:10" ht="15.75" x14ac:dyDescent="0.25">
      <c r="A354" s="2" t="s">
        <v>8219</v>
      </c>
      <c r="B354" s="2">
        <v>13</v>
      </c>
      <c r="I354" s="2" t="s">
        <v>8221</v>
      </c>
      <c r="J354" s="2">
        <v>17</v>
      </c>
    </row>
    <row r="355" spans="1:10" ht="15.75" x14ac:dyDescent="0.25">
      <c r="A355" s="2" t="s">
        <v>8219</v>
      </c>
      <c r="B355" s="2">
        <v>169</v>
      </c>
      <c r="I355" s="2" t="s">
        <v>8221</v>
      </c>
      <c r="J355" s="2">
        <v>5</v>
      </c>
    </row>
    <row r="356" spans="1:10" ht="15.75" x14ac:dyDescent="0.25">
      <c r="A356" s="2" t="s">
        <v>8219</v>
      </c>
      <c r="B356" s="2">
        <v>57</v>
      </c>
      <c r="I356" s="2" t="s">
        <v>8221</v>
      </c>
      <c r="J356" s="2">
        <v>53</v>
      </c>
    </row>
    <row r="357" spans="1:10" ht="15.75" x14ac:dyDescent="0.25">
      <c r="A357" s="2" t="s">
        <v>8219</v>
      </c>
      <c r="B357" s="2">
        <v>229</v>
      </c>
      <c r="I357" s="2" t="s">
        <v>8221</v>
      </c>
      <c r="J357" s="2">
        <v>7</v>
      </c>
    </row>
    <row r="358" spans="1:10" ht="15.75" x14ac:dyDescent="0.25">
      <c r="A358" s="2" t="s">
        <v>8219</v>
      </c>
      <c r="B358" s="2">
        <v>108</v>
      </c>
      <c r="I358" s="2" t="s">
        <v>8221</v>
      </c>
      <c r="J358" s="2">
        <v>72</v>
      </c>
    </row>
    <row r="359" spans="1:10" ht="15.75" x14ac:dyDescent="0.25">
      <c r="A359" s="2" t="s">
        <v>8219</v>
      </c>
      <c r="B359" s="2">
        <v>108</v>
      </c>
      <c r="I359" s="2" t="s">
        <v>8221</v>
      </c>
      <c r="J359" s="2">
        <v>0</v>
      </c>
    </row>
    <row r="360" spans="1:10" ht="15.75" x14ac:dyDescent="0.25">
      <c r="A360" s="2" t="s">
        <v>8219</v>
      </c>
      <c r="B360" s="2">
        <v>41</v>
      </c>
      <c r="I360" s="2" t="s">
        <v>8221</v>
      </c>
      <c r="J360" s="2">
        <v>2</v>
      </c>
    </row>
    <row r="361" spans="1:10" ht="15.75" x14ac:dyDescent="0.25">
      <c r="A361" s="2" t="s">
        <v>8219</v>
      </c>
      <c r="B361" s="2">
        <v>139</v>
      </c>
      <c r="I361" s="2" t="s">
        <v>8221</v>
      </c>
      <c r="J361" s="2">
        <v>8</v>
      </c>
    </row>
    <row r="362" spans="1:10" ht="15.75" x14ac:dyDescent="0.25">
      <c r="A362" s="2" t="s">
        <v>8219</v>
      </c>
      <c r="B362" s="2">
        <v>19</v>
      </c>
      <c r="I362" s="2" t="s">
        <v>8221</v>
      </c>
      <c r="J362" s="2">
        <v>2</v>
      </c>
    </row>
    <row r="363" spans="1:10" ht="15.75" x14ac:dyDescent="0.25">
      <c r="A363" s="2" t="s">
        <v>8219</v>
      </c>
      <c r="B363" s="2">
        <v>94</v>
      </c>
      <c r="I363" s="2" t="s">
        <v>8221</v>
      </c>
      <c r="J363" s="2">
        <v>0</v>
      </c>
    </row>
    <row r="364" spans="1:10" ht="15.75" x14ac:dyDescent="0.25">
      <c r="A364" s="2" t="s">
        <v>8219</v>
      </c>
      <c r="B364" s="2">
        <v>23</v>
      </c>
      <c r="I364" s="2" t="s">
        <v>8221</v>
      </c>
      <c r="J364" s="2">
        <v>3</v>
      </c>
    </row>
    <row r="365" spans="1:10" ht="15.75" x14ac:dyDescent="0.25">
      <c r="A365" s="2" t="s">
        <v>8219</v>
      </c>
      <c r="B365" s="2">
        <v>15</v>
      </c>
      <c r="I365" s="2" t="s">
        <v>8221</v>
      </c>
      <c r="J365" s="2">
        <v>4</v>
      </c>
    </row>
    <row r="366" spans="1:10" ht="15.75" x14ac:dyDescent="0.25">
      <c r="A366" s="2" t="s">
        <v>8219</v>
      </c>
      <c r="B366" s="2">
        <v>62</v>
      </c>
      <c r="I366" s="2" t="s">
        <v>8221</v>
      </c>
      <c r="J366" s="2">
        <v>3</v>
      </c>
    </row>
    <row r="367" spans="1:10" ht="15.75" x14ac:dyDescent="0.25">
      <c r="A367" s="2" t="s">
        <v>8219</v>
      </c>
      <c r="B367" s="2">
        <v>74</v>
      </c>
      <c r="I367" s="2" t="s">
        <v>8221</v>
      </c>
      <c r="J367" s="2">
        <v>6</v>
      </c>
    </row>
    <row r="368" spans="1:10" ht="15.75" x14ac:dyDescent="0.25">
      <c r="A368" s="2" t="s">
        <v>8219</v>
      </c>
      <c r="B368" s="2">
        <v>97</v>
      </c>
      <c r="I368" s="2" t="s">
        <v>8221</v>
      </c>
      <c r="J368" s="2">
        <v>0</v>
      </c>
    </row>
    <row r="369" spans="1:10" ht="15.75" x14ac:dyDescent="0.25">
      <c r="A369" s="2" t="s">
        <v>8219</v>
      </c>
      <c r="B369" s="2">
        <v>55</v>
      </c>
      <c r="I369" s="2" t="s">
        <v>8221</v>
      </c>
      <c r="J369" s="2">
        <v>0</v>
      </c>
    </row>
    <row r="370" spans="1:10" ht="15.75" x14ac:dyDescent="0.25">
      <c r="A370" s="2" t="s">
        <v>8219</v>
      </c>
      <c r="B370" s="2">
        <v>44</v>
      </c>
      <c r="I370" s="2" t="s">
        <v>8221</v>
      </c>
      <c r="J370" s="2">
        <v>0</v>
      </c>
    </row>
    <row r="371" spans="1:10" ht="15.75" x14ac:dyDescent="0.25">
      <c r="A371" s="2" t="s">
        <v>8219</v>
      </c>
      <c r="B371" s="2">
        <v>110</v>
      </c>
      <c r="I371" s="2" t="s">
        <v>8221</v>
      </c>
      <c r="J371" s="2">
        <v>8</v>
      </c>
    </row>
    <row r="372" spans="1:10" ht="15.75" x14ac:dyDescent="0.25">
      <c r="A372" s="2" t="s">
        <v>8219</v>
      </c>
      <c r="B372" s="2">
        <v>59</v>
      </c>
      <c r="I372" s="2" t="s">
        <v>8221</v>
      </c>
      <c r="J372" s="2">
        <v>5</v>
      </c>
    </row>
    <row r="373" spans="1:10" ht="15.75" x14ac:dyDescent="0.25">
      <c r="A373" s="2" t="s">
        <v>8219</v>
      </c>
      <c r="B373" s="2">
        <v>62</v>
      </c>
      <c r="I373" s="2" t="s">
        <v>8221</v>
      </c>
      <c r="J373" s="2">
        <v>0</v>
      </c>
    </row>
    <row r="374" spans="1:10" ht="15.75" x14ac:dyDescent="0.25">
      <c r="A374" s="2" t="s">
        <v>8219</v>
      </c>
      <c r="B374" s="2">
        <v>105</v>
      </c>
      <c r="I374" s="2" t="s">
        <v>8221</v>
      </c>
      <c r="J374" s="2">
        <v>2</v>
      </c>
    </row>
    <row r="375" spans="1:10" ht="15.75" x14ac:dyDescent="0.25">
      <c r="A375" s="2" t="s">
        <v>8219</v>
      </c>
      <c r="B375" s="2">
        <v>26</v>
      </c>
      <c r="I375" s="2" t="s">
        <v>8221</v>
      </c>
      <c r="J375" s="2">
        <v>24</v>
      </c>
    </row>
    <row r="376" spans="1:10" ht="15.75" x14ac:dyDescent="0.25">
      <c r="A376" s="2" t="s">
        <v>8219</v>
      </c>
      <c r="B376" s="2">
        <v>49</v>
      </c>
      <c r="I376" s="2" t="s">
        <v>8221</v>
      </c>
      <c r="J376" s="2">
        <v>0</v>
      </c>
    </row>
    <row r="377" spans="1:10" ht="15.75" x14ac:dyDescent="0.25">
      <c r="A377" s="2" t="s">
        <v>8219</v>
      </c>
      <c r="B377" s="2">
        <v>68</v>
      </c>
      <c r="I377" s="2" t="s">
        <v>8221</v>
      </c>
      <c r="J377" s="2">
        <v>9</v>
      </c>
    </row>
    <row r="378" spans="1:10" ht="15.75" x14ac:dyDescent="0.25">
      <c r="A378" s="2" t="s">
        <v>8219</v>
      </c>
      <c r="B378" s="2">
        <v>22</v>
      </c>
      <c r="I378" s="2" t="s">
        <v>8221</v>
      </c>
      <c r="J378" s="2">
        <v>0</v>
      </c>
    </row>
    <row r="379" spans="1:10" ht="15.75" x14ac:dyDescent="0.25">
      <c r="A379" s="2" t="s">
        <v>8219</v>
      </c>
      <c r="B379" s="2">
        <v>18</v>
      </c>
      <c r="I379" s="2" t="s">
        <v>8221</v>
      </c>
      <c r="J379" s="2">
        <v>1</v>
      </c>
    </row>
    <row r="380" spans="1:10" ht="15.75" x14ac:dyDescent="0.25">
      <c r="A380" s="2" t="s">
        <v>8219</v>
      </c>
      <c r="B380" s="2">
        <v>19</v>
      </c>
      <c r="I380" s="2" t="s">
        <v>8221</v>
      </c>
      <c r="J380" s="2">
        <v>10</v>
      </c>
    </row>
    <row r="381" spans="1:10" ht="15.75" x14ac:dyDescent="0.25">
      <c r="A381" s="2" t="s">
        <v>8219</v>
      </c>
      <c r="B381" s="2">
        <v>99</v>
      </c>
      <c r="I381" s="2" t="s">
        <v>8221</v>
      </c>
      <c r="J381" s="2">
        <v>1</v>
      </c>
    </row>
    <row r="382" spans="1:10" ht="15.75" x14ac:dyDescent="0.25">
      <c r="A382" s="2" t="s">
        <v>8219</v>
      </c>
      <c r="B382" s="2">
        <v>27</v>
      </c>
      <c r="I382" s="2" t="s">
        <v>8221</v>
      </c>
      <c r="J382" s="2">
        <v>0</v>
      </c>
    </row>
    <row r="383" spans="1:10" ht="15.75" x14ac:dyDescent="0.25">
      <c r="A383" s="2" t="s">
        <v>8219</v>
      </c>
      <c r="B383" s="2">
        <v>25</v>
      </c>
      <c r="I383" s="2" t="s">
        <v>8221</v>
      </c>
      <c r="J383" s="2">
        <v>20</v>
      </c>
    </row>
    <row r="384" spans="1:10" ht="15.75" x14ac:dyDescent="0.25">
      <c r="A384" s="2" t="s">
        <v>8219</v>
      </c>
      <c r="B384" s="2">
        <v>14</v>
      </c>
      <c r="I384" s="2" t="s">
        <v>8221</v>
      </c>
      <c r="J384" s="2">
        <v>30</v>
      </c>
    </row>
    <row r="385" spans="1:10" ht="15.75" x14ac:dyDescent="0.25">
      <c r="A385" s="2" t="s">
        <v>8219</v>
      </c>
      <c r="B385" s="2">
        <v>35</v>
      </c>
      <c r="I385" s="2" t="s">
        <v>8221</v>
      </c>
      <c r="J385" s="2">
        <v>6</v>
      </c>
    </row>
    <row r="386" spans="1:10" ht="15.75" x14ac:dyDescent="0.25">
      <c r="A386" s="2" t="s">
        <v>8219</v>
      </c>
      <c r="B386" s="2">
        <v>10</v>
      </c>
      <c r="I386" s="2" t="s">
        <v>8221</v>
      </c>
      <c r="J386" s="2">
        <v>15</v>
      </c>
    </row>
    <row r="387" spans="1:10" ht="15.75" x14ac:dyDescent="0.25">
      <c r="A387" s="2" t="s">
        <v>8219</v>
      </c>
      <c r="B387" s="2">
        <v>29</v>
      </c>
      <c r="I387" s="2" t="s">
        <v>8221</v>
      </c>
      <c r="J387" s="2">
        <v>5</v>
      </c>
    </row>
    <row r="388" spans="1:10" ht="15.75" x14ac:dyDescent="0.25">
      <c r="A388" s="2" t="s">
        <v>8219</v>
      </c>
      <c r="B388" s="2">
        <v>44</v>
      </c>
      <c r="I388" s="2" t="s">
        <v>8221</v>
      </c>
      <c r="J388" s="2">
        <v>0</v>
      </c>
    </row>
    <row r="389" spans="1:10" ht="15.75" x14ac:dyDescent="0.25">
      <c r="A389" s="2" t="s">
        <v>8219</v>
      </c>
      <c r="B389" s="2">
        <v>17</v>
      </c>
      <c r="I389" s="2" t="s">
        <v>8221</v>
      </c>
      <c r="J389" s="2">
        <v>0</v>
      </c>
    </row>
    <row r="390" spans="1:10" ht="15.75" x14ac:dyDescent="0.25">
      <c r="A390" s="2" t="s">
        <v>8219</v>
      </c>
      <c r="B390" s="2">
        <v>34</v>
      </c>
      <c r="I390" s="2" t="s">
        <v>8221</v>
      </c>
      <c r="J390" s="2">
        <v>28</v>
      </c>
    </row>
    <row r="391" spans="1:10" ht="15.75" x14ac:dyDescent="0.25">
      <c r="A391" s="2" t="s">
        <v>8219</v>
      </c>
      <c r="B391" s="2">
        <v>14</v>
      </c>
      <c r="I391" s="2" t="s">
        <v>8221</v>
      </c>
      <c r="J391" s="2">
        <v>0</v>
      </c>
    </row>
    <row r="392" spans="1:10" ht="15.75" x14ac:dyDescent="0.25">
      <c r="A392" s="2" t="s">
        <v>8219</v>
      </c>
      <c r="B392" s="2">
        <v>156</v>
      </c>
      <c r="I392" s="2" t="s">
        <v>8221</v>
      </c>
      <c r="J392" s="2">
        <v>5</v>
      </c>
    </row>
    <row r="393" spans="1:10" ht="15.75" x14ac:dyDescent="0.25">
      <c r="A393" s="2" t="s">
        <v>8219</v>
      </c>
      <c r="B393" s="2">
        <v>128</v>
      </c>
      <c r="I393" s="2" t="s">
        <v>8221</v>
      </c>
      <c r="J393" s="2">
        <v>7</v>
      </c>
    </row>
    <row r="394" spans="1:10" ht="15.75" x14ac:dyDescent="0.25">
      <c r="A394" s="2" t="s">
        <v>8219</v>
      </c>
      <c r="B394" s="2">
        <v>60</v>
      </c>
      <c r="I394" s="2" t="s">
        <v>8221</v>
      </c>
      <c r="J394" s="2">
        <v>30</v>
      </c>
    </row>
    <row r="395" spans="1:10" ht="15.75" x14ac:dyDescent="0.25">
      <c r="A395" s="2" t="s">
        <v>8219</v>
      </c>
      <c r="B395" s="2">
        <v>32</v>
      </c>
      <c r="I395" s="2" t="s">
        <v>8221</v>
      </c>
      <c r="J395" s="2">
        <v>2</v>
      </c>
    </row>
    <row r="396" spans="1:10" ht="15.75" x14ac:dyDescent="0.25">
      <c r="A396" s="2" t="s">
        <v>8219</v>
      </c>
      <c r="B396" s="2">
        <v>53</v>
      </c>
      <c r="I396" s="2" t="s">
        <v>8221</v>
      </c>
      <c r="J396" s="2">
        <v>30</v>
      </c>
    </row>
    <row r="397" spans="1:10" ht="15.75" x14ac:dyDescent="0.25">
      <c r="A397" s="2" t="s">
        <v>8219</v>
      </c>
      <c r="B397" s="2">
        <v>184</v>
      </c>
      <c r="I397" s="2" t="s">
        <v>8221</v>
      </c>
      <c r="J397" s="2">
        <v>2</v>
      </c>
    </row>
    <row r="398" spans="1:10" ht="15.75" x14ac:dyDescent="0.25">
      <c r="A398" s="2" t="s">
        <v>8219</v>
      </c>
      <c r="B398" s="2">
        <v>90</v>
      </c>
      <c r="I398" s="2" t="s">
        <v>8221</v>
      </c>
      <c r="J398" s="2">
        <v>0</v>
      </c>
    </row>
    <row r="399" spans="1:10" ht="15.75" x14ac:dyDescent="0.25">
      <c r="A399" s="2" t="s">
        <v>8219</v>
      </c>
      <c r="B399" s="2">
        <v>71</v>
      </c>
      <c r="I399" s="2" t="s">
        <v>8221</v>
      </c>
      <c r="J399" s="2">
        <v>2</v>
      </c>
    </row>
    <row r="400" spans="1:10" ht="15.75" x14ac:dyDescent="0.25">
      <c r="A400" s="2" t="s">
        <v>8219</v>
      </c>
      <c r="B400" s="2">
        <v>87</v>
      </c>
      <c r="I400" s="2" t="s">
        <v>8221</v>
      </c>
      <c r="J400" s="2">
        <v>1</v>
      </c>
    </row>
    <row r="401" spans="1:10" ht="15.75" x14ac:dyDescent="0.25">
      <c r="A401" s="2" t="s">
        <v>8219</v>
      </c>
      <c r="B401" s="2">
        <v>28</v>
      </c>
      <c r="I401" s="2" t="s">
        <v>8221</v>
      </c>
      <c r="J401" s="2">
        <v>2</v>
      </c>
    </row>
    <row r="402" spans="1:10" ht="15.75" x14ac:dyDescent="0.25">
      <c r="A402" s="2" t="s">
        <v>8219</v>
      </c>
      <c r="B402" s="2">
        <v>56</v>
      </c>
      <c r="I402" s="2" t="s">
        <v>8221</v>
      </c>
      <c r="J402" s="2">
        <v>14</v>
      </c>
    </row>
    <row r="403" spans="1:10" ht="15.75" x14ac:dyDescent="0.25">
      <c r="A403" s="2" t="s">
        <v>8219</v>
      </c>
      <c r="B403" s="2">
        <v>51</v>
      </c>
      <c r="I403" s="2" t="s">
        <v>8221</v>
      </c>
      <c r="J403" s="2">
        <v>31</v>
      </c>
    </row>
    <row r="404" spans="1:10" ht="15.75" x14ac:dyDescent="0.25">
      <c r="A404" s="2" t="s">
        <v>8219</v>
      </c>
      <c r="B404" s="2">
        <v>75</v>
      </c>
      <c r="I404" s="2" t="s">
        <v>8221</v>
      </c>
      <c r="J404" s="2">
        <v>16</v>
      </c>
    </row>
    <row r="405" spans="1:10" ht="15.75" x14ac:dyDescent="0.25">
      <c r="A405" s="2" t="s">
        <v>8219</v>
      </c>
      <c r="B405" s="2">
        <v>38</v>
      </c>
      <c r="I405" s="2" t="s">
        <v>8221</v>
      </c>
      <c r="J405" s="2">
        <v>12</v>
      </c>
    </row>
    <row r="406" spans="1:10" ht="15.75" x14ac:dyDescent="0.25">
      <c r="A406" s="2" t="s">
        <v>8219</v>
      </c>
      <c r="B406" s="2">
        <v>18</v>
      </c>
      <c r="I406" s="2" t="s">
        <v>8221</v>
      </c>
      <c r="J406" s="2">
        <v>96</v>
      </c>
    </row>
    <row r="407" spans="1:10" ht="15.75" x14ac:dyDescent="0.25">
      <c r="A407" s="2" t="s">
        <v>8219</v>
      </c>
      <c r="B407" s="2">
        <v>54</v>
      </c>
      <c r="I407" s="2" t="s">
        <v>8221</v>
      </c>
      <c r="J407" s="2">
        <v>16</v>
      </c>
    </row>
    <row r="408" spans="1:10" ht="15.75" x14ac:dyDescent="0.25">
      <c r="A408" s="2" t="s">
        <v>8219</v>
      </c>
      <c r="B408" s="2">
        <v>71</v>
      </c>
      <c r="I408" s="2" t="s">
        <v>8221</v>
      </c>
      <c r="J408" s="2">
        <v>5</v>
      </c>
    </row>
    <row r="409" spans="1:10" ht="15.75" x14ac:dyDescent="0.25">
      <c r="A409" s="2" t="s">
        <v>8219</v>
      </c>
      <c r="B409" s="2">
        <v>57</v>
      </c>
      <c r="I409" s="2" t="s">
        <v>8221</v>
      </c>
      <c r="J409" s="2">
        <v>0</v>
      </c>
    </row>
    <row r="410" spans="1:10" ht="15.75" x14ac:dyDescent="0.25">
      <c r="A410" s="2" t="s">
        <v>8219</v>
      </c>
      <c r="B410" s="2">
        <v>43</v>
      </c>
      <c r="I410" s="2" t="s">
        <v>8221</v>
      </c>
      <c r="J410" s="2">
        <v>8</v>
      </c>
    </row>
    <row r="411" spans="1:10" ht="15.75" x14ac:dyDescent="0.25">
      <c r="A411" s="2" t="s">
        <v>8219</v>
      </c>
      <c r="B411" s="2">
        <v>52</v>
      </c>
      <c r="I411" s="2" t="s">
        <v>8221</v>
      </c>
      <c r="J411" s="2">
        <v>7</v>
      </c>
    </row>
    <row r="412" spans="1:10" ht="15.75" x14ac:dyDescent="0.25">
      <c r="A412" s="2" t="s">
        <v>8219</v>
      </c>
      <c r="B412" s="2">
        <v>27</v>
      </c>
      <c r="I412" s="2" t="s">
        <v>8221</v>
      </c>
      <c r="J412" s="2">
        <v>24</v>
      </c>
    </row>
    <row r="413" spans="1:10" ht="15.75" x14ac:dyDescent="0.25">
      <c r="A413" s="2" t="s">
        <v>8219</v>
      </c>
      <c r="B413" s="2">
        <v>12</v>
      </c>
      <c r="I413" s="2" t="s">
        <v>8221</v>
      </c>
      <c r="J413" s="2">
        <v>121</v>
      </c>
    </row>
    <row r="414" spans="1:10" ht="15.75" x14ac:dyDescent="0.25">
      <c r="A414" s="2" t="s">
        <v>8219</v>
      </c>
      <c r="B414" s="2">
        <v>33</v>
      </c>
      <c r="I414" s="2" t="s">
        <v>8221</v>
      </c>
      <c r="J414" s="2">
        <v>196</v>
      </c>
    </row>
    <row r="415" spans="1:10" ht="15.75" x14ac:dyDescent="0.25">
      <c r="A415" s="2" t="s">
        <v>8219</v>
      </c>
      <c r="B415" s="2">
        <v>96</v>
      </c>
      <c r="I415" s="2" t="s">
        <v>8221</v>
      </c>
      <c r="J415" s="2">
        <v>5</v>
      </c>
    </row>
    <row r="416" spans="1:10" ht="15.75" x14ac:dyDescent="0.25">
      <c r="A416" s="2" t="s">
        <v>8219</v>
      </c>
      <c r="B416" s="2">
        <v>28</v>
      </c>
      <c r="I416" s="2" t="s">
        <v>8221</v>
      </c>
      <c r="J416" s="2">
        <v>73</v>
      </c>
    </row>
    <row r="417" spans="1:10" ht="15.75" x14ac:dyDescent="0.25">
      <c r="A417" s="2" t="s">
        <v>8219</v>
      </c>
      <c r="B417" s="2">
        <v>43</v>
      </c>
      <c r="I417" s="2" t="s">
        <v>8221</v>
      </c>
      <c r="J417" s="2">
        <v>93</v>
      </c>
    </row>
    <row r="418" spans="1:10" ht="15.75" x14ac:dyDescent="0.25">
      <c r="A418" s="2" t="s">
        <v>8219</v>
      </c>
      <c r="B418" s="2">
        <v>205</v>
      </c>
      <c r="I418" s="2" t="s">
        <v>8221</v>
      </c>
      <c r="J418" s="2">
        <v>17</v>
      </c>
    </row>
    <row r="419" spans="1:10" ht="15.75" x14ac:dyDescent="0.25">
      <c r="A419" s="2" t="s">
        <v>8219</v>
      </c>
      <c r="B419" s="2">
        <v>23</v>
      </c>
      <c r="I419" s="2" t="s">
        <v>8221</v>
      </c>
      <c r="J419" s="2">
        <v>7</v>
      </c>
    </row>
    <row r="420" spans="1:10" ht="15.75" x14ac:dyDescent="0.25">
      <c r="A420" s="2" t="s">
        <v>8219</v>
      </c>
      <c r="B420" s="2">
        <v>19</v>
      </c>
      <c r="I420" s="2" t="s">
        <v>8221</v>
      </c>
      <c r="J420" s="2">
        <v>17</v>
      </c>
    </row>
    <row r="421" spans="1:10" ht="15.75" x14ac:dyDescent="0.25">
      <c r="A421" s="2" t="s">
        <v>8219</v>
      </c>
      <c r="B421" s="2">
        <v>14</v>
      </c>
      <c r="I421" s="2" t="s">
        <v>8221</v>
      </c>
      <c r="J421" s="2">
        <v>171</v>
      </c>
    </row>
    <row r="422" spans="1:10" ht="15.75" x14ac:dyDescent="0.25">
      <c r="A422" s="2" t="s">
        <v>8219</v>
      </c>
      <c r="B422" s="2">
        <v>38</v>
      </c>
      <c r="I422" s="2" t="s">
        <v>8221</v>
      </c>
      <c r="J422" s="2">
        <v>188</v>
      </c>
    </row>
    <row r="423" spans="1:10" ht="15.75" x14ac:dyDescent="0.25">
      <c r="A423" s="2" t="s">
        <v>8219</v>
      </c>
      <c r="B423" s="2">
        <v>78</v>
      </c>
      <c r="I423" s="2" t="s">
        <v>8221</v>
      </c>
      <c r="J423" s="2">
        <v>110</v>
      </c>
    </row>
    <row r="424" spans="1:10" ht="15.75" x14ac:dyDescent="0.25">
      <c r="A424" s="2" t="s">
        <v>8219</v>
      </c>
      <c r="B424" s="2">
        <v>69</v>
      </c>
      <c r="I424" s="2" t="s">
        <v>8221</v>
      </c>
      <c r="J424" s="2">
        <v>37</v>
      </c>
    </row>
    <row r="425" spans="1:10" ht="15.75" x14ac:dyDescent="0.25">
      <c r="A425" s="2" t="s">
        <v>8219</v>
      </c>
      <c r="B425" s="2">
        <v>33</v>
      </c>
      <c r="I425" s="2" t="s">
        <v>8221</v>
      </c>
      <c r="J425" s="2">
        <v>9</v>
      </c>
    </row>
    <row r="426" spans="1:10" ht="15.75" x14ac:dyDescent="0.25">
      <c r="A426" s="2" t="s">
        <v>8219</v>
      </c>
      <c r="B426" s="2">
        <v>54</v>
      </c>
      <c r="I426" s="2" t="s">
        <v>8221</v>
      </c>
      <c r="J426" s="2">
        <v>29</v>
      </c>
    </row>
    <row r="427" spans="1:10" ht="15.75" x14ac:dyDescent="0.25">
      <c r="A427" s="2" t="s">
        <v>8219</v>
      </c>
      <c r="B427" s="2">
        <v>99</v>
      </c>
      <c r="I427" s="2" t="s">
        <v>8221</v>
      </c>
      <c r="J427" s="2">
        <v>6</v>
      </c>
    </row>
    <row r="428" spans="1:10" ht="15.75" x14ac:dyDescent="0.25">
      <c r="A428" s="2" t="s">
        <v>8219</v>
      </c>
      <c r="B428" s="2">
        <v>49</v>
      </c>
      <c r="I428" s="2" t="s">
        <v>8221</v>
      </c>
      <c r="J428" s="2">
        <v>30</v>
      </c>
    </row>
    <row r="429" spans="1:10" ht="15.75" x14ac:dyDescent="0.25">
      <c r="A429" s="2" t="s">
        <v>8219</v>
      </c>
      <c r="B429" s="2">
        <v>11</v>
      </c>
      <c r="I429" s="2" t="s">
        <v>8221</v>
      </c>
      <c r="J429" s="2">
        <v>81</v>
      </c>
    </row>
    <row r="430" spans="1:10" ht="15.75" x14ac:dyDescent="0.25">
      <c r="A430" s="2" t="s">
        <v>8219</v>
      </c>
      <c r="B430" s="2">
        <v>38</v>
      </c>
      <c r="I430" s="2" t="s">
        <v>8221</v>
      </c>
      <c r="J430" s="2">
        <v>4</v>
      </c>
    </row>
    <row r="431" spans="1:10" ht="15.75" x14ac:dyDescent="0.25">
      <c r="A431" s="2" t="s">
        <v>8219</v>
      </c>
      <c r="B431" s="2">
        <v>16</v>
      </c>
      <c r="I431" s="2" t="s">
        <v>8221</v>
      </c>
      <c r="J431" s="2">
        <v>11</v>
      </c>
    </row>
    <row r="432" spans="1:10" ht="15.75" x14ac:dyDescent="0.25">
      <c r="A432" s="2" t="s">
        <v>8219</v>
      </c>
      <c r="B432" s="2">
        <v>32</v>
      </c>
      <c r="I432" s="2" t="s">
        <v>8221</v>
      </c>
      <c r="J432" s="2">
        <v>14</v>
      </c>
    </row>
    <row r="433" spans="1:10" ht="15.75" x14ac:dyDescent="0.25">
      <c r="A433" s="2" t="s">
        <v>8219</v>
      </c>
      <c r="B433" s="2">
        <v>20</v>
      </c>
      <c r="I433" s="2" t="s">
        <v>8221</v>
      </c>
      <c r="J433" s="2">
        <v>5</v>
      </c>
    </row>
    <row r="434" spans="1:10" ht="15.75" x14ac:dyDescent="0.25">
      <c r="A434" s="2" t="s">
        <v>8219</v>
      </c>
      <c r="B434" s="2">
        <v>154</v>
      </c>
      <c r="I434" s="2" t="s">
        <v>8221</v>
      </c>
      <c r="J434" s="2">
        <v>45</v>
      </c>
    </row>
    <row r="435" spans="1:10" ht="15.75" x14ac:dyDescent="0.25">
      <c r="A435" s="2" t="s">
        <v>8219</v>
      </c>
      <c r="B435" s="2">
        <v>41</v>
      </c>
      <c r="I435" s="2" t="s">
        <v>8221</v>
      </c>
      <c r="J435" s="2">
        <v>8</v>
      </c>
    </row>
    <row r="436" spans="1:10" ht="15.75" x14ac:dyDescent="0.25">
      <c r="A436" s="2" t="s">
        <v>8219</v>
      </c>
      <c r="B436" s="2">
        <v>75</v>
      </c>
      <c r="I436" s="2" t="s">
        <v>8221</v>
      </c>
      <c r="J436" s="2">
        <v>3</v>
      </c>
    </row>
    <row r="437" spans="1:10" ht="15.75" x14ac:dyDescent="0.25">
      <c r="A437" s="2" t="s">
        <v>8219</v>
      </c>
      <c r="B437" s="2">
        <v>40</v>
      </c>
      <c r="I437" s="2" t="s">
        <v>8221</v>
      </c>
      <c r="J437" s="2">
        <v>24</v>
      </c>
    </row>
    <row r="438" spans="1:10" ht="15.75" x14ac:dyDescent="0.25">
      <c r="A438" s="2" t="s">
        <v>8219</v>
      </c>
      <c r="B438" s="2">
        <v>46</v>
      </c>
      <c r="I438" s="2" t="s">
        <v>8221</v>
      </c>
      <c r="J438" s="2">
        <v>18</v>
      </c>
    </row>
    <row r="439" spans="1:10" ht="15.75" x14ac:dyDescent="0.25">
      <c r="A439" s="2" t="s">
        <v>8219</v>
      </c>
      <c r="B439" s="2">
        <v>62</v>
      </c>
      <c r="I439" s="2" t="s">
        <v>8221</v>
      </c>
      <c r="J439" s="2">
        <v>12</v>
      </c>
    </row>
    <row r="440" spans="1:10" ht="15.75" x14ac:dyDescent="0.25">
      <c r="A440" s="2" t="s">
        <v>8219</v>
      </c>
      <c r="B440" s="2">
        <v>61</v>
      </c>
      <c r="I440" s="2" t="s">
        <v>8221</v>
      </c>
      <c r="J440" s="2">
        <v>123</v>
      </c>
    </row>
    <row r="441" spans="1:10" ht="15.75" x14ac:dyDescent="0.25">
      <c r="A441" s="2" t="s">
        <v>8219</v>
      </c>
      <c r="B441" s="2">
        <v>96</v>
      </c>
      <c r="I441" s="2" t="s">
        <v>8221</v>
      </c>
      <c r="J441" s="2">
        <v>96</v>
      </c>
    </row>
    <row r="442" spans="1:10" ht="15.75" x14ac:dyDescent="0.25">
      <c r="A442" s="2" t="s">
        <v>8219</v>
      </c>
      <c r="B442" s="2">
        <v>190</v>
      </c>
      <c r="I442" s="2" t="s">
        <v>8221</v>
      </c>
      <c r="J442" s="2">
        <v>31</v>
      </c>
    </row>
    <row r="443" spans="1:10" ht="15.75" x14ac:dyDescent="0.25">
      <c r="A443" s="2" t="s">
        <v>8219</v>
      </c>
      <c r="B443" s="2">
        <v>94</v>
      </c>
      <c r="I443" s="2" t="s">
        <v>8221</v>
      </c>
      <c r="J443" s="2">
        <v>4</v>
      </c>
    </row>
    <row r="444" spans="1:10" ht="15.75" x14ac:dyDescent="0.25">
      <c r="A444" s="2" t="s">
        <v>8219</v>
      </c>
      <c r="B444" s="2">
        <v>39</v>
      </c>
      <c r="I444" s="2" t="s">
        <v>8221</v>
      </c>
      <c r="J444" s="2">
        <v>3</v>
      </c>
    </row>
    <row r="445" spans="1:10" ht="15.75" x14ac:dyDescent="0.25">
      <c r="A445" s="2" t="s">
        <v>8219</v>
      </c>
      <c r="B445" s="2">
        <v>127</v>
      </c>
      <c r="I445" s="2" t="s">
        <v>8221</v>
      </c>
      <c r="J445" s="2">
        <v>179</v>
      </c>
    </row>
    <row r="446" spans="1:10" ht="15.75" x14ac:dyDescent="0.25">
      <c r="A446" s="2" t="s">
        <v>8219</v>
      </c>
      <c r="B446" s="2">
        <v>159</v>
      </c>
      <c r="I446" s="2" t="s">
        <v>8221</v>
      </c>
      <c r="J446" s="2">
        <v>3</v>
      </c>
    </row>
    <row r="447" spans="1:10" ht="15.75" x14ac:dyDescent="0.25">
      <c r="A447" s="2" t="s">
        <v>8219</v>
      </c>
      <c r="B447" s="2">
        <v>177</v>
      </c>
      <c r="I447" s="2" t="s">
        <v>8221</v>
      </c>
      <c r="J447" s="2">
        <v>23</v>
      </c>
    </row>
    <row r="448" spans="1:10" ht="15.75" x14ac:dyDescent="0.25">
      <c r="A448" s="2" t="s">
        <v>8219</v>
      </c>
      <c r="B448" s="2">
        <v>47</v>
      </c>
      <c r="I448" s="2" t="s">
        <v>8221</v>
      </c>
      <c r="J448" s="2">
        <v>23</v>
      </c>
    </row>
    <row r="449" spans="1:10" ht="15.75" x14ac:dyDescent="0.25">
      <c r="A449" s="2" t="s">
        <v>8219</v>
      </c>
      <c r="B449" s="2">
        <v>1</v>
      </c>
      <c r="I449" s="2" t="s">
        <v>8221</v>
      </c>
      <c r="J449" s="2">
        <v>41</v>
      </c>
    </row>
    <row r="450" spans="1:10" ht="15.75" x14ac:dyDescent="0.25">
      <c r="A450" s="2" t="s">
        <v>8219</v>
      </c>
      <c r="B450" s="2">
        <v>16</v>
      </c>
      <c r="I450" s="2" t="s">
        <v>8221</v>
      </c>
      <c r="J450" s="2">
        <v>0</v>
      </c>
    </row>
    <row r="451" spans="1:10" ht="15.75" x14ac:dyDescent="0.25">
      <c r="A451" s="2" t="s">
        <v>8219</v>
      </c>
      <c r="B451" s="2">
        <v>115</v>
      </c>
      <c r="I451" s="2" t="s">
        <v>8221</v>
      </c>
      <c r="J451" s="2">
        <v>32</v>
      </c>
    </row>
    <row r="452" spans="1:10" ht="15.75" x14ac:dyDescent="0.25">
      <c r="A452" s="2" t="s">
        <v>8219</v>
      </c>
      <c r="B452" s="2">
        <v>133</v>
      </c>
      <c r="I452" s="2" t="s">
        <v>8221</v>
      </c>
      <c r="J452" s="2">
        <v>2</v>
      </c>
    </row>
    <row r="453" spans="1:10" ht="15.75" x14ac:dyDescent="0.25">
      <c r="A453" s="2" t="s">
        <v>8219</v>
      </c>
      <c r="B453" s="2">
        <v>70</v>
      </c>
      <c r="I453" s="2" t="s">
        <v>8221</v>
      </c>
      <c r="J453" s="2">
        <v>7</v>
      </c>
    </row>
    <row r="454" spans="1:10" ht="15.75" x14ac:dyDescent="0.25">
      <c r="A454" s="2" t="s">
        <v>8219</v>
      </c>
      <c r="B454" s="2">
        <v>62</v>
      </c>
      <c r="I454" s="2" t="s">
        <v>8221</v>
      </c>
      <c r="J454" s="2">
        <v>4</v>
      </c>
    </row>
    <row r="455" spans="1:10" ht="15.75" x14ac:dyDescent="0.25">
      <c r="A455" s="2" t="s">
        <v>8219</v>
      </c>
      <c r="B455" s="2">
        <v>10</v>
      </c>
      <c r="I455" s="2" t="s">
        <v>8221</v>
      </c>
      <c r="J455" s="2">
        <v>196</v>
      </c>
    </row>
    <row r="456" spans="1:10" ht="15.75" x14ac:dyDescent="0.25">
      <c r="A456" s="2" t="s">
        <v>8219</v>
      </c>
      <c r="B456" s="2">
        <v>499</v>
      </c>
      <c r="I456" s="2" t="s">
        <v>8221</v>
      </c>
      <c r="J456" s="2">
        <v>11</v>
      </c>
    </row>
    <row r="457" spans="1:10" ht="15.75" x14ac:dyDescent="0.25">
      <c r="A457" s="2" t="s">
        <v>8219</v>
      </c>
      <c r="B457" s="2">
        <v>47</v>
      </c>
      <c r="I457" s="2" t="s">
        <v>8221</v>
      </c>
      <c r="J457" s="2">
        <v>9</v>
      </c>
    </row>
    <row r="458" spans="1:10" ht="15.75" x14ac:dyDescent="0.25">
      <c r="A458" s="2" t="s">
        <v>8219</v>
      </c>
      <c r="B458" s="2">
        <v>28</v>
      </c>
      <c r="I458" s="2" t="s">
        <v>8221</v>
      </c>
      <c r="J458" s="2">
        <v>5</v>
      </c>
    </row>
    <row r="459" spans="1:10" ht="15.75" x14ac:dyDescent="0.25">
      <c r="A459" s="2" t="s">
        <v>8219</v>
      </c>
      <c r="B459" s="2">
        <v>24</v>
      </c>
      <c r="I459" s="2" t="s">
        <v>8221</v>
      </c>
      <c r="J459" s="2">
        <v>8</v>
      </c>
    </row>
    <row r="460" spans="1:10" ht="15.75" x14ac:dyDescent="0.25">
      <c r="A460" s="2" t="s">
        <v>8219</v>
      </c>
      <c r="B460" s="2">
        <v>76</v>
      </c>
      <c r="I460" s="2" t="s">
        <v>8221</v>
      </c>
      <c r="J460" s="2">
        <v>229</v>
      </c>
    </row>
    <row r="461" spans="1:10" ht="15.75" x14ac:dyDescent="0.25">
      <c r="A461" s="2" t="s">
        <v>8219</v>
      </c>
      <c r="B461" s="2">
        <v>98</v>
      </c>
      <c r="I461" s="2" t="s">
        <v>8221</v>
      </c>
      <c r="J461" s="2">
        <v>40</v>
      </c>
    </row>
    <row r="462" spans="1:10" ht="15.75" x14ac:dyDescent="0.25">
      <c r="A462" s="2" t="s">
        <v>8219</v>
      </c>
      <c r="B462" s="2">
        <v>30</v>
      </c>
      <c r="I462" s="2" t="s">
        <v>8221</v>
      </c>
      <c r="J462" s="2">
        <v>123</v>
      </c>
    </row>
    <row r="463" spans="1:10" ht="15.75" x14ac:dyDescent="0.25">
      <c r="A463" s="2" t="s">
        <v>8219</v>
      </c>
      <c r="B463" s="2">
        <v>478</v>
      </c>
      <c r="I463" s="2" t="s">
        <v>8221</v>
      </c>
      <c r="J463" s="2">
        <v>5</v>
      </c>
    </row>
    <row r="464" spans="1:10" ht="15.75" x14ac:dyDescent="0.25">
      <c r="A464" s="2" t="s">
        <v>8219</v>
      </c>
      <c r="B464" s="2">
        <v>74</v>
      </c>
      <c r="I464" s="2" t="s">
        <v>8221</v>
      </c>
      <c r="J464" s="2">
        <v>148</v>
      </c>
    </row>
    <row r="465" spans="1:10" ht="15.75" x14ac:dyDescent="0.25">
      <c r="A465" s="2" t="s">
        <v>8219</v>
      </c>
      <c r="B465" s="2">
        <v>131</v>
      </c>
      <c r="I465" s="2" t="s">
        <v>8221</v>
      </c>
      <c r="J465" s="2">
        <v>10</v>
      </c>
    </row>
    <row r="466" spans="1:10" ht="15.75" x14ac:dyDescent="0.25">
      <c r="A466" s="2" t="s">
        <v>8219</v>
      </c>
      <c r="B466" s="2">
        <v>61</v>
      </c>
      <c r="I466" s="2" t="s">
        <v>8221</v>
      </c>
      <c r="J466" s="2">
        <v>4</v>
      </c>
    </row>
    <row r="467" spans="1:10" ht="15.75" x14ac:dyDescent="0.25">
      <c r="A467" s="2" t="s">
        <v>8219</v>
      </c>
      <c r="B467" s="2">
        <v>1071</v>
      </c>
      <c r="I467" s="2" t="s">
        <v>8221</v>
      </c>
      <c r="J467" s="2">
        <v>21</v>
      </c>
    </row>
    <row r="468" spans="1:10" ht="15.75" x14ac:dyDescent="0.25">
      <c r="A468" s="2" t="s">
        <v>8219</v>
      </c>
      <c r="B468" s="2">
        <v>122</v>
      </c>
      <c r="I468" s="2" t="s">
        <v>8221</v>
      </c>
      <c r="J468" s="2">
        <v>2</v>
      </c>
    </row>
    <row r="469" spans="1:10" ht="15.75" x14ac:dyDescent="0.25">
      <c r="A469" s="2" t="s">
        <v>8219</v>
      </c>
      <c r="B469" s="2">
        <v>111</v>
      </c>
      <c r="I469" s="2" t="s">
        <v>8221</v>
      </c>
      <c r="J469" s="2">
        <v>0</v>
      </c>
    </row>
    <row r="470" spans="1:10" ht="15.75" x14ac:dyDescent="0.25">
      <c r="A470" s="2" t="s">
        <v>8219</v>
      </c>
      <c r="B470" s="2">
        <v>255</v>
      </c>
      <c r="I470" s="2" t="s">
        <v>8221</v>
      </c>
      <c r="J470" s="2">
        <v>4</v>
      </c>
    </row>
    <row r="471" spans="1:10" ht="15.75" x14ac:dyDescent="0.25">
      <c r="A471" s="2" t="s">
        <v>8219</v>
      </c>
      <c r="B471" s="2">
        <v>141</v>
      </c>
      <c r="I471" s="2" t="s">
        <v>8221</v>
      </c>
      <c r="J471" s="2">
        <v>1</v>
      </c>
    </row>
    <row r="472" spans="1:10" ht="15.75" x14ac:dyDescent="0.25">
      <c r="A472" s="2" t="s">
        <v>8219</v>
      </c>
      <c r="B472" s="2">
        <v>159</v>
      </c>
      <c r="I472" s="2" t="s">
        <v>8221</v>
      </c>
      <c r="J472" s="2">
        <v>30</v>
      </c>
    </row>
    <row r="473" spans="1:10" ht="15.75" x14ac:dyDescent="0.25">
      <c r="A473" s="2" t="s">
        <v>8219</v>
      </c>
      <c r="B473" s="2">
        <v>99</v>
      </c>
      <c r="I473" s="2" t="s">
        <v>8221</v>
      </c>
      <c r="J473" s="2">
        <v>3</v>
      </c>
    </row>
    <row r="474" spans="1:10" ht="15.75" x14ac:dyDescent="0.25">
      <c r="A474" s="2" t="s">
        <v>8219</v>
      </c>
      <c r="B474" s="2">
        <v>96</v>
      </c>
      <c r="I474" s="2" t="s">
        <v>8221</v>
      </c>
      <c r="J474" s="2">
        <v>975</v>
      </c>
    </row>
    <row r="475" spans="1:10" ht="15.75" x14ac:dyDescent="0.25">
      <c r="A475" s="2" t="s">
        <v>8219</v>
      </c>
      <c r="B475" s="2">
        <v>27</v>
      </c>
      <c r="I475" s="2" t="s">
        <v>8221</v>
      </c>
      <c r="J475" s="2">
        <v>167</v>
      </c>
    </row>
    <row r="476" spans="1:10" ht="15.75" x14ac:dyDescent="0.25">
      <c r="A476" s="2" t="s">
        <v>8219</v>
      </c>
      <c r="B476" s="2">
        <v>166</v>
      </c>
      <c r="I476" s="2" t="s">
        <v>8221</v>
      </c>
      <c r="J476" s="2">
        <v>5</v>
      </c>
    </row>
    <row r="477" spans="1:10" ht="15.75" x14ac:dyDescent="0.25">
      <c r="A477" s="2" t="s">
        <v>8219</v>
      </c>
      <c r="B477" s="2">
        <v>76</v>
      </c>
      <c r="I477" s="2" t="s">
        <v>8221</v>
      </c>
      <c r="J477" s="2">
        <v>18</v>
      </c>
    </row>
    <row r="478" spans="1:10" ht="15.75" x14ac:dyDescent="0.25">
      <c r="A478" s="2" t="s">
        <v>8219</v>
      </c>
      <c r="B478" s="2">
        <v>211</v>
      </c>
      <c r="I478" s="2" t="s">
        <v>8221</v>
      </c>
      <c r="J478" s="2">
        <v>98</v>
      </c>
    </row>
    <row r="479" spans="1:10" ht="15.75" x14ac:dyDescent="0.25">
      <c r="A479" s="2" t="s">
        <v>8219</v>
      </c>
      <c r="B479" s="2">
        <v>21</v>
      </c>
      <c r="I479" s="2" t="s">
        <v>8221</v>
      </c>
      <c r="J479" s="2">
        <v>4</v>
      </c>
    </row>
    <row r="480" spans="1:10" ht="15.75" x14ac:dyDescent="0.25">
      <c r="A480" s="2" t="s">
        <v>8219</v>
      </c>
      <c r="B480" s="2">
        <v>61</v>
      </c>
      <c r="I480" s="2" t="s">
        <v>8221</v>
      </c>
      <c r="J480" s="2">
        <v>3</v>
      </c>
    </row>
    <row r="481" spans="1:10" ht="15.75" x14ac:dyDescent="0.25">
      <c r="A481" s="2" t="s">
        <v>8219</v>
      </c>
      <c r="B481" s="2">
        <v>30</v>
      </c>
      <c r="I481" s="2" t="s">
        <v>8221</v>
      </c>
      <c r="J481" s="2">
        <v>1</v>
      </c>
    </row>
    <row r="482" spans="1:10" ht="15.75" x14ac:dyDescent="0.25">
      <c r="A482" s="2" t="s">
        <v>8219</v>
      </c>
      <c r="B482" s="2">
        <v>375</v>
      </c>
      <c r="I482" s="2" t="s">
        <v>8221</v>
      </c>
      <c r="J482" s="2">
        <v>0</v>
      </c>
    </row>
    <row r="483" spans="1:10" ht="15.75" x14ac:dyDescent="0.25">
      <c r="A483" s="2" t="s">
        <v>8219</v>
      </c>
      <c r="B483" s="2">
        <v>111</v>
      </c>
      <c r="I483" s="2" t="s">
        <v>8221</v>
      </c>
      <c r="J483" s="2">
        <v>9</v>
      </c>
    </row>
    <row r="484" spans="1:10" ht="15.75" x14ac:dyDescent="0.25">
      <c r="A484" s="2" t="s">
        <v>8219</v>
      </c>
      <c r="B484" s="2">
        <v>123</v>
      </c>
      <c r="I484" s="2" t="s">
        <v>8221</v>
      </c>
      <c r="J484" s="2">
        <v>2</v>
      </c>
    </row>
    <row r="485" spans="1:10" ht="15.75" x14ac:dyDescent="0.25">
      <c r="A485" s="2" t="s">
        <v>8219</v>
      </c>
      <c r="B485" s="2">
        <v>70</v>
      </c>
      <c r="I485" s="2" t="s">
        <v>8221</v>
      </c>
      <c r="J485" s="2">
        <v>0</v>
      </c>
    </row>
    <row r="486" spans="1:10" ht="15.75" x14ac:dyDescent="0.25">
      <c r="A486" s="2" t="s">
        <v>8219</v>
      </c>
      <c r="B486" s="2">
        <v>85</v>
      </c>
      <c r="I486" s="2" t="s">
        <v>8221</v>
      </c>
      <c r="J486" s="2">
        <v>147</v>
      </c>
    </row>
    <row r="487" spans="1:10" ht="15.75" x14ac:dyDescent="0.25">
      <c r="A487" s="2" t="s">
        <v>8219</v>
      </c>
      <c r="B487" s="2">
        <v>86</v>
      </c>
      <c r="I487" s="2" t="s">
        <v>8221</v>
      </c>
      <c r="J487" s="2">
        <v>49</v>
      </c>
    </row>
    <row r="488" spans="1:10" ht="15.75" x14ac:dyDescent="0.25">
      <c r="A488" s="2" t="s">
        <v>8219</v>
      </c>
      <c r="B488" s="2">
        <v>13</v>
      </c>
      <c r="I488" s="2" t="s">
        <v>8221</v>
      </c>
      <c r="J488" s="2">
        <v>1</v>
      </c>
    </row>
    <row r="489" spans="1:10" ht="15.75" x14ac:dyDescent="0.25">
      <c r="A489" s="2" t="s">
        <v>8219</v>
      </c>
      <c r="B489" s="2">
        <v>33</v>
      </c>
      <c r="I489" s="2" t="s">
        <v>8221</v>
      </c>
      <c r="J489" s="2">
        <v>2</v>
      </c>
    </row>
    <row r="490" spans="1:10" ht="15.75" x14ac:dyDescent="0.25">
      <c r="A490" s="2" t="s">
        <v>8219</v>
      </c>
      <c r="B490" s="2">
        <v>15</v>
      </c>
      <c r="I490" s="2" t="s">
        <v>8221</v>
      </c>
      <c r="J490" s="2">
        <v>7</v>
      </c>
    </row>
    <row r="491" spans="1:10" ht="15.75" x14ac:dyDescent="0.25">
      <c r="A491" s="2" t="s">
        <v>8219</v>
      </c>
      <c r="B491" s="2">
        <v>273</v>
      </c>
      <c r="I491" s="2" t="s">
        <v>8221</v>
      </c>
      <c r="J491" s="2">
        <v>4</v>
      </c>
    </row>
    <row r="492" spans="1:10" ht="15.75" x14ac:dyDescent="0.25">
      <c r="A492" s="2" t="s">
        <v>8219</v>
      </c>
      <c r="B492" s="2">
        <v>714</v>
      </c>
      <c r="I492" s="2" t="s">
        <v>8221</v>
      </c>
      <c r="J492" s="2">
        <v>27</v>
      </c>
    </row>
    <row r="493" spans="1:10" ht="15.75" x14ac:dyDescent="0.25">
      <c r="A493" s="2" t="s">
        <v>8219</v>
      </c>
      <c r="B493" s="2">
        <v>170</v>
      </c>
      <c r="I493" s="2" t="s">
        <v>8221</v>
      </c>
      <c r="J493" s="2">
        <v>94</v>
      </c>
    </row>
    <row r="494" spans="1:10" ht="15.75" x14ac:dyDescent="0.25">
      <c r="A494" s="2" t="s">
        <v>8219</v>
      </c>
      <c r="B494" s="2">
        <v>512</v>
      </c>
      <c r="I494" s="2" t="s">
        <v>8221</v>
      </c>
      <c r="J494" s="2">
        <v>29</v>
      </c>
    </row>
    <row r="495" spans="1:10" ht="15.75" x14ac:dyDescent="0.25">
      <c r="A495" s="2" t="s">
        <v>8219</v>
      </c>
      <c r="B495" s="2">
        <v>314</v>
      </c>
      <c r="I495" s="2" t="s">
        <v>8221</v>
      </c>
      <c r="J495" s="2">
        <v>7</v>
      </c>
    </row>
    <row r="496" spans="1:10" ht="15.75" x14ac:dyDescent="0.25">
      <c r="A496" s="2" t="s">
        <v>8219</v>
      </c>
      <c r="B496" s="2">
        <v>167</v>
      </c>
      <c r="I496" s="2" t="s">
        <v>8221</v>
      </c>
      <c r="J496" s="2">
        <v>22</v>
      </c>
    </row>
    <row r="497" spans="1:10" ht="15.75" x14ac:dyDescent="0.25">
      <c r="A497" s="2" t="s">
        <v>8219</v>
      </c>
      <c r="B497" s="2">
        <v>9</v>
      </c>
      <c r="I497" s="2" t="s">
        <v>8221</v>
      </c>
      <c r="J497" s="2">
        <v>1</v>
      </c>
    </row>
    <row r="498" spans="1:10" ht="15.75" x14ac:dyDescent="0.25">
      <c r="A498" s="2" t="s">
        <v>8219</v>
      </c>
      <c r="B498" s="2">
        <v>103</v>
      </c>
      <c r="I498" s="2" t="s">
        <v>8221</v>
      </c>
      <c r="J498" s="2">
        <v>10</v>
      </c>
    </row>
    <row r="499" spans="1:10" ht="15.75" x14ac:dyDescent="0.25">
      <c r="A499" s="2" t="s">
        <v>8219</v>
      </c>
      <c r="B499" s="2">
        <v>111</v>
      </c>
      <c r="I499" s="2" t="s">
        <v>8221</v>
      </c>
      <c r="J499" s="2">
        <v>6</v>
      </c>
    </row>
    <row r="500" spans="1:10" ht="15.75" x14ac:dyDescent="0.25">
      <c r="A500" s="2" t="s">
        <v>8219</v>
      </c>
      <c r="B500" s="2">
        <v>271</v>
      </c>
      <c r="I500" s="2" t="s">
        <v>8221</v>
      </c>
      <c r="J500" s="2">
        <v>24</v>
      </c>
    </row>
    <row r="501" spans="1:10" ht="15.75" x14ac:dyDescent="0.25">
      <c r="A501" s="2" t="s">
        <v>8219</v>
      </c>
      <c r="B501" s="2">
        <v>101</v>
      </c>
      <c r="I501" s="2" t="s">
        <v>8221</v>
      </c>
      <c r="J501" s="2">
        <v>15</v>
      </c>
    </row>
    <row r="502" spans="1:10" ht="15.75" x14ac:dyDescent="0.25">
      <c r="A502" s="2" t="s">
        <v>8219</v>
      </c>
      <c r="B502" s="2">
        <v>57</v>
      </c>
      <c r="I502" s="2" t="s">
        <v>8221</v>
      </c>
      <c r="J502" s="2">
        <v>37</v>
      </c>
    </row>
    <row r="503" spans="1:10" ht="15.75" x14ac:dyDescent="0.25">
      <c r="A503" s="2" t="s">
        <v>8219</v>
      </c>
      <c r="B503" s="2">
        <v>62</v>
      </c>
      <c r="I503" s="2" t="s">
        <v>8221</v>
      </c>
      <c r="J503" s="2">
        <v>20</v>
      </c>
    </row>
    <row r="504" spans="1:10" ht="15.75" x14ac:dyDescent="0.25">
      <c r="A504" s="2" t="s">
        <v>8219</v>
      </c>
      <c r="B504" s="2">
        <v>32</v>
      </c>
      <c r="I504" s="2" t="s">
        <v>8221</v>
      </c>
      <c r="J504" s="2">
        <v>7</v>
      </c>
    </row>
    <row r="505" spans="1:10" ht="15.75" x14ac:dyDescent="0.25">
      <c r="A505" s="2" t="s">
        <v>8219</v>
      </c>
      <c r="B505" s="2">
        <v>141</v>
      </c>
      <c r="I505" s="2" t="s">
        <v>8221</v>
      </c>
      <c r="J505" s="2">
        <v>0</v>
      </c>
    </row>
    <row r="506" spans="1:10" ht="15.75" x14ac:dyDescent="0.25">
      <c r="A506" s="2" t="s">
        <v>8219</v>
      </c>
      <c r="B506" s="2">
        <v>75</v>
      </c>
      <c r="I506" s="2" t="s">
        <v>8221</v>
      </c>
      <c r="J506" s="2">
        <v>21</v>
      </c>
    </row>
    <row r="507" spans="1:10" ht="15.75" x14ac:dyDescent="0.25">
      <c r="A507" s="2" t="s">
        <v>8219</v>
      </c>
      <c r="B507" s="2">
        <v>46</v>
      </c>
      <c r="I507" s="2" t="s">
        <v>8221</v>
      </c>
      <c r="J507" s="2">
        <v>3</v>
      </c>
    </row>
    <row r="508" spans="1:10" ht="15.75" x14ac:dyDescent="0.25">
      <c r="A508" s="2" t="s">
        <v>8219</v>
      </c>
      <c r="B508" s="2">
        <v>103</v>
      </c>
      <c r="I508" s="2" t="s">
        <v>8221</v>
      </c>
      <c r="J508" s="2">
        <v>11</v>
      </c>
    </row>
    <row r="509" spans="1:10" ht="15.75" x14ac:dyDescent="0.25">
      <c r="A509" s="2" t="s">
        <v>8219</v>
      </c>
      <c r="B509" s="2">
        <v>6</v>
      </c>
      <c r="I509" s="2" t="s">
        <v>8221</v>
      </c>
      <c r="J509" s="2">
        <v>1</v>
      </c>
    </row>
    <row r="510" spans="1:10" ht="15.75" x14ac:dyDescent="0.25">
      <c r="A510" s="2" t="s">
        <v>8219</v>
      </c>
      <c r="B510" s="2">
        <v>83</v>
      </c>
      <c r="I510" s="2" t="s">
        <v>8221</v>
      </c>
      <c r="J510" s="2">
        <v>312</v>
      </c>
    </row>
    <row r="511" spans="1:10" ht="15.75" x14ac:dyDescent="0.25">
      <c r="A511" s="2" t="s">
        <v>8219</v>
      </c>
      <c r="B511" s="2">
        <v>108</v>
      </c>
      <c r="I511" s="2" t="s">
        <v>8221</v>
      </c>
      <c r="J511" s="2">
        <v>1</v>
      </c>
    </row>
    <row r="512" spans="1:10" ht="15.75" x14ac:dyDescent="0.25">
      <c r="A512" s="2" t="s">
        <v>8219</v>
      </c>
      <c r="B512" s="2">
        <v>25</v>
      </c>
      <c r="I512" s="2" t="s">
        <v>8221</v>
      </c>
      <c r="J512" s="2">
        <v>3</v>
      </c>
    </row>
    <row r="513" spans="1:10" ht="15.75" x14ac:dyDescent="0.25">
      <c r="A513" s="2" t="s">
        <v>8219</v>
      </c>
      <c r="B513" s="2">
        <v>549</v>
      </c>
      <c r="I513" s="2" t="s">
        <v>8221</v>
      </c>
      <c r="J513" s="2">
        <v>4</v>
      </c>
    </row>
    <row r="514" spans="1:10" ht="15.75" x14ac:dyDescent="0.25">
      <c r="A514" s="2" t="s">
        <v>8219</v>
      </c>
      <c r="B514" s="2">
        <v>222</v>
      </c>
      <c r="I514" s="2" t="s">
        <v>8221</v>
      </c>
      <c r="J514" s="2">
        <v>10</v>
      </c>
    </row>
    <row r="515" spans="1:10" ht="15.75" x14ac:dyDescent="0.25">
      <c r="A515" s="2" t="s">
        <v>8219</v>
      </c>
      <c r="B515" s="2">
        <v>183</v>
      </c>
      <c r="I515" s="2" t="s">
        <v>8221</v>
      </c>
      <c r="J515" s="2">
        <v>8</v>
      </c>
    </row>
    <row r="516" spans="1:10" ht="15.75" x14ac:dyDescent="0.25">
      <c r="A516" s="2" t="s">
        <v>8219</v>
      </c>
      <c r="B516" s="2">
        <v>89</v>
      </c>
      <c r="I516" s="2" t="s">
        <v>8221</v>
      </c>
      <c r="J516" s="2">
        <v>3</v>
      </c>
    </row>
    <row r="517" spans="1:10" ht="15.75" x14ac:dyDescent="0.25">
      <c r="A517" s="2" t="s">
        <v>8219</v>
      </c>
      <c r="B517" s="2">
        <v>253</v>
      </c>
      <c r="I517" s="2" t="s">
        <v>8221</v>
      </c>
      <c r="J517" s="2">
        <v>1</v>
      </c>
    </row>
    <row r="518" spans="1:10" ht="15.75" x14ac:dyDescent="0.25">
      <c r="A518" s="2" t="s">
        <v>8219</v>
      </c>
      <c r="B518" s="2">
        <v>140</v>
      </c>
      <c r="I518" s="2" t="s">
        <v>8221</v>
      </c>
      <c r="J518" s="2">
        <v>0</v>
      </c>
    </row>
    <row r="519" spans="1:10" ht="15.75" x14ac:dyDescent="0.25">
      <c r="A519" s="2" t="s">
        <v>8219</v>
      </c>
      <c r="B519" s="2">
        <v>103</v>
      </c>
      <c r="I519" s="2" t="s">
        <v>8221</v>
      </c>
      <c r="J519" s="2">
        <v>5</v>
      </c>
    </row>
    <row r="520" spans="1:10" ht="15.75" x14ac:dyDescent="0.25">
      <c r="A520" s="2" t="s">
        <v>8219</v>
      </c>
      <c r="B520" s="2">
        <v>138</v>
      </c>
      <c r="I520" s="2" t="s">
        <v>8221</v>
      </c>
      <c r="J520" s="2">
        <v>0</v>
      </c>
    </row>
    <row r="521" spans="1:10" ht="15.75" x14ac:dyDescent="0.25">
      <c r="A521" s="2" t="s">
        <v>8219</v>
      </c>
      <c r="B521" s="2">
        <v>191</v>
      </c>
      <c r="I521" s="2" t="s">
        <v>8221</v>
      </c>
      <c r="J521" s="2">
        <v>3</v>
      </c>
    </row>
    <row r="522" spans="1:10" ht="15.75" x14ac:dyDescent="0.25">
      <c r="A522" s="2" t="s">
        <v>8219</v>
      </c>
      <c r="B522" s="2">
        <v>45</v>
      </c>
      <c r="I522" s="2" t="s">
        <v>8221</v>
      </c>
      <c r="J522" s="2">
        <v>7</v>
      </c>
    </row>
    <row r="523" spans="1:10" ht="15.75" x14ac:dyDescent="0.25">
      <c r="A523" s="2" t="s">
        <v>8219</v>
      </c>
      <c r="B523" s="2">
        <v>17</v>
      </c>
      <c r="I523" s="2" t="s">
        <v>8221</v>
      </c>
      <c r="J523" s="2">
        <v>0</v>
      </c>
    </row>
    <row r="524" spans="1:10" ht="15.75" x14ac:dyDescent="0.25">
      <c r="A524" s="2" t="s">
        <v>8219</v>
      </c>
      <c r="B524" s="2">
        <v>31</v>
      </c>
      <c r="I524" s="2" t="s">
        <v>8221</v>
      </c>
      <c r="J524" s="2">
        <v>2</v>
      </c>
    </row>
    <row r="525" spans="1:10" ht="15.75" x14ac:dyDescent="0.25">
      <c r="A525" s="2" t="s">
        <v>8219</v>
      </c>
      <c r="B525" s="2">
        <v>50</v>
      </c>
      <c r="I525" s="2" t="s">
        <v>8221</v>
      </c>
      <c r="J525" s="2">
        <v>23</v>
      </c>
    </row>
    <row r="526" spans="1:10" ht="15.75" x14ac:dyDescent="0.25">
      <c r="A526" s="2" t="s">
        <v>8219</v>
      </c>
      <c r="B526" s="2">
        <v>59</v>
      </c>
      <c r="I526" s="2" t="s">
        <v>8221</v>
      </c>
      <c r="J526" s="2">
        <v>1</v>
      </c>
    </row>
    <row r="527" spans="1:10" ht="15.75" x14ac:dyDescent="0.25">
      <c r="A527" s="2" t="s">
        <v>8219</v>
      </c>
      <c r="B527" s="2">
        <v>81</v>
      </c>
      <c r="I527" s="2" t="s">
        <v>8221</v>
      </c>
      <c r="J527" s="2">
        <v>2</v>
      </c>
    </row>
    <row r="528" spans="1:10" ht="15.75" x14ac:dyDescent="0.25">
      <c r="A528" s="2" t="s">
        <v>8219</v>
      </c>
      <c r="B528" s="2">
        <v>508</v>
      </c>
      <c r="I528" s="2" t="s">
        <v>8221</v>
      </c>
      <c r="J528" s="2">
        <v>3</v>
      </c>
    </row>
    <row r="529" spans="1:10" ht="15.75" x14ac:dyDescent="0.25">
      <c r="A529" s="2" t="s">
        <v>8219</v>
      </c>
      <c r="B529" s="2">
        <v>74</v>
      </c>
      <c r="I529" s="2" t="s">
        <v>8221</v>
      </c>
      <c r="J529" s="2">
        <v>0</v>
      </c>
    </row>
    <row r="530" spans="1:10" ht="15.75" x14ac:dyDescent="0.25">
      <c r="A530" s="2" t="s">
        <v>8219</v>
      </c>
      <c r="B530" s="2">
        <v>141</v>
      </c>
      <c r="I530" s="2" t="s">
        <v>8221</v>
      </c>
      <c r="J530" s="2">
        <v>13</v>
      </c>
    </row>
    <row r="531" spans="1:10" ht="15.75" x14ac:dyDescent="0.25">
      <c r="A531" s="2" t="s">
        <v>8219</v>
      </c>
      <c r="B531" s="2">
        <v>711</v>
      </c>
      <c r="I531" s="2" t="s">
        <v>8221</v>
      </c>
      <c r="J531" s="2">
        <v>1</v>
      </c>
    </row>
    <row r="532" spans="1:10" ht="15.75" x14ac:dyDescent="0.25">
      <c r="A532" s="2" t="s">
        <v>8219</v>
      </c>
      <c r="B532" s="2">
        <v>141</v>
      </c>
      <c r="I532" s="2" t="s">
        <v>8221</v>
      </c>
      <c r="J532" s="2">
        <v>1</v>
      </c>
    </row>
    <row r="533" spans="1:10" ht="15.75" x14ac:dyDescent="0.25">
      <c r="A533" s="2" t="s">
        <v>8219</v>
      </c>
      <c r="B533" s="2">
        <v>109</v>
      </c>
      <c r="I533" s="2" t="s">
        <v>8221</v>
      </c>
      <c r="J533" s="2">
        <v>1</v>
      </c>
    </row>
    <row r="534" spans="1:10" ht="15.75" x14ac:dyDescent="0.25">
      <c r="A534" s="2" t="s">
        <v>8219</v>
      </c>
      <c r="B534" s="2">
        <v>361</v>
      </c>
      <c r="I534" s="2" t="s">
        <v>8221</v>
      </c>
      <c r="J534" s="2">
        <v>6</v>
      </c>
    </row>
    <row r="535" spans="1:10" ht="15.75" x14ac:dyDescent="0.25">
      <c r="A535" s="2" t="s">
        <v>8219</v>
      </c>
      <c r="B535" s="2">
        <v>176</v>
      </c>
      <c r="I535" s="2" t="s">
        <v>8221</v>
      </c>
      <c r="J535" s="2">
        <v>39</v>
      </c>
    </row>
    <row r="536" spans="1:10" ht="15.75" x14ac:dyDescent="0.25">
      <c r="A536" s="2" t="s">
        <v>8219</v>
      </c>
      <c r="B536" s="2">
        <v>670</v>
      </c>
      <c r="I536" s="2" t="s">
        <v>8221</v>
      </c>
      <c r="J536" s="2">
        <v>4</v>
      </c>
    </row>
    <row r="537" spans="1:10" ht="15.75" x14ac:dyDescent="0.25">
      <c r="A537" s="2" t="s">
        <v>8219</v>
      </c>
      <c r="B537" s="2">
        <v>96</v>
      </c>
      <c r="I537" s="2" t="s">
        <v>8221</v>
      </c>
      <c r="J537" s="2">
        <v>1</v>
      </c>
    </row>
    <row r="538" spans="1:10" ht="15.75" x14ac:dyDescent="0.25">
      <c r="A538" s="2" t="s">
        <v>8219</v>
      </c>
      <c r="B538" s="2">
        <v>74</v>
      </c>
      <c r="I538" s="2" t="s">
        <v>8221</v>
      </c>
      <c r="J538" s="2">
        <v>0</v>
      </c>
    </row>
    <row r="539" spans="1:10" ht="15.75" x14ac:dyDescent="0.25">
      <c r="A539" s="2" t="s">
        <v>8219</v>
      </c>
      <c r="B539" s="2">
        <v>52</v>
      </c>
      <c r="I539" s="2" t="s">
        <v>8221</v>
      </c>
      <c r="J539" s="2">
        <v>0</v>
      </c>
    </row>
    <row r="540" spans="1:10" ht="15.75" x14ac:dyDescent="0.25">
      <c r="A540" s="2" t="s">
        <v>8219</v>
      </c>
      <c r="B540" s="2">
        <v>105</v>
      </c>
      <c r="I540" s="2" t="s">
        <v>8221</v>
      </c>
      <c r="J540" s="2">
        <v>0</v>
      </c>
    </row>
    <row r="541" spans="1:10" ht="15.75" x14ac:dyDescent="0.25">
      <c r="A541" s="2" t="s">
        <v>8219</v>
      </c>
      <c r="B541" s="2">
        <v>41</v>
      </c>
      <c r="I541" s="2" t="s">
        <v>8221</v>
      </c>
      <c r="J541" s="2">
        <v>8</v>
      </c>
    </row>
    <row r="542" spans="1:10" ht="15.75" x14ac:dyDescent="0.25">
      <c r="A542" s="2" t="s">
        <v>8219</v>
      </c>
      <c r="B542" s="2">
        <v>34</v>
      </c>
      <c r="I542" s="2" t="s">
        <v>8221</v>
      </c>
      <c r="J542" s="2">
        <v>0</v>
      </c>
    </row>
    <row r="543" spans="1:10" ht="15.75" x14ac:dyDescent="0.25">
      <c r="A543" s="2" t="s">
        <v>8219</v>
      </c>
      <c r="B543" s="2">
        <v>66</v>
      </c>
      <c r="I543" s="2" t="s">
        <v>8221</v>
      </c>
      <c r="J543" s="2">
        <v>1</v>
      </c>
    </row>
    <row r="544" spans="1:10" ht="15.75" x14ac:dyDescent="0.25">
      <c r="A544" s="2" t="s">
        <v>8219</v>
      </c>
      <c r="B544" s="2">
        <v>50</v>
      </c>
      <c r="I544" s="2" t="s">
        <v>8221</v>
      </c>
      <c r="J544" s="2">
        <v>12</v>
      </c>
    </row>
    <row r="545" spans="1:10" ht="15.75" x14ac:dyDescent="0.25">
      <c r="A545" s="2" t="s">
        <v>8219</v>
      </c>
      <c r="B545" s="2">
        <v>159</v>
      </c>
      <c r="I545" s="2" t="s">
        <v>8221</v>
      </c>
      <c r="J545" s="2">
        <v>0</v>
      </c>
    </row>
    <row r="546" spans="1:10" ht="15.75" x14ac:dyDescent="0.25">
      <c r="A546" s="2" t="s">
        <v>8219</v>
      </c>
      <c r="B546" s="2">
        <v>182</v>
      </c>
      <c r="I546" s="2" t="s">
        <v>8221</v>
      </c>
      <c r="J546" s="2">
        <v>3</v>
      </c>
    </row>
    <row r="547" spans="1:10" ht="15.75" x14ac:dyDescent="0.25">
      <c r="A547" s="2" t="s">
        <v>8219</v>
      </c>
      <c r="B547" s="2">
        <v>206</v>
      </c>
      <c r="I547" s="2" t="s">
        <v>8221</v>
      </c>
      <c r="J547" s="2">
        <v>2</v>
      </c>
    </row>
    <row r="548" spans="1:10" ht="15.75" x14ac:dyDescent="0.25">
      <c r="A548" s="2" t="s">
        <v>8219</v>
      </c>
      <c r="B548" s="2">
        <v>169</v>
      </c>
      <c r="I548" s="2" t="s">
        <v>8221</v>
      </c>
      <c r="J548" s="2">
        <v>6</v>
      </c>
    </row>
    <row r="549" spans="1:10" ht="15.75" x14ac:dyDescent="0.25">
      <c r="A549" s="2" t="s">
        <v>8219</v>
      </c>
      <c r="B549" s="2">
        <v>31</v>
      </c>
      <c r="I549" s="2" t="s">
        <v>8221</v>
      </c>
      <c r="J549" s="2">
        <v>0</v>
      </c>
    </row>
    <row r="550" spans="1:10" ht="15.75" x14ac:dyDescent="0.25">
      <c r="A550" s="2" t="s">
        <v>8219</v>
      </c>
      <c r="B550" s="2">
        <v>28</v>
      </c>
      <c r="I550" s="2" t="s">
        <v>8221</v>
      </c>
      <c r="J550" s="2">
        <v>15</v>
      </c>
    </row>
    <row r="551" spans="1:10" ht="15.75" x14ac:dyDescent="0.25">
      <c r="A551" s="2" t="s">
        <v>8219</v>
      </c>
      <c r="B551" s="2">
        <v>54</v>
      </c>
      <c r="I551" s="2" t="s">
        <v>8221</v>
      </c>
      <c r="J551" s="2">
        <v>1</v>
      </c>
    </row>
    <row r="552" spans="1:10" ht="15.75" x14ac:dyDescent="0.25">
      <c r="A552" s="2" t="s">
        <v>8219</v>
      </c>
      <c r="B552" s="2">
        <v>467</v>
      </c>
      <c r="I552" s="2" t="s">
        <v>8221</v>
      </c>
      <c r="J552" s="2">
        <v>3</v>
      </c>
    </row>
    <row r="553" spans="1:10" ht="15.75" x14ac:dyDescent="0.25">
      <c r="A553" s="2" t="s">
        <v>8219</v>
      </c>
      <c r="B553" s="2">
        <v>389</v>
      </c>
      <c r="I553" s="2" t="s">
        <v>8221</v>
      </c>
      <c r="J553" s="2">
        <v>8</v>
      </c>
    </row>
    <row r="554" spans="1:10" ht="15.75" x14ac:dyDescent="0.25">
      <c r="A554" s="2" t="s">
        <v>8219</v>
      </c>
      <c r="B554" s="2">
        <v>68</v>
      </c>
      <c r="I554" s="2" t="s">
        <v>8221</v>
      </c>
      <c r="J554" s="2">
        <v>0</v>
      </c>
    </row>
    <row r="555" spans="1:10" ht="15.75" x14ac:dyDescent="0.25">
      <c r="A555" s="2" t="s">
        <v>8219</v>
      </c>
      <c r="B555" s="2">
        <v>413</v>
      </c>
      <c r="I555" s="2" t="s">
        <v>8221</v>
      </c>
      <c r="J555" s="2">
        <v>3</v>
      </c>
    </row>
    <row r="556" spans="1:10" ht="15.75" x14ac:dyDescent="0.25">
      <c r="A556" s="2" t="s">
        <v>8219</v>
      </c>
      <c r="B556" s="2">
        <v>190</v>
      </c>
      <c r="I556" s="2" t="s">
        <v>8221</v>
      </c>
      <c r="J556" s="2">
        <v>3</v>
      </c>
    </row>
    <row r="557" spans="1:10" ht="15.75" x14ac:dyDescent="0.25">
      <c r="A557" s="2" t="s">
        <v>8219</v>
      </c>
      <c r="B557" s="2">
        <v>189</v>
      </c>
      <c r="I557" s="2" t="s">
        <v>8221</v>
      </c>
      <c r="J557" s="2">
        <v>0</v>
      </c>
    </row>
    <row r="558" spans="1:10" ht="15.75" x14ac:dyDescent="0.25">
      <c r="A558" s="2" t="s">
        <v>8219</v>
      </c>
      <c r="B558" s="2">
        <v>130</v>
      </c>
      <c r="I558" s="2" t="s">
        <v>8221</v>
      </c>
      <c r="J558" s="2">
        <v>19</v>
      </c>
    </row>
    <row r="559" spans="1:10" ht="15.75" x14ac:dyDescent="0.25">
      <c r="A559" s="2" t="s">
        <v>8219</v>
      </c>
      <c r="B559" s="2">
        <v>74</v>
      </c>
      <c r="I559" s="2" t="s">
        <v>8221</v>
      </c>
      <c r="J559" s="2">
        <v>0</v>
      </c>
    </row>
    <row r="560" spans="1:10" ht="15.75" x14ac:dyDescent="0.25">
      <c r="A560" s="2" t="s">
        <v>8219</v>
      </c>
      <c r="B560" s="2">
        <v>274</v>
      </c>
      <c r="I560" s="2" t="s">
        <v>8221</v>
      </c>
      <c r="J560" s="2">
        <v>2</v>
      </c>
    </row>
    <row r="561" spans="1:10" ht="15.75" x14ac:dyDescent="0.25">
      <c r="A561" s="2" t="s">
        <v>8219</v>
      </c>
      <c r="B561" s="2">
        <v>22</v>
      </c>
      <c r="I561" s="2" t="s">
        <v>8221</v>
      </c>
      <c r="J561" s="2">
        <v>0</v>
      </c>
    </row>
    <row r="562" spans="1:10" ht="15.75" x14ac:dyDescent="0.25">
      <c r="A562" s="2" t="s">
        <v>8219</v>
      </c>
      <c r="B562" s="2">
        <v>31</v>
      </c>
      <c r="I562" s="2" t="s">
        <v>8221</v>
      </c>
      <c r="J562" s="2">
        <v>0</v>
      </c>
    </row>
    <row r="563" spans="1:10" ht="15.75" x14ac:dyDescent="0.25">
      <c r="A563" s="2" t="s">
        <v>8219</v>
      </c>
      <c r="B563" s="2">
        <v>63</v>
      </c>
      <c r="I563" s="2" t="s">
        <v>8221</v>
      </c>
      <c r="J563" s="2">
        <v>25</v>
      </c>
    </row>
    <row r="564" spans="1:10" ht="15.75" x14ac:dyDescent="0.25">
      <c r="A564" s="2" t="s">
        <v>8219</v>
      </c>
      <c r="B564" s="2">
        <v>20</v>
      </c>
      <c r="I564" s="2" t="s">
        <v>8221</v>
      </c>
      <c r="J564" s="2">
        <v>8</v>
      </c>
    </row>
    <row r="565" spans="1:10" ht="15.75" x14ac:dyDescent="0.25">
      <c r="A565" s="2" t="s">
        <v>8219</v>
      </c>
      <c r="B565" s="2">
        <v>25</v>
      </c>
      <c r="I565" s="2" t="s">
        <v>8221</v>
      </c>
      <c r="J565" s="2">
        <v>16</v>
      </c>
    </row>
    <row r="566" spans="1:10" ht="15.75" x14ac:dyDescent="0.25">
      <c r="A566" s="2" t="s">
        <v>8219</v>
      </c>
      <c r="B566" s="2">
        <v>61</v>
      </c>
      <c r="I566" s="2" t="s">
        <v>8221</v>
      </c>
      <c r="J566" s="2">
        <v>3</v>
      </c>
    </row>
    <row r="567" spans="1:10" ht="15.75" x14ac:dyDescent="0.25">
      <c r="A567" s="2" t="s">
        <v>8219</v>
      </c>
      <c r="B567" s="2">
        <v>52</v>
      </c>
      <c r="I567" s="2" t="s">
        <v>8221</v>
      </c>
      <c r="J567" s="2">
        <v>3</v>
      </c>
    </row>
    <row r="568" spans="1:10" ht="15.75" x14ac:dyDescent="0.25">
      <c r="A568" s="2" t="s">
        <v>8219</v>
      </c>
      <c r="B568" s="2">
        <v>86</v>
      </c>
      <c r="I568" s="2" t="s">
        <v>8221</v>
      </c>
      <c r="J568" s="2">
        <v>2</v>
      </c>
    </row>
    <row r="569" spans="1:10" ht="15.75" x14ac:dyDescent="0.25">
      <c r="A569" s="2" t="s">
        <v>8219</v>
      </c>
      <c r="B569" s="2">
        <v>42</v>
      </c>
      <c r="I569" s="2" t="s">
        <v>8221</v>
      </c>
      <c r="J569" s="2">
        <v>1</v>
      </c>
    </row>
    <row r="570" spans="1:10" ht="15.75" x14ac:dyDescent="0.25">
      <c r="A570" s="2" t="s">
        <v>8219</v>
      </c>
      <c r="B570" s="2">
        <v>52</v>
      </c>
      <c r="I570" s="2" t="s">
        <v>8221</v>
      </c>
      <c r="J570" s="2">
        <v>0</v>
      </c>
    </row>
    <row r="571" spans="1:10" ht="15.75" x14ac:dyDescent="0.25">
      <c r="A571" s="2" t="s">
        <v>8219</v>
      </c>
      <c r="B571" s="2">
        <v>120</v>
      </c>
      <c r="I571" s="2" t="s">
        <v>8221</v>
      </c>
      <c r="J571" s="2">
        <v>1</v>
      </c>
    </row>
    <row r="572" spans="1:10" ht="15.75" x14ac:dyDescent="0.25">
      <c r="A572" s="2" t="s">
        <v>8219</v>
      </c>
      <c r="B572" s="2">
        <v>22</v>
      </c>
      <c r="I572" s="2" t="s">
        <v>8221</v>
      </c>
      <c r="J572" s="2">
        <v>19</v>
      </c>
    </row>
    <row r="573" spans="1:10" ht="15.75" x14ac:dyDescent="0.25">
      <c r="A573" s="2" t="s">
        <v>8219</v>
      </c>
      <c r="B573" s="2">
        <v>64</v>
      </c>
      <c r="I573" s="2" t="s">
        <v>8221</v>
      </c>
      <c r="J573" s="2">
        <v>9</v>
      </c>
    </row>
    <row r="574" spans="1:10" ht="15.75" x14ac:dyDescent="0.25">
      <c r="A574" s="2" t="s">
        <v>8219</v>
      </c>
      <c r="B574" s="2">
        <v>23</v>
      </c>
      <c r="I574" s="2" t="s">
        <v>8221</v>
      </c>
      <c r="J574" s="2">
        <v>1</v>
      </c>
    </row>
    <row r="575" spans="1:10" ht="15.75" x14ac:dyDescent="0.25">
      <c r="A575" s="2" t="s">
        <v>8219</v>
      </c>
      <c r="B575" s="2">
        <v>238</v>
      </c>
      <c r="I575" s="2" t="s">
        <v>8221</v>
      </c>
      <c r="J575" s="2">
        <v>0</v>
      </c>
    </row>
    <row r="576" spans="1:10" ht="15.75" x14ac:dyDescent="0.25">
      <c r="A576" s="2" t="s">
        <v>8219</v>
      </c>
      <c r="B576" s="2">
        <v>33</v>
      </c>
      <c r="I576" s="2" t="s">
        <v>8221</v>
      </c>
      <c r="J576" s="2">
        <v>1</v>
      </c>
    </row>
    <row r="577" spans="1:10" ht="15.75" x14ac:dyDescent="0.25">
      <c r="A577" s="2" t="s">
        <v>8219</v>
      </c>
      <c r="B577" s="2">
        <v>32</v>
      </c>
      <c r="I577" s="2" t="s">
        <v>8221</v>
      </c>
      <c r="J577" s="2">
        <v>5</v>
      </c>
    </row>
    <row r="578" spans="1:10" ht="15.75" x14ac:dyDescent="0.25">
      <c r="A578" s="2" t="s">
        <v>8219</v>
      </c>
      <c r="B578" s="2">
        <v>24</v>
      </c>
      <c r="I578" s="2" t="s">
        <v>8221</v>
      </c>
      <c r="J578" s="2">
        <v>85</v>
      </c>
    </row>
    <row r="579" spans="1:10" ht="15.75" x14ac:dyDescent="0.25">
      <c r="A579" s="2" t="s">
        <v>8219</v>
      </c>
      <c r="B579" s="2">
        <v>29</v>
      </c>
      <c r="I579" s="2" t="s">
        <v>8221</v>
      </c>
      <c r="J579" s="2">
        <v>3</v>
      </c>
    </row>
    <row r="580" spans="1:10" ht="15.75" x14ac:dyDescent="0.25">
      <c r="A580" s="2" t="s">
        <v>8219</v>
      </c>
      <c r="B580" s="2">
        <v>50</v>
      </c>
      <c r="I580" s="2" t="s">
        <v>8221</v>
      </c>
      <c r="J580" s="2">
        <v>4</v>
      </c>
    </row>
    <row r="581" spans="1:10" ht="15.75" x14ac:dyDescent="0.25">
      <c r="A581" s="2" t="s">
        <v>8219</v>
      </c>
      <c r="B581" s="2">
        <v>108</v>
      </c>
      <c r="I581" s="2" t="s">
        <v>8221</v>
      </c>
      <c r="J581" s="2">
        <v>3</v>
      </c>
    </row>
    <row r="582" spans="1:10" ht="15.75" x14ac:dyDescent="0.25">
      <c r="A582" s="2" t="s">
        <v>8219</v>
      </c>
      <c r="B582" s="2">
        <v>139</v>
      </c>
      <c r="I582" s="2" t="s">
        <v>8221</v>
      </c>
      <c r="J582" s="2">
        <v>5</v>
      </c>
    </row>
    <row r="583" spans="1:10" ht="15.75" x14ac:dyDescent="0.25">
      <c r="A583" s="2" t="s">
        <v>8219</v>
      </c>
      <c r="B583" s="2">
        <v>7</v>
      </c>
      <c r="I583" s="2" t="s">
        <v>8221</v>
      </c>
      <c r="J583" s="2">
        <v>17</v>
      </c>
    </row>
    <row r="584" spans="1:10" ht="15.75" x14ac:dyDescent="0.25">
      <c r="A584" s="2" t="s">
        <v>8219</v>
      </c>
      <c r="B584" s="2">
        <v>149</v>
      </c>
      <c r="I584" s="2" t="s">
        <v>8221</v>
      </c>
      <c r="J584" s="2">
        <v>3</v>
      </c>
    </row>
    <row r="585" spans="1:10" ht="15.75" x14ac:dyDescent="0.25">
      <c r="A585" s="2" t="s">
        <v>8219</v>
      </c>
      <c r="B585" s="2">
        <v>31</v>
      </c>
      <c r="I585" s="2" t="s">
        <v>8221</v>
      </c>
      <c r="J585" s="2">
        <v>2</v>
      </c>
    </row>
    <row r="586" spans="1:10" ht="15.75" x14ac:dyDescent="0.25">
      <c r="A586" s="2" t="s">
        <v>8219</v>
      </c>
      <c r="B586" s="2">
        <v>26</v>
      </c>
      <c r="I586" s="2" t="s">
        <v>8221</v>
      </c>
      <c r="J586" s="2">
        <v>6</v>
      </c>
    </row>
    <row r="587" spans="1:10" ht="15.75" x14ac:dyDescent="0.25">
      <c r="A587" s="2" t="s">
        <v>8219</v>
      </c>
      <c r="B587" s="2">
        <v>172</v>
      </c>
      <c r="I587" s="2" t="s">
        <v>8221</v>
      </c>
      <c r="J587" s="2">
        <v>0</v>
      </c>
    </row>
    <row r="588" spans="1:10" ht="15.75" x14ac:dyDescent="0.25">
      <c r="A588" s="2" t="s">
        <v>8219</v>
      </c>
      <c r="B588" s="2">
        <v>78</v>
      </c>
      <c r="I588" s="2" t="s">
        <v>8221</v>
      </c>
      <c r="J588" s="2">
        <v>1</v>
      </c>
    </row>
    <row r="589" spans="1:10" ht="15.75" x14ac:dyDescent="0.25">
      <c r="A589" s="2" t="s">
        <v>8219</v>
      </c>
      <c r="B589" s="2">
        <v>120</v>
      </c>
      <c r="I589" s="2" t="s">
        <v>8221</v>
      </c>
      <c r="J589" s="2">
        <v>3</v>
      </c>
    </row>
    <row r="590" spans="1:10" ht="15.75" x14ac:dyDescent="0.25">
      <c r="A590" s="2" t="s">
        <v>8219</v>
      </c>
      <c r="B590" s="2">
        <v>227</v>
      </c>
      <c r="I590" s="2" t="s">
        <v>8221</v>
      </c>
      <c r="J590" s="2">
        <v>13</v>
      </c>
    </row>
    <row r="591" spans="1:10" ht="15.75" x14ac:dyDescent="0.25">
      <c r="A591" s="2" t="s">
        <v>8219</v>
      </c>
      <c r="B591" s="2">
        <v>42</v>
      </c>
      <c r="I591" s="2" t="s">
        <v>8221</v>
      </c>
      <c r="J591" s="2">
        <v>1</v>
      </c>
    </row>
    <row r="592" spans="1:10" ht="15.75" x14ac:dyDescent="0.25">
      <c r="A592" s="2" t="s">
        <v>8219</v>
      </c>
      <c r="B592" s="2">
        <v>64</v>
      </c>
      <c r="I592" s="2" t="s">
        <v>8221</v>
      </c>
      <c r="J592" s="2">
        <v>1</v>
      </c>
    </row>
    <row r="593" spans="1:10" ht="15.75" x14ac:dyDescent="0.25">
      <c r="A593" s="2" t="s">
        <v>8219</v>
      </c>
      <c r="B593" s="2">
        <v>121</v>
      </c>
      <c r="I593" s="2" t="s">
        <v>8221</v>
      </c>
      <c r="J593" s="2">
        <v>9</v>
      </c>
    </row>
    <row r="594" spans="1:10" ht="15.75" x14ac:dyDescent="0.25">
      <c r="A594" s="2" t="s">
        <v>8219</v>
      </c>
      <c r="B594" s="2">
        <v>87</v>
      </c>
      <c r="I594" s="2" t="s">
        <v>8221</v>
      </c>
      <c r="J594" s="2">
        <v>0</v>
      </c>
    </row>
    <row r="595" spans="1:10" ht="15.75" x14ac:dyDescent="0.25">
      <c r="A595" s="2" t="s">
        <v>8219</v>
      </c>
      <c r="B595" s="2">
        <v>65</v>
      </c>
      <c r="I595" s="2" t="s">
        <v>8221</v>
      </c>
      <c r="J595" s="2">
        <v>2</v>
      </c>
    </row>
    <row r="596" spans="1:10" ht="15.75" x14ac:dyDescent="0.25">
      <c r="A596" s="2" t="s">
        <v>8219</v>
      </c>
      <c r="B596" s="2">
        <v>49</v>
      </c>
      <c r="I596" s="2" t="s">
        <v>8221</v>
      </c>
      <c r="J596" s="2">
        <v>1</v>
      </c>
    </row>
    <row r="597" spans="1:10" ht="15.75" x14ac:dyDescent="0.25">
      <c r="A597" s="2" t="s">
        <v>8219</v>
      </c>
      <c r="B597" s="2">
        <v>19</v>
      </c>
      <c r="I597" s="2" t="s">
        <v>8221</v>
      </c>
      <c r="J597" s="2">
        <v>10</v>
      </c>
    </row>
    <row r="598" spans="1:10" ht="15.75" x14ac:dyDescent="0.25">
      <c r="A598" s="2" t="s">
        <v>8219</v>
      </c>
      <c r="B598" s="2">
        <v>81</v>
      </c>
      <c r="I598" s="2" t="s">
        <v>8221</v>
      </c>
      <c r="J598" s="2">
        <v>3</v>
      </c>
    </row>
    <row r="599" spans="1:10" ht="15.75" x14ac:dyDescent="0.25">
      <c r="A599" s="2" t="s">
        <v>8219</v>
      </c>
      <c r="B599" s="2">
        <v>264</v>
      </c>
      <c r="I599" s="2" t="s">
        <v>8221</v>
      </c>
      <c r="J599" s="2">
        <v>2</v>
      </c>
    </row>
    <row r="600" spans="1:10" ht="15.75" x14ac:dyDescent="0.25">
      <c r="A600" s="2" t="s">
        <v>8219</v>
      </c>
      <c r="B600" s="2">
        <v>25</v>
      </c>
      <c r="I600" s="2" t="s">
        <v>8221</v>
      </c>
      <c r="J600" s="2">
        <v>2</v>
      </c>
    </row>
    <row r="601" spans="1:10" ht="15.75" x14ac:dyDescent="0.25">
      <c r="A601" s="2" t="s">
        <v>8219</v>
      </c>
      <c r="B601" s="2">
        <v>5</v>
      </c>
      <c r="I601" s="2" t="s">
        <v>8221</v>
      </c>
      <c r="J601" s="2">
        <v>1</v>
      </c>
    </row>
    <row r="602" spans="1:10" ht="15.75" x14ac:dyDescent="0.25">
      <c r="A602" s="2" t="s">
        <v>8219</v>
      </c>
      <c r="B602" s="2">
        <v>144</v>
      </c>
      <c r="I602" s="2" t="s">
        <v>8221</v>
      </c>
      <c r="J602" s="2">
        <v>14</v>
      </c>
    </row>
    <row r="603" spans="1:10" ht="15.75" x14ac:dyDescent="0.25">
      <c r="A603" s="2" t="s">
        <v>8219</v>
      </c>
      <c r="B603" s="2">
        <v>92</v>
      </c>
      <c r="I603" s="2" t="s">
        <v>8221</v>
      </c>
      <c r="J603" s="2">
        <v>0</v>
      </c>
    </row>
    <row r="604" spans="1:10" ht="15.75" x14ac:dyDescent="0.25">
      <c r="A604" s="2" t="s">
        <v>8219</v>
      </c>
      <c r="B604" s="2">
        <v>147</v>
      </c>
      <c r="I604" s="2" t="s">
        <v>8221</v>
      </c>
      <c r="J604" s="2">
        <v>0</v>
      </c>
    </row>
    <row r="605" spans="1:10" ht="15.75" x14ac:dyDescent="0.25">
      <c r="A605" s="2" t="s">
        <v>8219</v>
      </c>
      <c r="B605" s="2">
        <v>90</v>
      </c>
      <c r="I605" s="2" t="s">
        <v>8221</v>
      </c>
      <c r="J605" s="2">
        <v>4</v>
      </c>
    </row>
    <row r="606" spans="1:10" ht="15.75" x14ac:dyDescent="0.25">
      <c r="A606" s="2" t="s">
        <v>8219</v>
      </c>
      <c r="B606" s="2">
        <v>87</v>
      </c>
      <c r="I606" s="2" t="s">
        <v>8221</v>
      </c>
      <c r="J606" s="2">
        <v>3</v>
      </c>
    </row>
    <row r="607" spans="1:10" ht="15.75" x14ac:dyDescent="0.25">
      <c r="A607" s="2" t="s">
        <v>8219</v>
      </c>
      <c r="B607" s="2">
        <v>406</v>
      </c>
      <c r="I607" s="2" t="s">
        <v>8221</v>
      </c>
      <c r="J607" s="2">
        <v>0</v>
      </c>
    </row>
    <row r="608" spans="1:10" ht="15.75" x14ac:dyDescent="0.25">
      <c r="A608" s="2" t="s">
        <v>8219</v>
      </c>
      <c r="B608" s="2">
        <v>20</v>
      </c>
      <c r="I608" s="2" t="s">
        <v>8221</v>
      </c>
      <c r="J608" s="2">
        <v>5</v>
      </c>
    </row>
    <row r="609" spans="1:10" ht="15.75" x14ac:dyDescent="0.25">
      <c r="A609" s="2" t="s">
        <v>8219</v>
      </c>
      <c r="B609" s="2">
        <v>70</v>
      </c>
      <c r="I609" s="2" t="s">
        <v>8221</v>
      </c>
      <c r="J609" s="2">
        <v>47</v>
      </c>
    </row>
    <row r="610" spans="1:10" ht="15.75" x14ac:dyDescent="0.25">
      <c r="A610" s="2" t="s">
        <v>8219</v>
      </c>
      <c r="B610" s="2">
        <v>16</v>
      </c>
      <c r="I610" s="2" t="s">
        <v>8221</v>
      </c>
      <c r="J610" s="2">
        <v>0</v>
      </c>
    </row>
    <row r="611" spans="1:10" ht="15.75" x14ac:dyDescent="0.25">
      <c r="A611" s="2" t="s">
        <v>8219</v>
      </c>
      <c r="B611" s="2">
        <v>52</v>
      </c>
      <c r="I611" s="2" t="s">
        <v>8221</v>
      </c>
      <c r="J611" s="2">
        <v>10</v>
      </c>
    </row>
    <row r="612" spans="1:10" ht="15.75" x14ac:dyDescent="0.25">
      <c r="A612" s="2" t="s">
        <v>8219</v>
      </c>
      <c r="B612" s="2">
        <v>66</v>
      </c>
      <c r="I612" s="2" t="s">
        <v>8221</v>
      </c>
      <c r="J612" s="2">
        <v>11</v>
      </c>
    </row>
    <row r="613" spans="1:10" ht="15.75" x14ac:dyDescent="0.25">
      <c r="A613" s="2" t="s">
        <v>8219</v>
      </c>
      <c r="B613" s="2">
        <v>109</v>
      </c>
      <c r="I613" s="2" t="s">
        <v>8221</v>
      </c>
      <c r="J613" s="2">
        <v>2</v>
      </c>
    </row>
    <row r="614" spans="1:10" ht="15.75" x14ac:dyDescent="0.25">
      <c r="A614" s="2" t="s">
        <v>8219</v>
      </c>
      <c r="B614" s="2">
        <v>168</v>
      </c>
      <c r="I614" s="2" t="s">
        <v>8221</v>
      </c>
      <c r="J614" s="2">
        <v>2</v>
      </c>
    </row>
    <row r="615" spans="1:10" ht="15.75" x14ac:dyDescent="0.25">
      <c r="A615" s="2" t="s">
        <v>8219</v>
      </c>
      <c r="B615" s="2">
        <v>31</v>
      </c>
      <c r="I615" s="2" t="s">
        <v>8221</v>
      </c>
      <c r="J615" s="2">
        <v>22</v>
      </c>
    </row>
    <row r="616" spans="1:10" ht="15.75" x14ac:dyDescent="0.25">
      <c r="A616" s="2" t="s">
        <v>8219</v>
      </c>
      <c r="B616" s="2">
        <v>133</v>
      </c>
      <c r="I616" s="2" t="s">
        <v>8221</v>
      </c>
      <c r="J616" s="2">
        <v>8</v>
      </c>
    </row>
    <row r="617" spans="1:10" ht="15.75" x14ac:dyDescent="0.25">
      <c r="A617" s="2" t="s">
        <v>8219</v>
      </c>
      <c r="B617" s="2">
        <v>151</v>
      </c>
      <c r="I617" s="2" t="s">
        <v>8221</v>
      </c>
      <c r="J617" s="2">
        <v>6</v>
      </c>
    </row>
    <row r="618" spans="1:10" ht="15.75" x14ac:dyDescent="0.25">
      <c r="A618" s="2" t="s">
        <v>8219</v>
      </c>
      <c r="B618" s="2">
        <v>5</v>
      </c>
      <c r="I618" s="2" t="s">
        <v>8221</v>
      </c>
      <c r="J618" s="2">
        <v>1</v>
      </c>
    </row>
    <row r="619" spans="1:10" ht="15.75" x14ac:dyDescent="0.25">
      <c r="A619" s="2" t="s">
        <v>8219</v>
      </c>
      <c r="B619" s="2">
        <v>73</v>
      </c>
      <c r="I619" s="2" t="s">
        <v>8221</v>
      </c>
      <c r="J619" s="2">
        <v>3</v>
      </c>
    </row>
    <row r="620" spans="1:10" ht="15.75" x14ac:dyDescent="0.25">
      <c r="A620" s="2" t="s">
        <v>8219</v>
      </c>
      <c r="B620" s="2">
        <v>148</v>
      </c>
      <c r="I620" s="2" t="s">
        <v>8221</v>
      </c>
      <c r="J620" s="2">
        <v>0</v>
      </c>
    </row>
    <row r="621" spans="1:10" ht="15.75" x14ac:dyDescent="0.25">
      <c r="A621" s="2" t="s">
        <v>8219</v>
      </c>
      <c r="B621" s="2">
        <v>93</v>
      </c>
      <c r="I621" s="2" t="s">
        <v>8221</v>
      </c>
      <c r="J621" s="2">
        <v>0</v>
      </c>
    </row>
    <row r="622" spans="1:10" ht="15.75" x14ac:dyDescent="0.25">
      <c r="A622" s="2" t="s">
        <v>8219</v>
      </c>
      <c r="B622" s="2">
        <v>63</v>
      </c>
      <c r="I622" s="2" t="s">
        <v>8221</v>
      </c>
      <c r="J622" s="2">
        <v>0</v>
      </c>
    </row>
    <row r="623" spans="1:10" ht="15.75" x14ac:dyDescent="0.25">
      <c r="A623" s="2" t="s">
        <v>8219</v>
      </c>
      <c r="B623" s="2">
        <v>134</v>
      </c>
      <c r="I623" s="2" t="s">
        <v>8221</v>
      </c>
      <c r="J623" s="2">
        <v>0</v>
      </c>
    </row>
    <row r="624" spans="1:10" ht="15.75" x14ac:dyDescent="0.25">
      <c r="A624" s="2" t="s">
        <v>8219</v>
      </c>
      <c r="B624" s="2">
        <v>14</v>
      </c>
      <c r="I624" s="2" t="s">
        <v>8221</v>
      </c>
      <c r="J624" s="2">
        <v>0</v>
      </c>
    </row>
    <row r="625" spans="1:10" ht="15.75" x14ac:dyDescent="0.25">
      <c r="A625" s="2" t="s">
        <v>8219</v>
      </c>
      <c r="B625" s="2">
        <v>78</v>
      </c>
      <c r="I625" s="2" t="s">
        <v>8221</v>
      </c>
      <c r="J625" s="2">
        <v>3</v>
      </c>
    </row>
    <row r="626" spans="1:10" ht="15.75" x14ac:dyDescent="0.25">
      <c r="A626" s="2" t="s">
        <v>8219</v>
      </c>
      <c r="B626" s="2">
        <v>112</v>
      </c>
      <c r="I626" s="2" t="s">
        <v>8221</v>
      </c>
      <c r="J626" s="2">
        <v>0</v>
      </c>
    </row>
    <row r="627" spans="1:10" ht="15.75" x14ac:dyDescent="0.25">
      <c r="A627" s="2" t="s">
        <v>8219</v>
      </c>
      <c r="B627" s="2">
        <v>34</v>
      </c>
      <c r="I627" s="2" t="s">
        <v>8221</v>
      </c>
      <c r="J627" s="2">
        <v>0</v>
      </c>
    </row>
    <row r="628" spans="1:10" ht="15.75" x14ac:dyDescent="0.25">
      <c r="A628" s="2" t="s">
        <v>8219</v>
      </c>
      <c r="B628" s="2">
        <v>19</v>
      </c>
      <c r="I628" s="2" t="s">
        <v>8221</v>
      </c>
      <c r="J628" s="2">
        <v>1</v>
      </c>
    </row>
    <row r="629" spans="1:10" ht="15.75" x14ac:dyDescent="0.25">
      <c r="A629" s="2" t="s">
        <v>8219</v>
      </c>
      <c r="B629" s="2">
        <v>13</v>
      </c>
      <c r="I629" s="2" t="s">
        <v>8221</v>
      </c>
      <c r="J629" s="2">
        <v>6</v>
      </c>
    </row>
    <row r="630" spans="1:10" ht="15.75" x14ac:dyDescent="0.25">
      <c r="A630" s="2" t="s">
        <v>8219</v>
      </c>
      <c r="B630" s="2">
        <v>104</v>
      </c>
      <c r="I630" s="2" t="s">
        <v>8221</v>
      </c>
      <c r="J630" s="2">
        <v>1</v>
      </c>
    </row>
    <row r="631" spans="1:10" ht="15.75" x14ac:dyDescent="0.25">
      <c r="A631" s="2" t="s">
        <v>8219</v>
      </c>
      <c r="B631" s="2">
        <v>52</v>
      </c>
      <c r="I631" s="2" t="s">
        <v>8221</v>
      </c>
      <c r="J631" s="2">
        <v>2</v>
      </c>
    </row>
    <row r="632" spans="1:10" ht="15.75" x14ac:dyDescent="0.25">
      <c r="A632" s="2" t="s">
        <v>8219</v>
      </c>
      <c r="B632" s="2">
        <v>17</v>
      </c>
      <c r="I632" s="2" t="s">
        <v>8221</v>
      </c>
      <c r="J632" s="2">
        <v>0</v>
      </c>
    </row>
    <row r="633" spans="1:10" ht="15.75" x14ac:dyDescent="0.25">
      <c r="A633" s="2" t="s">
        <v>8219</v>
      </c>
      <c r="B633" s="2">
        <v>82</v>
      </c>
      <c r="I633" s="2" t="s">
        <v>8221</v>
      </c>
      <c r="J633" s="2">
        <v>3</v>
      </c>
    </row>
    <row r="634" spans="1:10" ht="15.75" x14ac:dyDescent="0.25">
      <c r="A634" s="2" t="s">
        <v>8219</v>
      </c>
      <c r="B634" s="2">
        <v>73</v>
      </c>
      <c r="I634" s="2" t="s">
        <v>8221</v>
      </c>
      <c r="J634" s="2">
        <v>3</v>
      </c>
    </row>
    <row r="635" spans="1:10" ht="15.75" x14ac:dyDescent="0.25">
      <c r="A635" s="2" t="s">
        <v>8219</v>
      </c>
      <c r="B635" s="2">
        <v>158</v>
      </c>
      <c r="I635" s="2" t="s">
        <v>8221</v>
      </c>
      <c r="J635" s="2">
        <v>0</v>
      </c>
    </row>
    <row r="636" spans="1:10" ht="15.75" x14ac:dyDescent="0.25">
      <c r="A636" s="2" t="s">
        <v>8219</v>
      </c>
      <c r="B636" s="2">
        <v>65</v>
      </c>
      <c r="I636" s="2" t="s">
        <v>8221</v>
      </c>
      <c r="J636" s="2">
        <v>6</v>
      </c>
    </row>
    <row r="637" spans="1:10" ht="15.75" x14ac:dyDescent="0.25">
      <c r="A637" s="2" t="s">
        <v>8219</v>
      </c>
      <c r="B637" s="2">
        <v>184</v>
      </c>
      <c r="I637" s="2" t="s">
        <v>8221</v>
      </c>
      <c r="J637" s="2">
        <v>0</v>
      </c>
    </row>
    <row r="638" spans="1:10" ht="15.75" x14ac:dyDescent="0.25">
      <c r="A638" s="2" t="s">
        <v>8219</v>
      </c>
      <c r="B638" s="2">
        <v>34</v>
      </c>
      <c r="I638" s="2" t="s">
        <v>8221</v>
      </c>
      <c r="J638" s="2">
        <v>19</v>
      </c>
    </row>
    <row r="639" spans="1:10" ht="15.75" x14ac:dyDescent="0.25">
      <c r="A639" s="2" t="s">
        <v>8219</v>
      </c>
      <c r="B639" s="2">
        <v>240</v>
      </c>
      <c r="I639" s="2" t="s">
        <v>8221</v>
      </c>
      <c r="J639" s="2">
        <v>1</v>
      </c>
    </row>
    <row r="640" spans="1:10" ht="15.75" x14ac:dyDescent="0.25">
      <c r="A640" s="2" t="s">
        <v>8219</v>
      </c>
      <c r="B640" s="2">
        <v>113</v>
      </c>
      <c r="I640" s="2" t="s">
        <v>8221</v>
      </c>
      <c r="J640" s="2">
        <v>2</v>
      </c>
    </row>
    <row r="641" spans="1:10" ht="15.75" x14ac:dyDescent="0.25">
      <c r="A641" s="2" t="s">
        <v>8219</v>
      </c>
      <c r="B641" s="2">
        <v>66</v>
      </c>
      <c r="I641" s="2" t="s">
        <v>8221</v>
      </c>
      <c r="J641" s="2">
        <v>0</v>
      </c>
    </row>
    <row r="642" spans="1:10" ht="15.75" x14ac:dyDescent="0.25">
      <c r="A642" s="2" t="s">
        <v>8219</v>
      </c>
      <c r="B642" s="2">
        <v>340</v>
      </c>
      <c r="I642" s="2" t="s">
        <v>8221</v>
      </c>
      <c r="J642" s="2">
        <v>11</v>
      </c>
    </row>
    <row r="643" spans="1:10" ht="15.75" x14ac:dyDescent="0.25">
      <c r="A643" s="2" t="s">
        <v>8219</v>
      </c>
      <c r="B643" s="2">
        <v>150</v>
      </c>
      <c r="I643" s="2" t="s">
        <v>8221</v>
      </c>
      <c r="J643" s="2">
        <v>0</v>
      </c>
    </row>
    <row r="644" spans="1:10" ht="15.75" x14ac:dyDescent="0.25">
      <c r="A644" s="2" t="s">
        <v>8219</v>
      </c>
      <c r="B644" s="2">
        <v>25</v>
      </c>
      <c r="I644" s="2" t="s">
        <v>8221</v>
      </c>
      <c r="J644" s="2">
        <v>0</v>
      </c>
    </row>
    <row r="645" spans="1:10" ht="15.75" x14ac:dyDescent="0.25">
      <c r="A645" s="2" t="s">
        <v>8219</v>
      </c>
      <c r="B645" s="2">
        <v>234</v>
      </c>
      <c r="I645" s="2" t="s">
        <v>8221</v>
      </c>
      <c r="J645" s="2">
        <v>1</v>
      </c>
    </row>
    <row r="646" spans="1:10" ht="15.75" x14ac:dyDescent="0.25">
      <c r="A646" s="2" t="s">
        <v>8219</v>
      </c>
      <c r="B646" s="2">
        <v>2602</v>
      </c>
      <c r="I646" s="2" t="s">
        <v>8221</v>
      </c>
      <c r="J646" s="2">
        <v>3</v>
      </c>
    </row>
    <row r="647" spans="1:10" ht="15.75" x14ac:dyDescent="0.25">
      <c r="A647" s="2" t="s">
        <v>8219</v>
      </c>
      <c r="B647" s="2">
        <v>248</v>
      </c>
      <c r="I647" s="2" t="s">
        <v>8221</v>
      </c>
      <c r="J647" s="2">
        <v>1</v>
      </c>
    </row>
    <row r="648" spans="1:10" ht="15.75" x14ac:dyDescent="0.25">
      <c r="A648" s="2" t="s">
        <v>8219</v>
      </c>
      <c r="B648" s="2">
        <v>600</v>
      </c>
      <c r="I648" s="2" t="s">
        <v>8221</v>
      </c>
      <c r="J648" s="2">
        <v>15</v>
      </c>
    </row>
    <row r="649" spans="1:10" ht="15.75" x14ac:dyDescent="0.25">
      <c r="A649" s="2" t="s">
        <v>8219</v>
      </c>
      <c r="B649" s="2">
        <v>293</v>
      </c>
      <c r="I649" s="2" t="s">
        <v>8221</v>
      </c>
      <c r="J649" s="2">
        <v>2</v>
      </c>
    </row>
    <row r="650" spans="1:10" ht="15.75" x14ac:dyDescent="0.25">
      <c r="A650" s="2" t="s">
        <v>8219</v>
      </c>
      <c r="B650" s="2">
        <v>321</v>
      </c>
      <c r="I650" s="2" t="s">
        <v>8221</v>
      </c>
      <c r="J650" s="2">
        <v>1</v>
      </c>
    </row>
    <row r="651" spans="1:10" ht="15.75" x14ac:dyDescent="0.25">
      <c r="A651" s="2" t="s">
        <v>8219</v>
      </c>
      <c r="B651" s="2">
        <v>81</v>
      </c>
      <c r="I651" s="2" t="s">
        <v>8221</v>
      </c>
      <c r="J651" s="2">
        <v>1</v>
      </c>
    </row>
    <row r="652" spans="1:10" ht="15.75" x14ac:dyDescent="0.25">
      <c r="A652" s="2" t="s">
        <v>8219</v>
      </c>
      <c r="B652" s="2">
        <v>343</v>
      </c>
      <c r="I652" s="2" t="s">
        <v>8221</v>
      </c>
      <c r="J652" s="2">
        <v>0</v>
      </c>
    </row>
    <row r="653" spans="1:10" ht="15.75" x14ac:dyDescent="0.25">
      <c r="A653" s="2" t="s">
        <v>8219</v>
      </c>
      <c r="B653" s="2">
        <v>336</v>
      </c>
      <c r="I653" s="2" t="s">
        <v>8221</v>
      </c>
      <c r="J653" s="2">
        <v>1</v>
      </c>
    </row>
    <row r="654" spans="1:10" ht="15.75" x14ac:dyDescent="0.25">
      <c r="A654" s="2" t="s">
        <v>8219</v>
      </c>
      <c r="B654" s="2">
        <v>47</v>
      </c>
      <c r="I654" s="2" t="s">
        <v>8221</v>
      </c>
      <c r="J654" s="2">
        <v>11</v>
      </c>
    </row>
    <row r="655" spans="1:10" ht="15.75" x14ac:dyDescent="0.25">
      <c r="A655" s="2" t="s">
        <v>8219</v>
      </c>
      <c r="B655" s="2">
        <v>76</v>
      </c>
      <c r="I655" s="2" t="s">
        <v>8221</v>
      </c>
      <c r="J655" s="2">
        <v>0</v>
      </c>
    </row>
    <row r="656" spans="1:10" ht="15.75" x14ac:dyDescent="0.25">
      <c r="A656" s="2" t="s">
        <v>8219</v>
      </c>
      <c r="B656" s="2">
        <v>441</v>
      </c>
      <c r="I656" s="2" t="s">
        <v>8221</v>
      </c>
      <c r="J656" s="2">
        <v>1</v>
      </c>
    </row>
    <row r="657" spans="1:10" ht="15.75" x14ac:dyDescent="0.25">
      <c r="A657" s="2" t="s">
        <v>8219</v>
      </c>
      <c r="B657" s="2">
        <v>916</v>
      </c>
      <c r="I657" s="2" t="s">
        <v>8221</v>
      </c>
      <c r="J657" s="2">
        <v>6</v>
      </c>
    </row>
    <row r="658" spans="1:10" ht="15.75" x14ac:dyDescent="0.25">
      <c r="A658" s="2" t="s">
        <v>8219</v>
      </c>
      <c r="B658" s="2">
        <v>369</v>
      </c>
      <c r="I658" s="2" t="s">
        <v>8221</v>
      </c>
      <c r="J658" s="2">
        <v>7</v>
      </c>
    </row>
    <row r="659" spans="1:10" ht="15.75" x14ac:dyDescent="0.25">
      <c r="A659" s="2" t="s">
        <v>8219</v>
      </c>
      <c r="B659" s="2">
        <v>20242</v>
      </c>
      <c r="I659" s="2" t="s">
        <v>8221</v>
      </c>
      <c r="J659" s="2">
        <v>0</v>
      </c>
    </row>
    <row r="660" spans="1:10" ht="15.75" x14ac:dyDescent="0.25">
      <c r="A660" s="2" t="s">
        <v>8219</v>
      </c>
      <c r="B660" s="2">
        <v>71</v>
      </c>
      <c r="I660" s="2" t="s">
        <v>8221</v>
      </c>
      <c r="J660" s="2">
        <v>16</v>
      </c>
    </row>
    <row r="661" spans="1:10" ht="15.75" x14ac:dyDescent="0.25">
      <c r="A661" s="2" t="s">
        <v>8219</v>
      </c>
      <c r="B661" s="2">
        <v>635</v>
      </c>
      <c r="I661" s="2" t="s">
        <v>8221</v>
      </c>
      <c r="J661" s="2">
        <v>0</v>
      </c>
    </row>
    <row r="662" spans="1:10" ht="15.75" x14ac:dyDescent="0.25">
      <c r="A662" s="2" t="s">
        <v>8219</v>
      </c>
      <c r="B662" s="2">
        <v>885</v>
      </c>
      <c r="I662" s="2" t="s">
        <v>8221</v>
      </c>
      <c r="J662" s="2">
        <v>0</v>
      </c>
    </row>
    <row r="663" spans="1:10" ht="15.75" x14ac:dyDescent="0.25">
      <c r="A663" s="2" t="s">
        <v>8219</v>
      </c>
      <c r="B663" s="2">
        <v>329</v>
      </c>
      <c r="I663" s="2" t="s">
        <v>8221</v>
      </c>
      <c r="J663" s="2">
        <v>0</v>
      </c>
    </row>
    <row r="664" spans="1:10" ht="15.75" x14ac:dyDescent="0.25">
      <c r="A664" s="2" t="s">
        <v>8219</v>
      </c>
      <c r="B664" s="2">
        <v>71</v>
      </c>
      <c r="I664" s="2" t="s">
        <v>8221</v>
      </c>
      <c r="J664" s="2">
        <v>12</v>
      </c>
    </row>
    <row r="665" spans="1:10" ht="15.75" x14ac:dyDescent="0.25">
      <c r="A665" s="2" t="s">
        <v>8219</v>
      </c>
      <c r="B665" s="2">
        <v>269</v>
      </c>
      <c r="I665" s="2" t="s">
        <v>8221</v>
      </c>
      <c r="J665" s="2">
        <v>1</v>
      </c>
    </row>
    <row r="666" spans="1:10" ht="15.75" x14ac:dyDescent="0.25">
      <c r="A666" s="2" t="s">
        <v>8219</v>
      </c>
      <c r="B666" s="2">
        <v>345</v>
      </c>
      <c r="I666" s="2" t="s">
        <v>8221</v>
      </c>
      <c r="J666" s="2">
        <v>3</v>
      </c>
    </row>
    <row r="667" spans="1:10" ht="15.75" x14ac:dyDescent="0.25">
      <c r="A667" s="2" t="s">
        <v>8219</v>
      </c>
      <c r="B667" s="2">
        <v>43</v>
      </c>
      <c r="I667" s="2" t="s">
        <v>8221</v>
      </c>
      <c r="J667" s="2">
        <v>1</v>
      </c>
    </row>
    <row r="668" spans="1:10" ht="15.75" x14ac:dyDescent="0.25">
      <c r="A668" s="2" t="s">
        <v>8219</v>
      </c>
      <c r="B668" s="2">
        <v>33</v>
      </c>
      <c r="I668" s="2" t="s">
        <v>8221</v>
      </c>
      <c r="J668" s="2">
        <v>4</v>
      </c>
    </row>
    <row r="669" spans="1:10" ht="15.75" x14ac:dyDescent="0.25">
      <c r="A669" s="2" t="s">
        <v>8219</v>
      </c>
      <c r="B669" s="2">
        <v>211</v>
      </c>
      <c r="I669" s="2" t="s">
        <v>8221</v>
      </c>
      <c r="J669" s="2">
        <v>1</v>
      </c>
    </row>
    <row r="670" spans="1:10" ht="15.75" x14ac:dyDescent="0.25">
      <c r="A670" s="2" t="s">
        <v>8219</v>
      </c>
      <c r="B670" s="2">
        <v>196</v>
      </c>
      <c r="I670" s="2" t="s">
        <v>8221</v>
      </c>
      <c r="J670" s="2">
        <v>3</v>
      </c>
    </row>
    <row r="671" spans="1:10" ht="15.75" x14ac:dyDescent="0.25">
      <c r="A671" s="2" t="s">
        <v>8219</v>
      </c>
      <c r="B671" s="2">
        <v>405</v>
      </c>
      <c r="I671" s="2" t="s">
        <v>8221</v>
      </c>
      <c r="J671" s="2">
        <v>1</v>
      </c>
    </row>
    <row r="672" spans="1:10" ht="15.75" x14ac:dyDescent="0.25">
      <c r="A672" s="2" t="s">
        <v>8219</v>
      </c>
      <c r="B672" s="2">
        <v>206</v>
      </c>
      <c r="I672" s="2" t="s">
        <v>8221</v>
      </c>
      <c r="J672" s="2">
        <v>0</v>
      </c>
    </row>
    <row r="673" spans="1:10" ht="15.75" x14ac:dyDescent="0.25">
      <c r="A673" s="2" t="s">
        <v>8219</v>
      </c>
      <c r="B673" s="2">
        <v>335</v>
      </c>
      <c r="I673" s="2" t="s">
        <v>8221</v>
      </c>
      <c r="J673" s="2">
        <v>12</v>
      </c>
    </row>
    <row r="674" spans="1:10" ht="15.75" x14ac:dyDescent="0.25">
      <c r="A674" s="2" t="s">
        <v>8219</v>
      </c>
      <c r="B674" s="2">
        <v>215</v>
      </c>
      <c r="I674" s="2" t="s">
        <v>8221</v>
      </c>
      <c r="J674" s="2">
        <v>0</v>
      </c>
    </row>
    <row r="675" spans="1:10" ht="15.75" x14ac:dyDescent="0.25">
      <c r="A675" s="2" t="s">
        <v>8219</v>
      </c>
      <c r="B675" s="2">
        <v>176</v>
      </c>
      <c r="I675" s="2" t="s">
        <v>8221</v>
      </c>
      <c r="J675" s="2">
        <v>1</v>
      </c>
    </row>
    <row r="676" spans="1:10" ht="15.75" x14ac:dyDescent="0.25">
      <c r="A676" s="2" t="s">
        <v>8219</v>
      </c>
      <c r="B676" s="2">
        <v>555</v>
      </c>
      <c r="I676" s="2" t="s">
        <v>8221</v>
      </c>
      <c r="J676" s="2">
        <v>0</v>
      </c>
    </row>
    <row r="677" spans="1:10" ht="15.75" x14ac:dyDescent="0.25">
      <c r="A677" s="2" t="s">
        <v>8219</v>
      </c>
      <c r="B677" s="2">
        <v>116</v>
      </c>
      <c r="I677" s="2" t="s">
        <v>8221</v>
      </c>
      <c r="J677" s="2">
        <v>0</v>
      </c>
    </row>
    <row r="678" spans="1:10" ht="15.75" x14ac:dyDescent="0.25">
      <c r="A678" s="2" t="s">
        <v>8219</v>
      </c>
      <c r="B678" s="2">
        <v>615</v>
      </c>
      <c r="I678" s="2" t="s">
        <v>8221</v>
      </c>
      <c r="J678" s="2">
        <v>2</v>
      </c>
    </row>
    <row r="679" spans="1:10" ht="15.75" x14ac:dyDescent="0.25">
      <c r="A679" s="2" t="s">
        <v>8219</v>
      </c>
      <c r="B679" s="2">
        <v>236</v>
      </c>
      <c r="I679" s="2" t="s">
        <v>8221</v>
      </c>
      <c r="J679" s="2">
        <v>92</v>
      </c>
    </row>
    <row r="680" spans="1:10" ht="15.75" x14ac:dyDescent="0.25">
      <c r="A680" s="2" t="s">
        <v>8219</v>
      </c>
      <c r="B680" s="2">
        <v>145</v>
      </c>
      <c r="I680" s="2" t="s">
        <v>8221</v>
      </c>
      <c r="J680" s="2">
        <v>0</v>
      </c>
    </row>
    <row r="681" spans="1:10" ht="15.75" x14ac:dyDescent="0.25">
      <c r="A681" s="2" t="s">
        <v>8219</v>
      </c>
      <c r="B681" s="2">
        <v>167</v>
      </c>
      <c r="I681" s="2" t="s">
        <v>8221</v>
      </c>
      <c r="J681" s="2">
        <v>3</v>
      </c>
    </row>
    <row r="682" spans="1:10" ht="15.75" x14ac:dyDescent="0.25">
      <c r="A682" s="2" t="s">
        <v>8219</v>
      </c>
      <c r="B682" s="2">
        <v>235</v>
      </c>
      <c r="I682" s="2" t="s">
        <v>8221</v>
      </c>
      <c r="J682" s="2">
        <v>10</v>
      </c>
    </row>
    <row r="683" spans="1:10" ht="15.75" x14ac:dyDescent="0.25">
      <c r="A683" s="2" t="s">
        <v>8219</v>
      </c>
      <c r="B683" s="2">
        <v>452</v>
      </c>
      <c r="I683" s="2" t="s">
        <v>8221</v>
      </c>
      <c r="J683" s="2">
        <v>7</v>
      </c>
    </row>
    <row r="684" spans="1:10" ht="15.75" x14ac:dyDescent="0.25">
      <c r="A684" s="2" t="s">
        <v>8219</v>
      </c>
      <c r="B684" s="2">
        <v>241</v>
      </c>
      <c r="I684" s="2" t="s">
        <v>8221</v>
      </c>
      <c r="J684" s="2">
        <v>3</v>
      </c>
    </row>
    <row r="685" spans="1:10" ht="15.75" x14ac:dyDescent="0.25">
      <c r="A685" s="2" t="s">
        <v>8219</v>
      </c>
      <c r="B685" s="2">
        <v>28</v>
      </c>
      <c r="I685" s="2" t="s">
        <v>8221</v>
      </c>
      <c r="J685" s="2">
        <v>0</v>
      </c>
    </row>
    <row r="686" spans="1:10" ht="15.75" x14ac:dyDescent="0.25">
      <c r="A686" s="2" t="s">
        <v>8219</v>
      </c>
      <c r="B686" s="2">
        <v>140</v>
      </c>
      <c r="I686" s="2" t="s">
        <v>8221</v>
      </c>
      <c r="J686" s="2">
        <v>1</v>
      </c>
    </row>
    <row r="687" spans="1:10" ht="15.75" x14ac:dyDescent="0.25">
      <c r="A687" s="2" t="s">
        <v>8219</v>
      </c>
      <c r="B687" s="2">
        <v>280</v>
      </c>
      <c r="I687" s="2" t="s">
        <v>8221</v>
      </c>
      <c r="J687" s="2">
        <v>0</v>
      </c>
    </row>
    <row r="688" spans="1:10" ht="15.75" x14ac:dyDescent="0.25">
      <c r="A688" s="2" t="s">
        <v>8219</v>
      </c>
      <c r="B688" s="2">
        <v>70</v>
      </c>
      <c r="I688" s="2" t="s">
        <v>8221</v>
      </c>
      <c r="J688" s="2">
        <v>9</v>
      </c>
    </row>
    <row r="689" spans="1:10" ht="15.75" x14ac:dyDescent="0.25">
      <c r="A689" s="2" t="s">
        <v>8219</v>
      </c>
      <c r="B689" s="2">
        <v>160</v>
      </c>
      <c r="I689" s="2" t="s">
        <v>8221</v>
      </c>
      <c r="J689" s="2">
        <v>2</v>
      </c>
    </row>
    <row r="690" spans="1:10" ht="15.75" x14ac:dyDescent="0.25">
      <c r="A690" s="2" t="s">
        <v>8219</v>
      </c>
      <c r="B690" s="2">
        <v>141</v>
      </c>
      <c r="I690" s="2" t="s">
        <v>8221</v>
      </c>
      <c r="J690" s="2">
        <v>1</v>
      </c>
    </row>
    <row r="691" spans="1:10" ht="15.75" x14ac:dyDescent="0.25">
      <c r="A691" s="2" t="s">
        <v>8219</v>
      </c>
      <c r="B691" s="2">
        <v>874</v>
      </c>
      <c r="I691" s="2" t="s">
        <v>8221</v>
      </c>
      <c r="J691" s="2">
        <v>2</v>
      </c>
    </row>
    <row r="692" spans="1:10" ht="15.75" x14ac:dyDescent="0.25">
      <c r="A692" s="2" t="s">
        <v>8219</v>
      </c>
      <c r="B692" s="2">
        <v>73</v>
      </c>
      <c r="I692" s="2" t="s">
        <v>8221</v>
      </c>
      <c r="J692" s="2">
        <v>11</v>
      </c>
    </row>
    <row r="693" spans="1:10" ht="15.75" x14ac:dyDescent="0.25">
      <c r="A693" s="2" t="s">
        <v>8219</v>
      </c>
      <c r="B693" s="2">
        <v>294</v>
      </c>
      <c r="I693" s="2" t="s">
        <v>8221</v>
      </c>
      <c r="J693" s="2">
        <v>0</v>
      </c>
    </row>
    <row r="694" spans="1:10" ht="15.75" x14ac:dyDescent="0.25">
      <c r="A694" s="2" t="s">
        <v>8219</v>
      </c>
      <c r="B694" s="2">
        <v>740</v>
      </c>
      <c r="I694" s="2" t="s">
        <v>8221</v>
      </c>
      <c r="J694" s="2">
        <v>0</v>
      </c>
    </row>
    <row r="695" spans="1:10" ht="15.75" x14ac:dyDescent="0.25">
      <c r="A695" s="2" t="s">
        <v>8219</v>
      </c>
      <c r="B695" s="2">
        <v>369</v>
      </c>
      <c r="I695" s="2" t="s">
        <v>8221</v>
      </c>
      <c r="J695" s="2">
        <v>9</v>
      </c>
    </row>
    <row r="696" spans="1:10" ht="15.75" x14ac:dyDescent="0.25">
      <c r="A696" s="2" t="s">
        <v>8219</v>
      </c>
      <c r="B696" s="2">
        <v>110</v>
      </c>
      <c r="I696" s="2" t="s">
        <v>8221</v>
      </c>
      <c r="J696" s="2">
        <v>0</v>
      </c>
    </row>
    <row r="697" spans="1:10" ht="15.75" x14ac:dyDescent="0.25">
      <c r="A697" s="2" t="s">
        <v>8219</v>
      </c>
      <c r="B697" s="2">
        <v>455</v>
      </c>
      <c r="I697" s="2" t="s">
        <v>8221</v>
      </c>
      <c r="J697" s="2">
        <v>4</v>
      </c>
    </row>
    <row r="698" spans="1:10" ht="15.75" x14ac:dyDescent="0.25">
      <c r="A698" s="2" t="s">
        <v>8219</v>
      </c>
      <c r="B698" s="2">
        <v>224</v>
      </c>
      <c r="I698" s="2" t="s">
        <v>8221</v>
      </c>
      <c r="J698" s="2">
        <v>1</v>
      </c>
    </row>
    <row r="699" spans="1:10" ht="15.75" x14ac:dyDescent="0.25">
      <c r="A699" s="2" t="s">
        <v>8219</v>
      </c>
      <c r="B699" s="2">
        <v>46</v>
      </c>
      <c r="I699" s="2" t="s">
        <v>8221</v>
      </c>
      <c r="J699" s="2">
        <v>2</v>
      </c>
    </row>
    <row r="700" spans="1:10" ht="15.75" x14ac:dyDescent="0.25">
      <c r="A700" s="2" t="s">
        <v>8219</v>
      </c>
      <c r="B700" s="2">
        <v>284</v>
      </c>
      <c r="I700" s="2" t="s">
        <v>8221</v>
      </c>
      <c r="J700" s="2">
        <v>0</v>
      </c>
    </row>
    <row r="701" spans="1:10" ht="15.75" x14ac:dyDescent="0.25">
      <c r="A701" s="2" t="s">
        <v>8219</v>
      </c>
      <c r="B701" s="2">
        <v>98</v>
      </c>
      <c r="I701" s="2" t="s">
        <v>8221</v>
      </c>
      <c r="J701" s="2">
        <v>1</v>
      </c>
    </row>
    <row r="702" spans="1:10" ht="15.75" x14ac:dyDescent="0.25">
      <c r="A702" s="2" t="s">
        <v>8219</v>
      </c>
      <c r="B702" s="2">
        <v>56</v>
      </c>
      <c r="I702" s="2" t="s">
        <v>8221</v>
      </c>
      <c r="J702" s="2">
        <v>17</v>
      </c>
    </row>
    <row r="703" spans="1:10" ht="15.75" x14ac:dyDescent="0.25">
      <c r="A703" s="2" t="s">
        <v>8219</v>
      </c>
      <c r="B703" s="2">
        <v>32</v>
      </c>
      <c r="I703" s="2" t="s">
        <v>8221</v>
      </c>
      <c r="J703" s="2">
        <v>2</v>
      </c>
    </row>
    <row r="704" spans="1:10" ht="15.75" x14ac:dyDescent="0.25">
      <c r="A704" s="2" t="s">
        <v>8219</v>
      </c>
      <c r="B704" s="2">
        <v>30</v>
      </c>
      <c r="I704" s="2" t="s">
        <v>8221</v>
      </c>
      <c r="J704" s="2">
        <v>3</v>
      </c>
    </row>
    <row r="705" spans="1:10" ht="15.75" x14ac:dyDescent="0.25">
      <c r="A705" s="2" t="s">
        <v>8219</v>
      </c>
      <c r="B705" s="2">
        <v>70</v>
      </c>
      <c r="I705" s="2" t="s">
        <v>8221</v>
      </c>
      <c r="J705" s="2">
        <v>41</v>
      </c>
    </row>
    <row r="706" spans="1:10" ht="15.75" x14ac:dyDescent="0.25">
      <c r="A706" s="2" t="s">
        <v>8219</v>
      </c>
      <c r="B706" s="2">
        <v>44</v>
      </c>
      <c r="I706" s="2" t="s">
        <v>8221</v>
      </c>
      <c r="J706" s="2">
        <v>2</v>
      </c>
    </row>
    <row r="707" spans="1:10" ht="15.75" x14ac:dyDescent="0.25">
      <c r="A707" s="2" t="s">
        <v>8219</v>
      </c>
      <c r="B707" s="2">
        <v>92</v>
      </c>
      <c r="I707" s="2" t="s">
        <v>8221</v>
      </c>
      <c r="J707" s="2">
        <v>3</v>
      </c>
    </row>
    <row r="708" spans="1:10" ht="15.75" x14ac:dyDescent="0.25">
      <c r="A708" s="2" t="s">
        <v>8219</v>
      </c>
      <c r="B708" s="2">
        <v>205</v>
      </c>
      <c r="I708" s="2" t="s">
        <v>8221</v>
      </c>
      <c r="J708" s="2">
        <v>8</v>
      </c>
    </row>
    <row r="709" spans="1:10" ht="15.75" x14ac:dyDescent="0.25">
      <c r="A709" s="2" t="s">
        <v>8219</v>
      </c>
      <c r="B709" s="2">
        <v>23</v>
      </c>
      <c r="I709" s="2" t="s">
        <v>8221</v>
      </c>
      <c r="J709" s="2">
        <v>0</v>
      </c>
    </row>
    <row r="710" spans="1:10" ht="15.75" x14ac:dyDescent="0.25">
      <c r="A710" s="2" t="s">
        <v>8219</v>
      </c>
      <c r="B710" s="2">
        <v>4</v>
      </c>
      <c r="I710" s="2" t="s">
        <v>8221</v>
      </c>
      <c r="J710" s="2">
        <v>1</v>
      </c>
    </row>
    <row r="711" spans="1:10" ht="15.75" x14ac:dyDescent="0.25">
      <c r="A711" s="2" t="s">
        <v>8219</v>
      </c>
      <c r="B711" s="2">
        <v>112</v>
      </c>
      <c r="I711" s="2" t="s">
        <v>8221</v>
      </c>
      <c r="J711" s="2">
        <v>3</v>
      </c>
    </row>
    <row r="712" spans="1:10" ht="15.75" x14ac:dyDescent="0.25">
      <c r="A712" s="2" t="s">
        <v>8219</v>
      </c>
      <c r="B712" s="2">
        <v>27</v>
      </c>
      <c r="I712" s="2" t="s">
        <v>8221</v>
      </c>
      <c r="J712" s="2">
        <v>4</v>
      </c>
    </row>
    <row r="713" spans="1:10" ht="15.75" x14ac:dyDescent="0.25">
      <c r="A713" s="2" t="s">
        <v>8219</v>
      </c>
      <c r="B713" s="2">
        <v>11</v>
      </c>
      <c r="I713" s="2" t="s">
        <v>8221</v>
      </c>
      <c r="J713" s="2">
        <v>9</v>
      </c>
    </row>
    <row r="714" spans="1:10" ht="15.75" x14ac:dyDescent="0.25">
      <c r="A714" s="2" t="s">
        <v>8219</v>
      </c>
      <c r="B714" s="2">
        <v>26</v>
      </c>
      <c r="I714" s="2" t="s">
        <v>8221</v>
      </c>
      <c r="J714" s="2">
        <v>16</v>
      </c>
    </row>
    <row r="715" spans="1:10" ht="15.75" x14ac:dyDescent="0.25">
      <c r="A715" s="2" t="s">
        <v>8219</v>
      </c>
      <c r="B715" s="2">
        <v>77</v>
      </c>
      <c r="I715" s="2" t="s">
        <v>8221</v>
      </c>
      <c r="J715" s="2">
        <v>1</v>
      </c>
    </row>
    <row r="716" spans="1:10" ht="15.75" x14ac:dyDescent="0.25">
      <c r="A716" s="2" t="s">
        <v>8219</v>
      </c>
      <c r="B716" s="2">
        <v>136</v>
      </c>
      <c r="I716" s="2" t="s">
        <v>8221</v>
      </c>
      <c r="J716" s="2">
        <v>7</v>
      </c>
    </row>
    <row r="717" spans="1:10" ht="15.75" x14ac:dyDescent="0.25">
      <c r="A717" s="2" t="s">
        <v>8219</v>
      </c>
      <c r="B717" s="2">
        <v>157</v>
      </c>
      <c r="I717" s="2" t="s">
        <v>8221</v>
      </c>
      <c r="J717" s="2">
        <v>0</v>
      </c>
    </row>
    <row r="718" spans="1:10" ht="15.75" x14ac:dyDescent="0.25">
      <c r="A718" s="2" t="s">
        <v>8219</v>
      </c>
      <c r="B718" s="2">
        <v>158</v>
      </c>
      <c r="I718" s="2" t="s">
        <v>8221</v>
      </c>
      <c r="J718" s="2">
        <v>0</v>
      </c>
    </row>
    <row r="719" spans="1:10" ht="15.75" x14ac:dyDescent="0.25">
      <c r="A719" s="2" t="s">
        <v>8219</v>
      </c>
      <c r="B719" s="2">
        <v>27</v>
      </c>
      <c r="I719" s="2" t="s">
        <v>8221</v>
      </c>
      <c r="J719" s="2">
        <v>0</v>
      </c>
    </row>
    <row r="720" spans="1:10" ht="15.75" x14ac:dyDescent="0.25">
      <c r="A720" s="2" t="s">
        <v>8219</v>
      </c>
      <c r="B720" s="2">
        <v>23</v>
      </c>
      <c r="I720" s="2" t="s">
        <v>8221</v>
      </c>
      <c r="J720" s="2">
        <v>0</v>
      </c>
    </row>
    <row r="721" spans="1:10" ht="15.75" x14ac:dyDescent="0.25">
      <c r="A721" s="2" t="s">
        <v>8219</v>
      </c>
      <c r="B721" s="2">
        <v>17</v>
      </c>
      <c r="I721" s="2" t="s">
        <v>8221</v>
      </c>
      <c r="J721" s="2">
        <v>0</v>
      </c>
    </row>
    <row r="722" spans="1:10" ht="15.75" x14ac:dyDescent="0.25">
      <c r="A722" s="2" t="s">
        <v>8219</v>
      </c>
      <c r="B722" s="2">
        <v>37</v>
      </c>
      <c r="I722" s="2" t="s">
        <v>8221</v>
      </c>
      <c r="J722" s="2">
        <v>1</v>
      </c>
    </row>
    <row r="723" spans="1:10" ht="15.75" x14ac:dyDescent="0.25">
      <c r="A723" s="2" t="s">
        <v>8219</v>
      </c>
      <c r="B723" s="2">
        <v>65</v>
      </c>
      <c r="I723" s="2" t="s">
        <v>8221</v>
      </c>
      <c r="J723" s="2">
        <v>2</v>
      </c>
    </row>
    <row r="724" spans="1:10" ht="15.75" x14ac:dyDescent="0.25">
      <c r="A724" s="2" t="s">
        <v>8219</v>
      </c>
      <c r="B724" s="2">
        <v>18</v>
      </c>
      <c r="I724" s="2" t="s">
        <v>8221</v>
      </c>
      <c r="J724" s="2">
        <v>1</v>
      </c>
    </row>
    <row r="725" spans="1:10" ht="15.75" x14ac:dyDescent="0.25">
      <c r="A725" s="2" t="s">
        <v>8219</v>
      </c>
      <c r="B725" s="2">
        <v>25</v>
      </c>
      <c r="I725" s="2" t="s">
        <v>8221</v>
      </c>
      <c r="J725" s="2">
        <v>15</v>
      </c>
    </row>
    <row r="726" spans="1:10" ht="15.75" x14ac:dyDescent="0.25">
      <c r="A726" s="2" t="s">
        <v>8219</v>
      </c>
      <c r="B726" s="2">
        <v>104</v>
      </c>
      <c r="I726" s="2" t="s">
        <v>8221</v>
      </c>
      <c r="J726" s="2">
        <v>1</v>
      </c>
    </row>
    <row r="727" spans="1:10" ht="15.75" x14ac:dyDescent="0.25">
      <c r="A727" s="2" t="s">
        <v>8219</v>
      </c>
      <c r="B727" s="2">
        <v>108</v>
      </c>
      <c r="I727" s="2" t="s">
        <v>8221</v>
      </c>
      <c r="J727" s="2">
        <v>1</v>
      </c>
    </row>
    <row r="728" spans="1:10" ht="15.75" x14ac:dyDescent="0.25">
      <c r="A728" s="2" t="s">
        <v>8219</v>
      </c>
      <c r="B728" s="2">
        <v>38</v>
      </c>
      <c r="I728" s="2" t="s">
        <v>8221</v>
      </c>
      <c r="J728" s="2">
        <v>0</v>
      </c>
    </row>
    <row r="729" spans="1:10" ht="15.75" x14ac:dyDescent="0.25">
      <c r="A729" s="2" t="s">
        <v>8219</v>
      </c>
      <c r="B729" s="2">
        <v>88</v>
      </c>
      <c r="I729" s="2" t="s">
        <v>8221</v>
      </c>
      <c r="J729" s="2">
        <v>39</v>
      </c>
    </row>
    <row r="730" spans="1:10" ht="15.75" x14ac:dyDescent="0.25">
      <c r="A730" s="2" t="s">
        <v>8219</v>
      </c>
      <c r="B730" s="2">
        <v>82</v>
      </c>
      <c r="I730" s="2" t="s">
        <v>8221</v>
      </c>
      <c r="J730" s="2">
        <v>103</v>
      </c>
    </row>
    <row r="731" spans="1:10" ht="15.75" x14ac:dyDescent="0.25">
      <c r="A731" s="2" t="s">
        <v>8219</v>
      </c>
      <c r="B731" s="2">
        <v>126</v>
      </c>
      <c r="I731" s="2" t="s">
        <v>8221</v>
      </c>
      <c r="J731" s="2">
        <v>0</v>
      </c>
    </row>
    <row r="732" spans="1:10" ht="15.75" x14ac:dyDescent="0.25">
      <c r="A732" s="2" t="s">
        <v>8219</v>
      </c>
      <c r="B732" s="2">
        <v>133</v>
      </c>
      <c r="I732" s="2" t="s">
        <v>8221</v>
      </c>
      <c r="J732" s="2">
        <v>39</v>
      </c>
    </row>
    <row r="733" spans="1:10" ht="15.75" x14ac:dyDescent="0.25">
      <c r="A733" s="2" t="s">
        <v>8219</v>
      </c>
      <c r="B733" s="2">
        <v>47</v>
      </c>
      <c r="I733" s="2" t="s">
        <v>8221</v>
      </c>
      <c r="J733" s="2">
        <v>15</v>
      </c>
    </row>
    <row r="734" spans="1:10" ht="15.75" x14ac:dyDescent="0.25">
      <c r="A734" s="2" t="s">
        <v>8219</v>
      </c>
      <c r="B734" s="2">
        <v>58</v>
      </c>
      <c r="I734" s="2" t="s">
        <v>8221</v>
      </c>
      <c r="J734" s="2">
        <v>22</v>
      </c>
    </row>
    <row r="735" spans="1:10" ht="15.75" x14ac:dyDescent="0.25">
      <c r="A735" s="2" t="s">
        <v>8219</v>
      </c>
      <c r="B735" s="2">
        <v>32</v>
      </c>
      <c r="I735" s="2" t="s">
        <v>8221</v>
      </c>
      <c r="J735" s="2">
        <v>92</v>
      </c>
    </row>
    <row r="736" spans="1:10" ht="15.75" x14ac:dyDescent="0.25">
      <c r="A736" s="2" t="s">
        <v>8219</v>
      </c>
      <c r="B736" s="2">
        <v>37</v>
      </c>
      <c r="I736" s="2" t="s">
        <v>8221</v>
      </c>
      <c r="J736" s="2">
        <v>25</v>
      </c>
    </row>
    <row r="737" spans="1:10" ht="15.75" x14ac:dyDescent="0.25">
      <c r="A737" s="2" t="s">
        <v>8219</v>
      </c>
      <c r="B737" s="2">
        <v>87</v>
      </c>
      <c r="I737" s="2" t="s">
        <v>8221</v>
      </c>
      <c r="J737" s="2">
        <v>19</v>
      </c>
    </row>
    <row r="738" spans="1:10" ht="15.75" x14ac:dyDescent="0.25">
      <c r="A738" s="2" t="s">
        <v>8219</v>
      </c>
      <c r="B738" s="2">
        <v>15</v>
      </c>
      <c r="I738" s="2" t="s">
        <v>8221</v>
      </c>
      <c r="J738" s="2">
        <v>19</v>
      </c>
    </row>
    <row r="739" spans="1:10" ht="15.75" x14ac:dyDescent="0.25">
      <c r="A739" s="2" t="s">
        <v>8219</v>
      </c>
      <c r="B739" s="2">
        <v>27</v>
      </c>
      <c r="I739" s="2" t="s">
        <v>8221</v>
      </c>
      <c r="J739" s="2">
        <v>13</v>
      </c>
    </row>
    <row r="740" spans="1:10" ht="15.75" x14ac:dyDescent="0.25">
      <c r="A740" s="2" t="s">
        <v>8219</v>
      </c>
      <c r="B740" s="2">
        <v>19</v>
      </c>
      <c r="I740" s="2" t="s">
        <v>8221</v>
      </c>
      <c r="J740" s="2">
        <v>124</v>
      </c>
    </row>
    <row r="741" spans="1:10" ht="15.75" x14ac:dyDescent="0.25">
      <c r="A741" s="2" t="s">
        <v>8219</v>
      </c>
      <c r="B741" s="2">
        <v>17</v>
      </c>
      <c r="I741" s="2" t="s">
        <v>8221</v>
      </c>
      <c r="J741" s="2">
        <v>4</v>
      </c>
    </row>
    <row r="742" spans="1:10" ht="15.75" x14ac:dyDescent="0.25">
      <c r="A742" s="2" t="s">
        <v>8219</v>
      </c>
      <c r="B742" s="2">
        <v>26</v>
      </c>
      <c r="I742" s="2" t="s">
        <v>8221</v>
      </c>
      <c r="J742" s="2">
        <v>10</v>
      </c>
    </row>
    <row r="743" spans="1:10" ht="15.75" x14ac:dyDescent="0.25">
      <c r="A743" s="2" t="s">
        <v>8219</v>
      </c>
      <c r="B743" s="2">
        <v>28</v>
      </c>
      <c r="I743" s="2" t="s">
        <v>8221</v>
      </c>
      <c r="J743" s="2">
        <v>15</v>
      </c>
    </row>
    <row r="744" spans="1:10" ht="15.75" x14ac:dyDescent="0.25">
      <c r="A744" s="2" t="s">
        <v>8219</v>
      </c>
      <c r="B744" s="2">
        <v>37</v>
      </c>
      <c r="I744" s="2" t="s">
        <v>8221</v>
      </c>
      <c r="J744" s="2">
        <v>38</v>
      </c>
    </row>
    <row r="745" spans="1:10" ht="15.75" x14ac:dyDescent="0.25">
      <c r="A745" s="2" t="s">
        <v>8219</v>
      </c>
      <c r="B745" s="2">
        <v>128</v>
      </c>
      <c r="I745" s="2" t="s">
        <v>8221</v>
      </c>
      <c r="J745" s="2">
        <v>152</v>
      </c>
    </row>
    <row r="746" spans="1:10" ht="15.75" x14ac:dyDescent="0.25">
      <c r="A746" s="2" t="s">
        <v>8219</v>
      </c>
      <c r="B746" s="2">
        <v>10</v>
      </c>
      <c r="I746" s="2" t="s">
        <v>8221</v>
      </c>
      <c r="J746" s="2">
        <v>24</v>
      </c>
    </row>
    <row r="747" spans="1:10" ht="15.75" x14ac:dyDescent="0.25">
      <c r="A747" s="2" t="s">
        <v>8219</v>
      </c>
      <c r="B747" s="2">
        <v>83</v>
      </c>
      <c r="I747" s="2" t="s">
        <v>8221</v>
      </c>
      <c r="J747" s="2">
        <v>76</v>
      </c>
    </row>
    <row r="748" spans="1:10" ht="15.75" x14ac:dyDescent="0.25">
      <c r="A748" s="2" t="s">
        <v>8219</v>
      </c>
      <c r="B748" s="2">
        <v>46</v>
      </c>
      <c r="I748" s="2" t="s">
        <v>8221</v>
      </c>
      <c r="J748" s="2">
        <v>185</v>
      </c>
    </row>
    <row r="749" spans="1:10" ht="15.75" x14ac:dyDescent="0.25">
      <c r="A749" s="2" t="s">
        <v>8219</v>
      </c>
      <c r="B749" s="2">
        <v>90</v>
      </c>
      <c r="I749" s="2" t="s">
        <v>8221</v>
      </c>
      <c r="J749" s="2">
        <v>33</v>
      </c>
    </row>
    <row r="750" spans="1:10" ht="15.75" x14ac:dyDescent="0.25">
      <c r="A750" s="2" t="s">
        <v>8219</v>
      </c>
      <c r="B750" s="2">
        <v>81</v>
      </c>
      <c r="I750" s="2" t="s">
        <v>8221</v>
      </c>
      <c r="J750" s="2">
        <v>108</v>
      </c>
    </row>
    <row r="751" spans="1:10" ht="15.75" x14ac:dyDescent="0.25">
      <c r="A751" s="2" t="s">
        <v>8219</v>
      </c>
      <c r="B751" s="2">
        <v>32</v>
      </c>
      <c r="I751" s="2" t="s">
        <v>8221</v>
      </c>
      <c r="J751" s="2">
        <v>29</v>
      </c>
    </row>
    <row r="752" spans="1:10" ht="15.75" x14ac:dyDescent="0.25">
      <c r="A752" s="2" t="s">
        <v>8219</v>
      </c>
      <c r="B752" s="2">
        <v>20</v>
      </c>
      <c r="I752" s="2" t="s">
        <v>8221</v>
      </c>
      <c r="J752" s="2">
        <v>24</v>
      </c>
    </row>
    <row r="753" spans="1:10" ht="15.75" x14ac:dyDescent="0.25">
      <c r="A753" s="2" t="s">
        <v>8219</v>
      </c>
      <c r="B753" s="2">
        <v>70</v>
      </c>
      <c r="I753" s="2" t="s">
        <v>8221</v>
      </c>
      <c r="J753" s="2">
        <v>4</v>
      </c>
    </row>
    <row r="754" spans="1:10" ht="15.75" x14ac:dyDescent="0.25">
      <c r="A754" s="2" t="s">
        <v>8219</v>
      </c>
      <c r="B754" s="2">
        <v>168</v>
      </c>
      <c r="I754" s="2" t="s">
        <v>8221</v>
      </c>
      <c r="J754" s="2">
        <v>4</v>
      </c>
    </row>
    <row r="755" spans="1:10" ht="15.75" x14ac:dyDescent="0.25">
      <c r="A755" s="2" t="s">
        <v>8219</v>
      </c>
      <c r="B755" s="2">
        <v>34</v>
      </c>
      <c r="I755" s="2" t="s">
        <v>8221</v>
      </c>
      <c r="J755" s="2">
        <v>15</v>
      </c>
    </row>
    <row r="756" spans="1:10" ht="15.75" x14ac:dyDescent="0.25">
      <c r="A756" s="2" t="s">
        <v>8219</v>
      </c>
      <c r="B756" s="2">
        <v>48</v>
      </c>
      <c r="I756" s="2" t="s">
        <v>8221</v>
      </c>
      <c r="J756" s="2">
        <v>4</v>
      </c>
    </row>
    <row r="757" spans="1:10" ht="15.75" x14ac:dyDescent="0.25">
      <c r="A757" s="2" t="s">
        <v>8219</v>
      </c>
      <c r="B757" s="2">
        <v>48</v>
      </c>
      <c r="I757" s="2" t="s">
        <v>8221</v>
      </c>
      <c r="J757" s="2">
        <v>139</v>
      </c>
    </row>
    <row r="758" spans="1:10" ht="15.75" x14ac:dyDescent="0.25">
      <c r="A758" s="2" t="s">
        <v>8219</v>
      </c>
      <c r="B758" s="2">
        <v>221</v>
      </c>
      <c r="I758" s="2" t="s">
        <v>8221</v>
      </c>
      <c r="J758" s="2">
        <v>2</v>
      </c>
    </row>
    <row r="759" spans="1:10" ht="15.75" x14ac:dyDescent="0.25">
      <c r="A759" s="2" t="s">
        <v>8219</v>
      </c>
      <c r="B759" s="2">
        <v>107</v>
      </c>
      <c r="I759" s="2" t="s">
        <v>8221</v>
      </c>
      <c r="J759" s="2">
        <v>18</v>
      </c>
    </row>
    <row r="760" spans="1:10" ht="15.75" x14ac:dyDescent="0.25">
      <c r="A760" s="2" t="s">
        <v>8219</v>
      </c>
      <c r="B760" s="2">
        <v>45</v>
      </c>
      <c r="I760" s="2" t="s">
        <v>8221</v>
      </c>
      <c r="J760" s="2">
        <v>81</v>
      </c>
    </row>
    <row r="761" spans="1:10" ht="15.75" x14ac:dyDescent="0.25">
      <c r="A761" s="2" t="s">
        <v>8219</v>
      </c>
      <c r="B761" s="2">
        <v>36</v>
      </c>
      <c r="I761" s="2" t="s">
        <v>8221</v>
      </c>
      <c r="J761" s="2">
        <v>86</v>
      </c>
    </row>
    <row r="762" spans="1:10" ht="15.75" x14ac:dyDescent="0.25">
      <c r="A762" s="2" t="s">
        <v>8219</v>
      </c>
      <c r="B762" s="2">
        <v>101</v>
      </c>
      <c r="I762" s="2" t="s">
        <v>8221</v>
      </c>
      <c r="J762" s="2">
        <v>140</v>
      </c>
    </row>
    <row r="763" spans="1:10" ht="15.75" x14ac:dyDescent="0.25">
      <c r="A763" s="2" t="s">
        <v>8219</v>
      </c>
      <c r="B763" s="2">
        <v>62</v>
      </c>
      <c r="I763" s="2" t="s">
        <v>8221</v>
      </c>
      <c r="J763" s="2">
        <v>37</v>
      </c>
    </row>
    <row r="764" spans="1:10" ht="15.75" x14ac:dyDescent="0.25">
      <c r="A764" s="2" t="s">
        <v>8219</v>
      </c>
      <c r="B764" s="2">
        <v>32</v>
      </c>
      <c r="I764" s="2" t="s">
        <v>8221</v>
      </c>
      <c r="J764" s="2">
        <v>6</v>
      </c>
    </row>
    <row r="765" spans="1:10" ht="15.75" x14ac:dyDescent="0.25">
      <c r="A765" s="2" t="s">
        <v>8219</v>
      </c>
      <c r="B765" s="2">
        <v>89</v>
      </c>
      <c r="I765" s="2" t="s">
        <v>8221</v>
      </c>
      <c r="J765" s="2">
        <v>113</v>
      </c>
    </row>
    <row r="766" spans="1:10" ht="15.75" x14ac:dyDescent="0.25">
      <c r="A766" s="2" t="s">
        <v>8219</v>
      </c>
      <c r="B766" s="2">
        <v>93</v>
      </c>
      <c r="I766" s="2" t="s">
        <v>8221</v>
      </c>
      <c r="J766" s="2">
        <v>37</v>
      </c>
    </row>
    <row r="767" spans="1:10" ht="15.75" x14ac:dyDescent="0.25">
      <c r="A767" s="2" t="s">
        <v>8219</v>
      </c>
      <c r="B767" s="2">
        <v>98</v>
      </c>
      <c r="I767" s="2" t="s">
        <v>8221</v>
      </c>
      <c r="J767" s="2">
        <v>18</v>
      </c>
    </row>
    <row r="768" spans="1:10" ht="15.75" x14ac:dyDescent="0.25">
      <c r="A768" s="2" t="s">
        <v>8219</v>
      </c>
      <c r="B768" s="2">
        <v>82</v>
      </c>
      <c r="I768" s="2" t="s">
        <v>8221</v>
      </c>
      <c r="J768" s="2">
        <v>75</v>
      </c>
    </row>
    <row r="769" spans="1:10" ht="15.75" x14ac:dyDescent="0.25">
      <c r="A769" s="2" t="s">
        <v>8219</v>
      </c>
      <c r="B769" s="2">
        <v>116</v>
      </c>
      <c r="I769" s="2" t="s">
        <v>8221</v>
      </c>
      <c r="J769" s="2">
        <v>52</v>
      </c>
    </row>
    <row r="770" spans="1:10" ht="15.75" x14ac:dyDescent="0.25">
      <c r="A770" s="2" t="s">
        <v>8219</v>
      </c>
      <c r="B770" s="2">
        <v>52</v>
      </c>
      <c r="I770" s="2" t="s">
        <v>8221</v>
      </c>
      <c r="J770" s="2">
        <v>122</v>
      </c>
    </row>
    <row r="771" spans="1:10" ht="15.75" x14ac:dyDescent="0.25">
      <c r="A771" s="2" t="s">
        <v>8219</v>
      </c>
      <c r="B771" s="2">
        <v>23</v>
      </c>
      <c r="I771" s="2" t="s">
        <v>8221</v>
      </c>
      <c r="J771" s="2">
        <v>8</v>
      </c>
    </row>
    <row r="772" spans="1:10" ht="15.75" x14ac:dyDescent="0.25">
      <c r="A772" s="2" t="s">
        <v>8219</v>
      </c>
      <c r="B772" s="2">
        <v>77</v>
      </c>
      <c r="I772" s="2" t="s">
        <v>8221</v>
      </c>
      <c r="J772" s="2">
        <v>8</v>
      </c>
    </row>
    <row r="773" spans="1:10" ht="15.75" x14ac:dyDescent="0.25">
      <c r="A773" s="2" t="s">
        <v>8219</v>
      </c>
      <c r="B773" s="2">
        <v>49</v>
      </c>
      <c r="I773" s="2" t="s">
        <v>8221</v>
      </c>
      <c r="J773" s="2">
        <v>96</v>
      </c>
    </row>
    <row r="774" spans="1:10" ht="15.75" x14ac:dyDescent="0.25">
      <c r="A774" s="2" t="s">
        <v>8219</v>
      </c>
      <c r="B774" s="2">
        <v>59</v>
      </c>
      <c r="I774" s="2" t="s">
        <v>8221</v>
      </c>
      <c r="J774" s="2">
        <v>9</v>
      </c>
    </row>
    <row r="775" spans="1:10" ht="15.75" x14ac:dyDescent="0.25">
      <c r="A775" s="2" t="s">
        <v>8219</v>
      </c>
      <c r="B775" s="2">
        <v>113</v>
      </c>
      <c r="I775" s="2" t="s">
        <v>8221</v>
      </c>
      <c r="J775" s="2">
        <v>2</v>
      </c>
    </row>
    <row r="776" spans="1:10" ht="15.75" x14ac:dyDescent="0.25">
      <c r="A776" s="2" t="s">
        <v>8219</v>
      </c>
      <c r="B776" s="2">
        <v>34</v>
      </c>
      <c r="I776" s="2" t="s">
        <v>8221</v>
      </c>
      <c r="J776" s="2">
        <v>26</v>
      </c>
    </row>
    <row r="777" spans="1:10" ht="15.75" x14ac:dyDescent="0.25">
      <c r="A777" s="2" t="s">
        <v>8219</v>
      </c>
      <c r="B777" s="2">
        <v>42</v>
      </c>
      <c r="I777" s="2" t="s">
        <v>8221</v>
      </c>
      <c r="J777" s="2">
        <v>23</v>
      </c>
    </row>
    <row r="778" spans="1:10" ht="15.75" x14ac:dyDescent="0.25">
      <c r="A778" s="2" t="s">
        <v>8219</v>
      </c>
      <c r="B778" s="2">
        <v>42</v>
      </c>
      <c r="I778" s="2" t="s">
        <v>8221</v>
      </c>
      <c r="J778" s="2">
        <v>0</v>
      </c>
    </row>
    <row r="779" spans="1:10" ht="15.75" x14ac:dyDescent="0.25">
      <c r="A779" s="2" t="s">
        <v>8219</v>
      </c>
      <c r="B779" s="2">
        <v>49</v>
      </c>
      <c r="I779" s="2" t="s">
        <v>8221</v>
      </c>
      <c r="J779" s="2">
        <v>140</v>
      </c>
    </row>
    <row r="780" spans="1:10" ht="15.75" x14ac:dyDescent="0.25">
      <c r="A780" s="2" t="s">
        <v>8219</v>
      </c>
      <c r="B780" s="2">
        <v>56</v>
      </c>
      <c r="I780" s="2" t="s">
        <v>8221</v>
      </c>
      <c r="J780" s="2">
        <v>0</v>
      </c>
    </row>
    <row r="781" spans="1:10" ht="15.75" x14ac:dyDescent="0.25">
      <c r="A781" s="2" t="s">
        <v>8219</v>
      </c>
      <c r="B781" s="2">
        <v>25</v>
      </c>
      <c r="I781" s="2" t="s">
        <v>8221</v>
      </c>
      <c r="J781" s="2">
        <v>6</v>
      </c>
    </row>
    <row r="782" spans="1:10" ht="15.75" x14ac:dyDescent="0.25">
      <c r="A782" s="2" t="s">
        <v>8219</v>
      </c>
      <c r="B782" s="2">
        <v>52</v>
      </c>
      <c r="I782" s="2" t="s">
        <v>8221</v>
      </c>
      <c r="J782" s="2">
        <v>100</v>
      </c>
    </row>
    <row r="783" spans="1:10" ht="15.75" x14ac:dyDescent="0.25">
      <c r="A783" s="2" t="s">
        <v>8219</v>
      </c>
      <c r="B783" s="2">
        <v>34</v>
      </c>
      <c r="I783" s="2" t="s">
        <v>8221</v>
      </c>
      <c r="J783" s="2">
        <v>0</v>
      </c>
    </row>
    <row r="784" spans="1:10" ht="15.75" x14ac:dyDescent="0.25">
      <c r="A784" s="2" t="s">
        <v>8219</v>
      </c>
      <c r="B784" s="2">
        <v>67</v>
      </c>
      <c r="I784" s="2" t="s">
        <v>8221</v>
      </c>
      <c r="J784" s="2">
        <v>4</v>
      </c>
    </row>
    <row r="785" spans="1:10" ht="15.75" x14ac:dyDescent="0.25">
      <c r="A785" s="2" t="s">
        <v>8219</v>
      </c>
      <c r="B785" s="2">
        <v>70</v>
      </c>
      <c r="I785" s="2" t="s">
        <v>8221</v>
      </c>
      <c r="J785" s="2">
        <v>8</v>
      </c>
    </row>
    <row r="786" spans="1:10" ht="15.75" x14ac:dyDescent="0.25">
      <c r="A786" s="2" t="s">
        <v>8219</v>
      </c>
      <c r="B786" s="2">
        <v>89</v>
      </c>
      <c r="I786" s="2" t="s">
        <v>8221</v>
      </c>
      <c r="J786" s="2">
        <v>0</v>
      </c>
    </row>
    <row r="787" spans="1:10" ht="15.75" x14ac:dyDescent="0.25">
      <c r="A787" s="2" t="s">
        <v>8219</v>
      </c>
      <c r="B787" s="2">
        <v>107</v>
      </c>
      <c r="I787" s="2" t="s">
        <v>8221</v>
      </c>
      <c r="J787" s="2">
        <v>16</v>
      </c>
    </row>
    <row r="788" spans="1:10" ht="15.75" x14ac:dyDescent="0.25">
      <c r="A788" s="2" t="s">
        <v>8219</v>
      </c>
      <c r="B788" s="2">
        <v>159</v>
      </c>
      <c r="I788" s="2" t="s">
        <v>8221</v>
      </c>
      <c r="J788" s="2">
        <v>2</v>
      </c>
    </row>
    <row r="789" spans="1:10" ht="15.75" x14ac:dyDescent="0.25">
      <c r="A789" s="2" t="s">
        <v>8219</v>
      </c>
      <c r="B789" s="2">
        <v>181</v>
      </c>
      <c r="I789" s="2" t="s">
        <v>8221</v>
      </c>
      <c r="J789" s="2">
        <v>48</v>
      </c>
    </row>
    <row r="790" spans="1:10" ht="15.75" x14ac:dyDescent="0.25">
      <c r="A790" s="2" t="s">
        <v>8219</v>
      </c>
      <c r="B790" s="2">
        <v>131</v>
      </c>
      <c r="I790" s="2" t="s">
        <v>8221</v>
      </c>
      <c r="J790" s="2">
        <v>2</v>
      </c>
    </row>
    <row r="791" spans="1:10" ht="15.75" x14ac:dyDescent="0.25">
      <c r="A791" s="2" t="s">
        <v>8219</v>
      </c>
      <c r="B791" s="2">
        <v>125</v>
      </c>
      <c r="I791" s="2" t="s">
        <v>8221</v>
      </c>
      <c r="J791" s="2">
        <v>2</v>
      </c>
    </row>
    <row r="792" spans="1:10" ht="15.75" x14ac:dyDescent="0.25">
      <c r="A792" s="2" t="s">
        <v>8219</v>
      </c>
      <c r="B792" s="2">
        <v>61</v>
      </c>
      <c r="I792" s="2" t="s">
        <v>8221</v>
      </c>
      <c r="J792" s="2">
        <v>1</v>
      </c>
    </row>
    <row r="793" spans="1:10" ht="15.75" x14ac:dyDescent="0.25">
      <c r="A793" s="2" t="s">
        <v>8219</v>
      </c>
      <c r="B793" s="2">
        <v>90</v>
      </c>
      <c r="I793" s="2" t="s">
        <v>8221</v>
      </c>
      <c r="J793" s="2">
        <v>17</v>
      </c>
    </row>
    <row r="794" spans="1:10" ht="15.75" x14ac:dyDescent="0.25">
      <c r="A794" s="2" t="s">
        <v>8219</v>
      </c>
      <c r="B794" s="2">
        <v>35</v>
      </c>
      <c r="I794" s="2" t="s">
        <v>8221</v>
      </c>
      <c r="J794" s="2">
        <v>0</v>
      </c>
    </row>
    <row r="795" spans="1:10" ht="15.75" x14ac:dyDescent="0.25">
      <c r="A795" s="2" t="s">
        <v>8219</v>
      </c>
      <c r="B795" s="2">
        <v>90</v>
      </c>
      <c r="I795" s="2" t="s">
        <v>8221</v>
      </c>
      <c r="J795" s="2">
        <v>11</v>
      </c>
    </row>
    <row r="796" spans="1:10" ht="15.75" x14ac:dyDescent="0.25">
      <c r="A796" s="2" t="s">
        <v>8219</v>
      </c>
      <c r="B796" s="2">
        <v>4</v>
      </c>
      <c r="I796" s="2" t="s">
        <v>8221</v>
      </c>
      <c r="J796" s="2">
        <v>95</v>
      </c>
    </row>
    <row r="797" spans="1:10" ht="15.75" x14ac:dyDescent="0.25">
      <c r="A797" s="2" t="s">
        <v>8219</v>
      </c>
      <c r="B797" s="2">
        <v>120</v>
      </c>
      <c r="I797" s="2" t="s">
        <v>8221</v>
      </c>
      <c r="J797" s="2">
        <v>13</v>
      </c>
    </row>
    <row r="798" spans="1:10" ht="15.75" x14ac:dyDescent="0.25">
      <c r="A798" s="2" t="s">
        <v>8219</v>
      </c>
      <c r="B798" s="2">
        <v>14</v>
      </c>
      <c r="I798" s="2" t="s">
        <v>8221</v>
      </c>
      <c r="J798" s="2">
        <v>2</v>
      </c>
    </row>
    <row r="799" spans="1:10" ht="15.75" x14ac:dyDescent="0.25">
      <c r="A799" s="2" t="s">
        <v>8219</v>
      </c>
      <c r="B799" s="2">
        <v>27</v>
      </c>
      <c r="I799" s="2" t="s">
        <v>8221</v>
      </c>
      <c r="J799" s="2">
        <v>2</v>
      </c>
    </row>
    <row r="800" spans="1:10" ht="15.75" x14ac:dyDescent="0.25">
      <c r="A800" s="2" t="s">
        <v>8219</v>
      </c>
      <c r="B800" s="2">
        <v>49</v>
      </c>
      <c r="I800" s="2" t="s">
        <v>8221</v>
      </c>
      <c r="J800" s="2">
        <v>3</v>
      </c>
    </row>
    <row r="801" spans="1:10" ht="15.75" x14ac:dyDescent="0.25">
      <c r="A801" s="2" t="s">
        <v>8219</v>
      </c>
      <c r="B801" s="2">
        <v>102</v>
      </c>
      <c r="I801" s="2" t="s">
        <v>8221</v>
      </c>
      <c r="J801" s="2">
        <v>0</v>
      </c>
    </row>
    <row r="802" spans="1:10" ht="15.75" x14ac:dyDescent="0.25">
      <c r="A802" s="2" t="s">
        <v>8219</v>
      </c>
      <c r="B802" s="2">
        <v>3</v>
      </c>
      <c r="I802" s="2" t="s">
        <v>8221</v>
      </c>
      <c r="J802" s="2">
        <v>0</v>
      </c>
    </row>
    <row r="803" spans="1:10" ht="15.75" x14ac:dyDescent="0.25">
      <c r="A803" s="2" t="s">
        <v>8219</v>
      </c>
      <c r="B803" s="2">
        <v>25</v>
      </c>
      <c r="I803" s="2" t="s">
        <v>8221</v>
      </c>
      <c r="J803" s="2">
        <v>0</v>
      </c>
    </row>
    <row r="804" spans="1:10" ht="15.75" x14ac:dyDescent="0.25">
      <c r="A804" s="2" t="s">
        <v>8219</v>
      </c>
      <c r="B804" s="2">
        <v>118</v>
      </c>
      <c r="I804" s="2" t="s">
        <v>8221</v>
      </c>
      <c r="J804" s="2">
        <v>2</v>
      </c>
    </row>
    <row r="805" spans="1:10" ht="15.75" x14ac:dyDescent="0.25">
      <c r="A805" s="2" t="s">
        <v>8219</v>
      </c>
      <c r="B805" s="2">
        <v>57</v>
      </c>
      <c r="I805" s="2" t="s">
        <v>8221</v>
      </c>
      <c r="J805" s="2">
        <v>24</v>
      </c>
    </row>
    <row r="806" spans="1:10" ht="15.75" x14ac:dyDescent="0.25">
      <c r="A806" s="2" t="s">
        <v>8219</v>
      </c>
      <c r="B806" s="2">
        <v>11</v>
      </c>
      <c r="I806" s="2" t="s">
        <v>8221</v>
      </c>
      <c r="J806" s="2">
        <v>25</v>
      </c>
    </row>
    <row r="807" spans="1:10" ht="15.75" x14ac:dyDescent="0.25">
      <c r="A807" s="2" t="s">
        <v>8219</v>
      </c>
      <c r="B807" s="2">
        <v>33</v>
      </c>
      <c r="I807" s="2" t="s">
        <v>8221</v>
      </c>
      <c r="J807" s="2">
        <v>3</v>
      </c>
    </row>
    <row r="808" spans="1:10" ht="15.75" x14ac:dyDescent="0.25">
      <c r="A808" s="2" t="s">
        <v>8219</v>
      </c>
      <c r="B808" s="2">
        <v>40</v>
      </c>
      <c r="I808" s="2" t="s">
        <v>8221</v>
      </c>
      <c r="J808" s="2">
        <v>41</v>
      </c>
    </row>
    <row r="809" spans="1:10" ht="15.75" x14ac:dyDescent="0.25">
      <c r="A809" s="2" t="s">
        <v>8219</v>
      </c>
      <c r="B809" s="2">
        <v>50</v>
      </c>
      <c r="I809" s="2" t="s">
        <v>8221</v>
      </c>
      <c r="J809" s="2">
        <v>2</v>
      </c>
    </row>
    <row r="810" spans="1:10" ht="15.75" x14ac:dyDescent="0.25">
      <c r="A810" s="2" t="s">
        <v>8219</v>
      </c>
      <c r="B810" s="2">
        <v>38</v>
      </c>
      <c r="I810" s="2" t="s">
        <v>8221</v>
      </c>
      <c r="J810" s="2">
        <v>4</v>
      </c>
    </row>
    <row r="811" spans="1:10" ht="15.75" x14ac:dyDescent="0.25">
      <c r="A811" s="2" t="s">
        <v>8219</v>
      </c>
      <c r="B811" s="2">
        <v>96</v>
      </c>
      <c r="I811" s="2" t="s">
        <v>8221</v>
      </c>
      <c r="J811" s="2">
        <v>99</v>
      </c>
    </row>
    <row r="812" spans="1:10" ht="15.75" x14ac:dyDescent="0.25">
      <c r="A812" s="2" t="s">
        <v>8219</v>
      </c>
      <c r="B812" s="2">
        <v>48</v>
      </c>
      <c r="I812" s="2" t="s">
        <v>8221</v>
      </c>
      <c r="J812" s="2">
        <v>4</v>
      </c>
    </row>
    <row r="813" spans="1:10" ht="15.75" x14ac:dyDescent="0.25">
      <c r="A813" s="2" t="s">
        <v>8219</v>
      </c>
      <c r="B813" s="2">
        <v>33</v>
      </c>
      <c r="I813" s="2" t="s">
        <v>8221</v>
      </c>
      <c r="J813" s="2">
        <v>4</v>
      </c>
    </row>
    <row r="814" spans="1:10" ht="15.75" x14ac:dyDescent="0.25">
      <c r="A814" s="2" t="s">
        <v>8219</v>
      </c>
      <c r="B814" s="2">
        <v>226</v>
      </c>
      <c r="I814" s="2" t="s">
        <v>8221</v>
      </c>
      <c r="J814" s="2">
        <v>38</v>
      </c>
    </row>
    <row r="815" spans="1:10" ht="15.75" x14ac:dyDescent="0.25">
      <c r="A815" s="2" t="s">
        <v>8219</v>
      </c>
      <c r="B815" s="2">
        <v>14</v>
      </c>
      <c r="I815" s="2" t="s">
        <v>8221</v>
      </c>
      <c r="J815" s="2">
        <v>285</v>
      </c>
    </row>
    <row r="816" spans="1:10" ht="15.75" x14ac:dyDescent="0.25">
      <c r="A816" s="2" t="s">
        <v>8219</v>
      </c>
      <c r="B816" s="2">
        <v>20</v>
      </c>
      <c r="I816" s="2" t="s">
        <v>8221</v>
      </c>
      <c r="J816" s="2">
        <v>1</v>
      </c>
    </row>
    <row r="817" spans="1:10" ht="15.75" x14ac:dyDescent="0.25">
      <c r="A817" s="2" t="s">
        <v>8219</v>
      </c>
      <c r="B817" s="2">
        <v>25</v>
      </c>
      <c r="I817" s="2" t="s">
        <v>8221</v>
      </c>
      <c r="J817" s="2">
        <v>42</v>
      </c>
    </row>
    <row r="818" spans="1:10" ht="15.75" x14ac:dyDescent="0.25">
      <c r="A818" s="2" t="s">
        <v>8219</v>
      </c>
      <c r="B818" s="2">
        <v>90</v>
      </c>
      <c r="I818" s="2" t="s">
        <v>8221</v>
      </c>
      <c r="J818" s="2">
        <v>26</v>
      </c>
    </row>
    <row r="819" spans="1:10" ht="15.75" x14ac:dyDescent="0.25">
      <c r="A819" s="2" t="s">
        <v>8219</v>
      </c>
      <c r="B819" s="2">
        <v>11</v>
      </c>
      <c r="I819" s="2" t="s">
        <v>8221</v>
      </c>
      <c r="J819" s="2">
        <v>2</v>
      </c>
    </row>
    <row r="820" spans="1:10" ht="15.75" x14ac:dyDescent="0.25">
      <c r="A820" s="2" t="s">
        <v>8219</v>
      </c>
      <c r="B820" s="2">
        <v>55</v>
      </c>
      <c r="I820" s="2" t="s">
        <v>8221</v>
      </c>
      <c r="J820" s="2">
        <v>4</v>
      </c>
    </row>
    <row r="821" spans="1:10" ht="15.75" x14ac:dyDescent="0.25">
      <c r="A821" s="2" t="s">
        <v>8219</v>
      </c>
      <c r="B821" s="2">
        <v>30</v>
      </c>
      <c r="I821" s="2" t="s">
        <v>8221</v>
      </c>
      <c r="J821" s="2">
        <v>6</v>
      </c>
    </row>
    <row r="822" spans="1:10" ht="15.75" x14ac:dyDescent="0.25">
      <c r="A822" s="2" t="s">
        <v>8219</v>
      </c>
      <c r="B822" s="2">
        <v>28</v>
      </c>
      <c r="I822" s="2" t="s">
        <v>8221</v>
      </c>
      <c r="J822" s="2">
        <v>70</v>
      </c>
    </row>
    <row r="823" spans="1:10" ht="15.75" x14ac:dyDescent="0.25">
      <c r="A823" s="2" t="s">
        <v>8219</v>
      </c>
      <c r="B823" s="2">
        <v>45</v>
      </c>
      <c r="I823" s="2" t="s">
        <v>8221</v>
      </c>
      <c r="J823" s="2">
        <v>9</v>
      </c>
    </row>
    <row r="824" spans="1:10" ht="15.75" x14ac:dyDescent="0.25">
      <c r="A824" s="2" t="s">
        <v>8219</v>
      </c>
      <c r="B824" s="2">
        <v>13</v>
      </c>
      <c r="I824" s="2" t="s">
        <v>8221</v>
      </c>
      <c r="J824" s="2">
        <v>8</v>
      </c>
    </row>
    <row r="825" spans="1:10" ht="15.75" x14ac:dyDescent="0.25">
      <c r="A825" s="2" t="s">
        <v>8219</v>
      </c>
      <c r="B825" s="2">
        <v>40</v>
      </c>
      <c r="I825" s="2" t="s">
        <v>8221</v>
      </c>
      <c r="J825" s="2">
        <v>105</v>
      </c>
    </row>
    <row r="826" spans="1:10" ht="15.75" x14ac:dyDescent="0.25">
      <c r="A826" s="2" t="s">
        <v>8219</v>
      </c>
      <c r="B826" s="2">
        <v>21</v>
      </c>
      <c r="I826" s="2" t="s">
        <v>8221</v>
      </c>
      <c r="J826" s="2">
        <v>12</v>
      </c>
    </row>
    <row r="827" spans="1:10" ht="15.75" x14ac:dyDescent="0.25">
      <c r="A827" s="2" t="s">
        <v>8219</v>
      </c>
      <c r="B827" s="2">
        <v>134</v>
      </c>
      <c r="I827" s="2" t="s">
        <v>8221</v>
      </c>
      <c r="J827" s="2">
        <v>0</v>
      </c>
    </row>
    <row r="828" spans="1:10" ht="15.75" x14ac:dyDescent="0.25">
      <c r="A828" s="2" t="s">
        <v>8219</v>
      </c>
      <c r="B828" s="2">
        <v>20</v>
      </c>
      <c r="I828" s="2" t="s">
        <v>8221</v>
      </c>
      <c r="J828" s="2">
        <v>16</v>
      </c>
    </row>
    <row r="829" spans="1:10" ht="15.75" x14ac:dyDescent="0.25">
      <c r="A829" s="2" t="s">
        <v>8219</v>
      </c>
      <c r="B829" s="2">
        <v>19</v>
      </c>
      <c r="I829" s="2" t="s">
        <v>8221</v>
      </c>
      <c r="J829" s="2">
        <v>7</v>
      </c>
    </row>
    <row r="830" spans="1:10" ht="15.75" x14ac:dyDescent="0.25">
      <c r="A830" s="2" t="s">
        <v>8219</v>
      </c>
      <c r="B830" s="2">
        <v>209</v>
      </c>
      <c r="I830" s="2" t="s">
        <v>8221</v>
      </c>
      <c r="J830" s="2">
        <v>4</v>
      </c>
    </row>
    <row r="831" spans="1:10" ht="15.75" x14ac:dyDescent="0.25">
      <c r="A831" s="2" t="s">
        <v>8219</v>
      </c>
      <c r="B831" s="2">
        <v>38</v>
      </c>
      <c r="I831" s="2" t="s">
        <v>8221</v>
      </c>
      <c r="J831" s="2">
        <v>1</v>
      </c>
    </row>
    <row r="832" spans="1:10" ht="15.75" x14ac:dyDescent="0.25">
      <c r="A832" s="2" t="s">
        <v>8219</v>
      </c>
      <c r="B832" s="2">
        <v>24</v>
      </c>
      <c r="I832" s="2" t="s">
        <v>8221</v>
      </c>
      <c r="J832" s="2">
        <v>28</v>
      </c>
    </row>
    <row r="833" spans="1:10" ht="15.75" x14ac:dyDescent="0.25">
      <c r="A833" s="2" t="s">
        <v>8219</v>
      </c>
      <c r="B833" s="2">
        <v>8</v>
      </c>
      <c r="I833" s="2" t="s">
        <v>8221</v>
      </c>
      <c r="J833" s="2">
        <v>1</v>
      </c>
    </row>
    <row r="834" spans="1:10" ht="15.75" x14ac:dyDescent="0.25">
      <c r="A834" s="2" t="s">
        <v>8219</v>
      </c>
      <c r="B834" s="2">
        <v>179</v>
      </c>
      <c r="I834" s="2" t="s">
        <v>8221</v>
      </c>
      <c r="J834" s="2">
        <v>1</v>
      </c>
    </row>
    <row r="835" spans="1:10" ht="15.75" x14ac:dyDescent="0.25">
      <c r="A835" s="2" t="s">
        <v>8219</v>
      </c>
      <c r="B835" s="2">
        <v>26</v>
      </c>
      <c r="I835" s="2" t="s">
        <v>8221</v>
      </c>
      <c r="J835" s="2">
        <v>5</v>
      </c>
    </row>
    <row r="836" spans="1:10" ht="15.75" x14ac:dyDescent="0.25">
      <c r="A836" s="2" t="s">
        <v>8219</v>
      </c>
      <c r="B836" s="2">
        <v>131</v>
      </c>
      <c r="I836" s="2" t="s">
        <v>8221</v>
      </c>
      <c r="J836" s="2">
        <v>3</v>
      </c>
    </row>
    <row r="837" spans="1:10" ht="15.75" x14ac:dyDescent="0.25">
      <c r="A837" s="2" t="s">
        <v>8219</v>
      </c>
      <c r="B837" s="2">
        <v>14</v>
      </c>
      <c r="I837" s="2" t="s">
        <v>8221</v>
      </c>
      <c r="J837" s="2">
        <v>2</v>
      </c>
    </row>
    <row r="838" spans="1:10" ht="15.75" x14ac:dyDescent="0.25">
      <c r="A838" s="2" t="s">
        <v>8219</v>
      </c>
      <c r="B838" s="2">
        <v>174</v>
      </c>
      <c r="I838" s="2" t="s">
        <v>8221</v>
      </c>
      <c r="J838" s="2">
        <v>0</v>
      </c>
    </row>
    <row r="839" spans="1:10" ht="15.75" x14ac:dyDescent="0.25">
      <c r="A839" s="2" t="s">
        <v>8219</v>
      </c>
      <c r="B839" s="2">
        <v>191</v>
      </c>
      <c r="I839" s="2" t="s">
        <v>8221</v>
      </c>
      <c r="J839" s="2">
        <v>0</v>
      </c>
    </row>
    <row r="840" spans="1:10" ht="15.75" x14ac:dyDescent="0.25">
      <c r="A840" s="2" t="s">
        <v>8219</v>
      </c>
      <c r="B840" s="2">
        <v>38</v>
      </c>
      <c r="I840" s="2" t="s">
        <v>8221</v>
      </c>
      <c r="J840" s="2">
        <v>3</v>
      </c>
    </row>
    <row r="841" spans="1:10" ht="15.75" x14ac:dyDescent="0.25">
      <c r="A841" s="2" t="s">
        <v>8219</v>
      </c>
      <c r="B841" s="2">
        <v>22</v>
      </c>
      <c r="I841" s="2" t="s">
        <v>8221</v>
      </c>
      <c r="J841" s="2">
        <v>0</v>
      </c>
    </row>
    <row r="842" spans="1:10" ht="15.75" x14ac:dyDescent="0.25">
      <c r="A842" s="2" t="s">
        <v>8219</v>
      </c>
      <c r="B842" s="2">
        <v>149</v>
      </c>
      <c r="I842" s="2" t="s">
        <v>8221</v>
      </c>
      <c r="J842" s="2">
        <v>0</v>
      </c>
    </row>
    <row r="843" spans="1:10" ht="15.75" x14ac:dyDescent="0.25">
      <c r="A843" s="2" t="s">
        <v>8219</v>
      </c>
      <c r="B843" s="2">
        <v>56</v>
      </c>
      <c r="I843" s="2" t="s">
        <v>8221</v>
      </c>
      <c r="J843" s="2">
        <v>3</v>
      </c>
    </row>
    <row r="844" spans="1:10" ht="15.75" x14ac:dyDescent="0.25">
      <c r="A844" s="2" t="s">
        <v>8219</v>
      </c>
      <c r="B844" s="2">
        <v>19</v>
      </c>
      <c r="I844" s="2" t="s">
        <v>8221</v>
      </c>
      <c r="J844" s="2">
        <v>7</v>
      </c>
    </row>
    <row r="845" spans="1:10" ht="15.75" x14ac:dyDescent="0.25">
      <c r="A845" s="2" t="s">
        <v>8219</v>
      </c>
      <c r="B845" s="2">
        <v>70</v>
      </c>
      <c r="I845" s="2" t="s">
        <v>8221</v>
      </c>
      <c r="J845" s="2">
        <v>25</v>
      </c>
    </row>
    <row r="846" spans="1:10" ht="15.75" x14ac:dyDescent="0.25">
      <c r="A846" s="2" t="s">
        <v>8219</v>
      </c>
      <c r="B846" s="2">
        <v>81</v>
      </c>
      <c r="I846" s="2" t="s">
        <v>8221</v>
      </c>
      <c r="J846" s="2">
        <v>10</v>
      </c>
    </row>
    <row r="847" spans="1:10" ht="15.75" x14ac:dyDescent="0.25">
      <c r="A847" s="2" t="s">
        <v>8219</v>
      </c>
      <c r="B847" s="2">
        <v>32</v>
      </c>
      <c r="I847" s="2" t="s">
        <v>8221</v>
      </c>
      <c r="J847" s="2">
        <v>3</v>
      </c>
    </row>
    <row r="848" spans="1:10" ht="15.75" x14ac:dyDescent="0.25">
      <c r="A848" s="2" t="s">
        <v>8219</v>
      </c>
      <c r="B848" s="2">
        <v>26</v>
      </c>
      <c r="I848" s="2" t="s">
        <v>8221</v>
      </c>
      <c r="J848" s="2">
        <v>5</v>
      </c>
    </row>
    <row r="849" spans="1:10" ht="15.75" x14ac:dyDescent="0.25">
      <c r="A849" s="2" t="s">
        <v>8219</v>
      </c>
      <c r="B849" s="2">
        <v>105</v>
      </c>
      <c r="I849" s="2" t="s">
        <v>8221</v>
      </c>
      <c r="J849" s="2">
        <v>5</v>
      </c>
    </row>
    <row r="850" spans="1:10" ht="15.75" x14ac:dyDescent="0.25">
      <c r="A850" s="2" t="s">
        <v>8219</v>
      </c>
      <c r="B850" s="2">
        <v>29</v>
      </c>
      <c r="I850" s="2" t="s">
        <v>8221</v>
      </c>
      <c r="J850" s="2">
        <v>27</v>
      </c>
    </row>
    <row r="851" spans="1:10" ht="15.75" x14ac:dyDescent="0.25">
      <c r="A851" s="2" t="s">
        <v>8219</v>
      </c>
      <c r="B851" s="2">
        <v>8</v>
      </c>
      <c r="I851" s="2" t="s">
        <v>8221</v>
      </c>
      <c r="J851" s="2">
        <v>2</v>
      </c>
    </row>
    <row r="852" spans="1:10" ht="15.75" x14ac:dyDescent="0.25">
      <c r="A852" s="2" t="s">
        <v>8219</v>
      </c>
      <c r="B852" s="2">
        <v>89</v>
      </c>
      <c r="I852" s="2" t="s">
        <v>8221</v>
      </c>
      <c r="J852" s="2">
        <v>236</v>
      </c>
    </row>
    <row r="853" spans="1:10" ht="15.75" x14ac:dyDescent="0.25">
      <c r="A853" s="2" t="s">
        <v>8219</v>
      </c>
      <c r="B853" s="2">
        <v>44</v>
      </c>
      <c r="I853" s="2" t="s">
        <v>8221</v>
      </c>
      <c r="J853" s="2">
        <v>1</v>
      </c>
    </row>
    <row r="854" spans="1:10" ht="15.75" x14ac:dyDescent="0.25">
      <c r="A854" s="2" t="s">
        <v>8219</v>
      </c>
      <c r="B854" s="2">
        <v>246</v>
      </c>
      <c r="I854" s="2" t="s">
        <v>8221</v>
      </c>
      <c r="J854" s="2">
        <v>12</v>
      </c>
    </row>
    <row r="855" spans="1:10" ht="15.75" x14ac:dyDescent="0.25">
      <c r="A855" s="2" t="s">
        <v>8219</v>
      </c>
      <c r="B855" s="2">
        <v>120</v>
      </c>
      <c r="I855" s="2" t="s">
        <v>8221</v>
      </c>
      <c r="J855" s="2">
        <v>4</v>
      </c>
    </row>
    <row r="856" spans="1:10" ht="15.75" x14ac:dyDescent="0.25">
      <c r="A856" s="2" t="s">
        <v>8219</v>
      </c>
      <c r="B856" s="2">
        <v>26</v>
      </c>
      <c r="I856" s="2" t="s">
        <v>8221</v>
      </c>
      <c r="J856" s="2">
        <v>3</v>
      </c>
    </row>
    <row r="857" spans="1:10" ht="15.75" x14ac:dyDescent="0.25">
      <c r="A857" s="2" t="s">
        <v>8219</v>
      </c>
      <c r="B857" s="2">
        <v>45</v>
      </c>
      <c r="I857" s="2" t="s">
        <v>8221</v>
      </c>
      <c r="J857" s="2">
        <v>99</v>
      </c>
    </row>
    <row r="858" spans="1:10" ht="15.75" x14ac:dyDescent="0.25">
      <c r="A858" s="2" t="s">
        <v>8219</v>
      </c>
      <c r="B858" s="2">
        <v>20</v>
      </c>
      <c r="I858" s="2" t="s">
        <v>8221</v>
      </c>
      <c r="J858" s="2">
        <v>3</v>
      </c>
    </row>
    <row r="859" spans="1:10" ht="15.75" x14ac:dyDescent="0.25">
      <c r="A859" s="2" t="s">
        <v>8219</v>
      </c>
      <c r="B859" s="2">
        <v>47</v>
      </c>
      <c r="I859" s="2" t="s">
        <v>8221</v>
      </c>
      <c r="J859" s="2">
        <v>3</v>
      </c>
    </row>
    <row r="860" spans="1:10" ht="15.75" x14ac:dyDescent="0.25">
      <c r="A860" s="2" t="s">
        <v>8219</v>
      </c>
      <c r="B860" s="2">
        <v>13</v>
      </c>
      <c r="I860" s="2" t="s">
        <v>8221</v>
      </c>
      <c r="J860" s="2">
        <v>22</v>
      </c>
    </row>
    <row r="861" spans="1:10" ht="15.75" x14ac:dyDescent="0.25">
      <c r="A861" s="2" t="s">
        <v>8219</v>
      </c>
      <c r="B861" s="2">
        <v>183</v>
      </c>
      <c r="I861" s="2" t="s">
        <v>8221</v>
      </c>
      <c r="J861" s="2">
        <v>4</v>
      </c>
    </row>
    <row r="862" spans="1:10" ht="15.75" x14ac:dyDescent="0.25">
      <c r="A862" s="2" t="s">
        <v>8219</v>
      </c>
      <c r="B862" s="2">
        <v>21</v>
      </c>
      <c r="I862" s="2" t="s">
        <v>8221</v>
      </c>
      <c r="J862" s="2">
        <v>534</v>
      </c>
    </row>
    <row r="863" spans="1:10" ht="15.75" x14ac:dyDescent="0.25">
      <c r="A863" s="2" t="s">
        <v>8219</v>
      </c>
      <c r="B863" s="2">
        <v>42</v>
      </c>
      <c r="I863" s="2" t="s">
        <v>8221</v>
      </c>
      <c r="J863" s="2">
        <v>12</v>
      </c>
    </row>
    <row r="864" spans="1:10" ht="15.75" x14ac:dyDescent="0.25">
      <c r="A864" s="2" t="s">
        <v>8219</v>
      </c>
      <c r="B864" s="2">
        <v>54</v>
      </c>
      <c r="I864" s="2" t="s">
        <v>8221</v>
      </c>
      <c r="J864" s="2">
        <v>56</v>
      </c>
    </row>
    <row r="865" spans="1:10" ht="15.75" x14ac:dyDescent="0.25">
      <c r="A865" s="2" t="s">
        <v>8219</v>
      </c>
      <c r="B865" s="2">
        <v>38</v>
      </c>
      <c r="I865" s="2" t="s">
        <v>8221</v>
      </c>
      <c r="J865" s="2">
        <v>11</v>
      </c>
    </row>
    <row r="866" spans="1:10" ht="15.75" x14ac:dyDescent="0.25">
      <c r="A866" s="2" t="s">
        <v>8219</v>
      </c>
      <c r="B866" s="2">
        <v>64</v>
      </c>
      <c r="I866" s="2" t="s">
        <v>8221</v>
      </c>
      <c r="J866" s="2">
        <v>0</v>
      </c>
    </row>
    <row r="867" spans="1:10" ht="15.75" x14ac:dyDescent="0.25">
      <c r="A867" s="2" t="s">
        <v>8219</v>
      </c>
      <c r="B867" s="2">
        <v>13</v>
      </c>
      <c r="I867" s="2" t="s">
        <v>8221</v>
      </c>
      <c r="J867" s="2">
        <v>12</v>
      </c>
    </row>
    <row r="868" spans="1:10" ht="15.75" x14ac:dyDescent="0.25">
      <c r="A868" s="2" t="s">
        <v>8219</v>
      </c>
      <c r="B868" s="2">
        <v>33</v>
      </c>
      <c r="I868" s="2" t="s">
        <v>8221</v>
      </c>
      <c r="J868" s="2">
        <v>5</v>
      </c>
    </row>
    <row r="869" spans="1:10" ht="15.75" x14ac:dyDescent="0.25">
      <c r="A869" s="2" t="s">
        <v>8219</v>
      </c>
      <c r="B869" s="2">
        <v>52</v>
      </c>
      <c r="I869" s="2" t="s">
        <v>8221</v>
      </c>
      <c r="J869" s="2">
        <v>24</v>
      </c>
    </row>
    <row r="870" spans="1:10" ht="15.75" x14ac:dyDescent="0.25">
      <c r="A870" s="2" t="s">
        <v>8219</v>
      </c>
      <c r="B870" s="2">
        <v>107</v>
      </c>
      <c r="I870" s="2" t="s">
        <v>8221</v>
      </c>
      <c r="J870" s="2">
        <v>89</v>
      </c>
    </row>
    <row r="871" spans="1:10" ht="15.75" x14ac:dyDescent="0.25">
      <c r="A871" s="2" t="s">
        <v>8219</v>
      </c>
      <c r="B871" s="2">
        <v>11</v>
      </c>
      <c r="I871" s="2" t="s">
        <v>8221</v>
      </c>
      <c r="J871" s="2">
        <v>1</v>
      </c>
    </row>
    <row r="872" spans="1:10" ht="15.75" x14ac:dyDescent="0.25">
      <c r="A872" s="2" t="s">
        <v>8219</v>
      </c>
      <c r="B872" s="2">
        <v>34</v>
      </c>
      <c r="I872" s="2" t="s">
        <v>8221</v>
      </c>
      <c r="J872" s="2">
        <v>55</v>
      </c>
    </row>
    <row r="873" spans="1:10" ht="15.75" x14ac:dyDescent="0.25">
      <c r="A873" s="2" t="s">
        <v>8219</v>
      </c>
      <c r="B873" s="2">
        <v>75</v>
      </c>
      <c r="I873" s="2" t="s">
        <v>8221</v>
      </c>
      <c r="J873" s="2">
        <v>2</v>
      </c>
    </row>
    <row r="874" spans="1:10" ht="15.75" x14ac:dyDescent="0.25">
      <c r="A874" s="2" t="s">
        <v>8219</v>
      </c>
      <c r="B874" s="2">
        <v>26</v>
      </c>
      <c r="I874" s="2" t="s">
        <v>8221</v>
      </c>
      <c r="J874" s="2">
        <v>0</v>
      </c>
    </row>
    <row r="875" spans="1:10" ht="15.75" x14ac:dyDescent="0.25">
      <c r="A875" s="2" t="s">
        <v>8219</v>
      </c>
      <c r="B875" s="2">
        <v>50</v>
      </c>
      <c r="I875" s="2" t="s">
        <v>8221</v>
      </c>
      <c r="J875" s="2">
        <v>4</v>
      </c>
    </row>
    <row r="876" spans="1:10" ht="15.75" x14ac:dyDescent="0.25">
      <c r="A876" s="2" t="s">
        <v>8219</v>
      </c>
      <c r="B876" s="2">
        <v>80</v>
      </c>
      <c r="I876" s="2" t="s">
        <v>8221</v>
      </c>
      <c r="J876" s="2">
        <v>6</v>
      </c>
    </row>
    <row r="877" spans="1:10" ht="15.75" x14ac:dyDescent="0.25">
      <c r="A877" s="2" t="s">
        <v>8219</v>
      </c>
      <c r="B877" s="2">
        <v>110</v>
      </c>
      <c r="I877" s="2" t="s">
        <v>8221</v>
      </c>
      <c r="J877" s="2">
        <v>4</v>
      </c>
    </row>
    <row r="878" spans="1:10" ht="15.75" x14ac:dyDescent="0.25">
      <c r="A878" s="2" t="s">
        <v>8219</v>
      </c>
      <c r="B878" s="2">
        <v>77</v>
      </c>
      <c r="I878" s="2" t="s">
        <v>8221</v>
      </c>
      <c r="J878" s="2">
        <v>4</v>
      </c>
    </row>
    <row r="879" spans="1:10" ht="15.75" x14ac:dyDescent="0.25">
      <c r="A879" s="2" t="s">
        <v>8219</v>
      </c>
      <c r="B879" s="2">
        <v>50</v>
      </c>
      <c r="I879" s="2" t="s">
        <v>8221</v>
      </c>
      <c r="J879" s="2">
        <v>2</v>
      </c>
    </row>
    <row r="880" spans="1:10" ht="15.75" x14ac:dyDescent="0.25">
      <c r="A880" s="2" t="s">
        <v>8219</v>
      </c>
      <c r="B880" s="2">
        <v>145</v>
      </c>
      <c r="I880" s="2" t="s">
        <v>8221</v>
      </c>
      <c r="J880" s="2">
        <v>5</v>
      </c>
    </row>
    <row r="881" spans="1:10" ht="15.75" x14ac:dyDescent="0.25">
      <c r="A881" s="2" t="s">
        <v>8219</v>
      </c>
      <c r="B881" s="2">
        <v>29</v>
      </c>
      <c r="I881" s="2" t="s">
        <v>8221</v>
      </c>
      <c r="J881" s="2">
        <v>83</v>
      </c>
    </row>
    <row r="882" spans="1:10" ht="15.75" x14ac:dyDescent="0.25">
      <c r="A882" s="2" t="s">
        <v>8219</v>
      </c>
      <c r="B882" s="2">
        <v>114</v>
      </c>
      <c r="I882" s="2" t="s">
        <v>8221</v>
      </c>
      <c r="J882" s="2">
        <v>57</v>
      </c>
    </row>
    <row r="883" spans="1:10" ht="15.75" x14ac:dyDescent="0.25">
      <c r="A883" s="2" t="s">
        <v>8219</v>
      </c>
      <c r="B883" s="2">
        <v>96</v>
      </c>
      <c r="I883" s="2" t="s">
        <v>8221</v>
      </c>
      <c r="J883" s="2">
        <v>311</v>
      </c>
    </row>
    <row r="884" spans="1:10" ht="15.75" x14ac:dyDescent="0.25">
      <c r="A884" s="2" t="s">
        <v>8219</v>
      </c>
      <c r="B884" s="2">
        <v>31</v>
      </c>
      <c r="I884" s="2" t="s">
        <v>8221</v>
      </c>
      <c r="J884" s="2">
        <v>2</v>
      </c>
    </row>
    <row r="885" spans="1:10" ht="15.75" x14ac:dyDescent="0.25">
      <c r="A885" s="2" t="s">
        <v>8219</v>
      </c>
      <c r="B885" s="2">
        <v>4883</v>
      </c>
      <c r="I885" s="2" t="s">
        <v>8221</v>
      </c>
      <c r="J885" s="2">
        <v>16</v>
      </c>
    </row>
    <row r="886" spans="1:10" ht="15.75" x14ac:dyDescent="0.25">
      <c r="A886" s="2" t="s">
        <v>8219</v>
      </c>
      <c r="B886" s="2">
        <v>95</v>
      </c>
      <c r="I886" s="2" t="s">
        <v>8221</v>
      </c>
      <c r="J886" s="2">
        <v>9</v>
      </c>
    </row>
    <row r="887" spans="1:10" ht="15.75" x14ac:dyDescent="0.25">
      <c r="A887" s="2" t="s">
        <v>8219</v>
      </c>
      <c r="B887" s="2">
        <v>2478</v>
      </c>
      <c r="I887" s="2" t="s">
        <v>8221</v>
      </c>
      <c r="J887" s="2">
        <v>1</v>
      </c>
    </row>
    <row r="888" spans="1:10" ht="15.75" x14ac:dyDescent="0.25">
      <c r="A888" s="2" t="s">
        <v>8219</v>
      </c>
      <c r="B888" s="2">
        <v>1789</v>
      </c>
      <c r="I888" s="2" t="s">
        <v>8221</v>
      </c>
      <c r="J888" s="2">
        <v>12</v>
      </c>
    </row>
    <row r="889" spans="1:10" ht="15.75" x14ac:dyDescent="0.25">
      <c r="A889" s="2" t="s">
        <v>8219</v>
      </c>
      <c r="B889" s="2">
        <v>680</v>
      </c>
      <c r="I889" s="2" t="s">
        <v>8221</v>
      </c>
      <c r="J889" s="2">
        <v>0</v>
      </c>
    </row>
    <row r="890" spans="1:10" ht="15.75" x14ac:dyDescent="0.25">
      <c r="A890" s="2" t="s">
        <v>8219</v>
      </c>
      <c r="B890" s="2">
        <v>70</v>
      </c>
      <c r="I890" s="2" t="s">
        <v>8221</v>
      </c>
      <c r="J890" s="2">
        <v>20</v>
      </c>
    </row>
    <row r="891" spans="1:10" ht="15.75" x14ac:dyDescent="0.25">
      <c r="A891" s="2" t="s">
        <v>8219</v>
      </c>
      <c r="B891" s="2">
        <v>23</v>
      </c>
      <c r="I891" s="2" t="s">
        <v>8221</v>
      </c>
      <c r="J891" s="2">
        <v>16</v>
      </c>
    </row>
    <row r="892" spans="1:10" ht="15.75" x14ac:dyDescent="0.25">
      <c r="A892" s="2" t="s">
        <v>8219</v>
      </c>
      <c r="B892" s="2">
        <v>4245</v>
      </c>
      <c r="I892" s="2" t="s">
        <v>8221</v>
      </c>
      <c r="J892" s="2">
        <v>33</v>
      </c>
    </row>
    <row r="893" spans="1:10" ht="15.75" x14ac:dyDescent="0.25">
      <c r="A893" s="2" t="s">
        <v>8219</v>
      </c>
      <c r="B893" s="2">
        <v>943</v>
      </c>
      <c r="I893" s="2" t="s">
        <v>8221</v>
      </c>
      <c r="J893" s="2">
        <v>2</v>
      </c>
    </row>
    <row r="894" spans="1:10" ht="15.75" x14ac:dyDescent="0.25">
      <c r="A894" s="2" t="s">
        <v>8219</v>
      </c>
      <c r="B894" s="2">
        <v>1876</v>
      </c>
      <c r="I894" s="2" t="s">
        <v>8221</v>
      </c>
      <c r="J894" s="2">
        <v>6</v>
      </c>
    </row>
    <row r="895" spans="1:10" ht="15.75" x14ac:dyDescent="0.25">
      <c r="A895" s="2" t="s">
        <v>8219</v>
      </c>
      <c r="B895" s="2">
        <v>834</v>
      </c>
      <c r="I895" s="2" t="s">
        <v>8221</v>
      </c>
      <c r="J895" s="2">
        <v>0</v>
      </c>
    </row>
    <row r="896" spans="1:10" ht="15.75" x14ac:dyDescent="0.25">
      <c r="A896" s="2" t="s">
        <v>8219</v>
      </c>
      <c r="B896" s="2">
        <v>682</v>
      </c>
      <c r="I896" s="2" t="s">
        <v>8221</v>
      </c>
      <c r="J896" s="2">
        <v>3</v>
      </c>
    </row>
    <row r="897" spans="1:10" ht="15.75" x14ac:dyDescent="0.25">
      <c r="A897" s="2" t="s">
        <v>8219</v>
      </c>
      <c r="B897" s="2">
        <v>147</v>
      </c>
      <c r="I897" s="2" t="s">
        <v>8221</v>
      </c>
      <c r="J897" s="2">
        <v>0</v>
      </c>
    </row>
    <row r="898" spans="1:10" ht="15.75" x14ac:dyDescent="0.25">
      <c r="A898" s="2" t="s">
        <v>8219</v>
      </c>
      <c r="B898" s="2">
        <v>415</v>
      </c>
      <c r="I898" s="2" t="s">
        <v>8221</v>
      </c>
      <c r="J898" s="2">
        <v>3</v>
      </c>
    </row>
    <row r="899" spans="1:10" ht="15.75" x14ac:dyDescent="0.25">
      <c r="A899" s="2" t="s">
        <v>8219</v>
      </c>
      <c r="B899" s="2">
        <v>290</v>
      </c>
      <c r="I899" s="2" t="s">
        <v>8221</v>
      </c>
      <c r="J899" s="2">
        <v>13</v>
      </c>
    </row>
    <row r="900" spans="1:10" ht="15.75" x14ac:dyDescent="0.25">
      <c r="A900" s="2" t="s">
        <v>8219</v>
      </c>
      <c r="B900" s="2">
        <v>365</v>
      </c>
      <c r="I900" s="2" t="s">
        <v>8221</v>
      </c>
      <c r="J900" s="2">
        <v>6</v>
      </c>
    </row>
    <row r="901" spans="1:10" ht="15.75" x14ac:dyDescent="0.25">
      <c r="A901" s="2" t="s">
        <v>8219</v>
      </c>
      <c r="B901" s="2">
        <v>660</v>
      </c>
      <c r="I901" s="2" t="s">
        <v>8221</v>
      </c>
      <c r="J901" s="2">
        <v>1</v>
      </c>
    </row>
    <row r="902" spans="1:10" ht="15.75" x14ac:dyDescent="0.25">
      <c r="A902" s="2" t="s">
        <v>8219</v>
      </c>
      <c r="B902" s="2">
        <v>1356</v>
      </c>
      <c r="I902" s="2" t="s">
        <v>8221</v>
      </c>
      <c r="J902" s="2">
        <v>0</v>
      </c>
    </row>
    <row r="903" spans="1:10" ht="15.75" x14ac:dyDescent="0.25">
      <c r="A903" s="2" t="s">
        <v>8219</v>
      </c>
      <c r="B903" s="2">
        <v>424</v>
      </c>
      <c r="I903" s="2" t="s">
        <v>8221</v>
      </c>
      <c r="J903" s="2">
        <v>5</v>
      </c>
    </row>
    <row r="904" spans="1:10" ht="15.75" x14ac:dyDescent="0.25">
      <c r="A904" s="2" t="s">
        <v>8219</v>
      </c>
      <c r="B904" s="2">
        <v>33</v>
      </c>
      <c r="I904" s="2" t="s">
        <v>8221</v>
      </c>
      <c r="J904" s="2">
        <v>0</v>
      </c>
    </row>
    <row r="905" spans="1:10" ht="15.75" x14ac:dyDescent="0.25">
      <c r="A905" s="2" t="s">
        <v>8219</v>
      </c>
      <c r="B905" s="2">
        <v>1633</v>
      </c>
      <c r="I905" s="2" t="s">
        <v>8221</v>
      </c>
      <c r="J905" s="2">
        <v>36</v>
      </c>
    </row>
    <row r="906" spans="1:10" ht="15.75" x14ac:dyDescent="0.25">
      <c r="A906" s="2" t="s">
        <v>8219</v>
      </c>
      <c r="B906" s="2">
        <v>306</v>
      </c>
      <c r="I906" s="2" t="s">
        <v>8221</v>
      </c>
      <c r="J906" s="2">
        <v>1</v>
      </c>
    </row>
    <row r="907" spans="1:10" ht="15.75" x14ac:dyDescent="0.25">
      <c r="A907" s="2" t="s">
        <v>8219</v>
      </c>
      <c r="B907" s="2">
        <v>205</v>
      </c>
      <c r="I907" s="2" t="s">
        <v>8221</v>
      </c>
      <c r="J907" s="2">
        <v>1</v>
      </c>
    </row>
    <row r="908" spans="1:10" ht="15.75" x14ac:dyDescent="0.25">
      <c r="A908" s="2" t="s">
        <v>8219</v>
      </c>
      <c r="B908" s="2">
        <v>1281</v>
      </c>
      <c r="I908" s="2" t="s">
        <v>8221</v>
      </c>
      <c r="J908" s="2">
        <v>1</v>
      </c>
    </row>
    <row r="909" spans="1:10" ht="15.75" x14ac:dyDescent="0.25">
      <c r="A909" s="2" t="s">
        <v>8219</v>
      </c>
      <c r="B909" s="2">
        <v>103</v>
      </c>
      <c r="I909" s="2" t="s">
        <v>8221</v>
      </c>
      <c r="J909" s="2">
        <v>9</v>
      </c>
    </row>
    <row r="910" spans="1:10" ht="15.75" x14ac:dyDescent="0.25">
      <c r="A910" s="2" t="s">
        <v>8219</v>
      </c>
      <c r="B910" s="2">
        <v>1513</v>
      </c>
      <c r="I910" s="2" t="s">
        <v>8221</v>
      </c>
      <c r="J910" s="2">
        <v>1</v>
      </c>
    </row>
    <row r="911" spans="1:10" ht="15.75" x14ac:dyDescent="0.25">
      <c r="A911" s="2" t="s">
        <v>8219</v>
      </c>
      <c r="B911" s="2">
        <v>405</v>
      </c>
      <c r="I911" s="2" t="s">
        <v>8221</v>
      </c>
      <c r="J911" s="2">
        <v>0</v>
      </c>
    </row>
    <row r="912" spans="1:10" ht="15.75" x14ac:dyDescent="0.25">
      <c r="A912" s="2" t="s">
        <v>8219</v>
      </c>
      <c r="B912" s="2">
        <v>510</v>
      </c>
      <c r="I912" s="2" t="s">
        <v>8221</v>
      </c>
      <c r="J912" s="2">
        <v>1</v>
      </c>
    </row>
    <row r="913" spans="1:10" ht="15.75" x14ac:dyDescent="0.25">
      <c r="A913" s="2" t="s">
        <v>8219</v>
      </c>
      <c r="B913" s="2">
        <v>1887</v>
      </c>
      <c r="I913" s="2" t="s">
        <v>8221</v>
      </c>
      <c r="J913" s="2">
        <v>1</v>
      </c>
    </row>
    <row r="914" spans="1:10" ht="15.75" x14ac:dyDescent="0.25">
      <c r="A914" s="2" t="s">
        <v>8219</v>
      </c>
      <c r="B914" s="2">
        <v>701</v>
      </c>
      <c r="I914" s="2" t="s">
        <v>8221</v>
      </c>
      <c r="J914" s="2">
        <v>4</v>
      </c>
    </row>
    <row r="915" spans="1:10" ht="15.75" x14ac:dyDescent="0.25">
      <c r="A915" s="2" t="s">
        <v>8219</v>
      </c>
      <c r="B915" s="2">
        <v>3863</v>
      </c>
      <c r="I915" s="2" t="s">
        <v>8221</v>
      </c>
      <c r="J915" s="2">
        <v>2</v>
      </c>
    </row>
    <row r="916" spans="1:10" ht="15.75" x14ac:dyDescent="0.25">
      <c r="A916" s="2" t="s">
        <v>8219</v>
      </c>
      <c r="B916" s="2">
        <v>238</v>
      </c>
      <c r="I916" s="2" t="s">
        <v>8221</v>
      </c>
      <c r="J916" s="2">
        <v>2</v>
      </c>
    </row>
    <row r="917" spans="1:10" ht="15.75" x14ac:dyDescent="0.25">
      <c r="A917" s="2" t="s">
        <v>8219</v>
      </c>
      <c r="B917" s="2">
        <v>2051</v>
      </c>
      <c r="I917" s="2" t="s">
        <v>8221</v>
      </c>
      <c r="J917" s="2">
        <v>2</v>
      </c>
    </row>
    <row r="918" spans="1:10" ht="15.75" x14ac:dyDescent="0.25">
      <c r="A918" s="2" t="s">
        <v>8219</v>
      </c>
      <c r="B918" s="2">
        <v>402</v>
      </c>
      <c r="I918" s="2" t="s">
        <v>8221</v>
      </c>
      <c r="J918" s="2">
        <v>0</v>
      </c>
    </row>
    <row r="919" spans="1:10" ht="15.75" x14ac:dyDescent="0.25">
      <c r="A919" s="2" t="s">
        <v>8219</v>
      </c>
      <c r="B919" s="2">
        <v>253</v>
      </c>
      <c r="I919" s="2" t="s">
        <v>8221</v>
      </c>
      <c r="J919" s="2">
        <v>2</v>
      </c>
    </row>
    <row r="920" spans="1:10" ht="15.75" x14ac:dyDescent="0.25">
      <c r="A920" s="2" t="s">
        <v>8219</v>
      </c>
      <c r="B920" s="2">
        <v>473</v>
      </c>
      <c r="I920" s="2" t="s">
        <v>8221</v>
      </c>
      <c r="J920" s="2">
        <v>4</v>
      </c>
    </row>
    <row r="921" spans="1:10" ht="15.75" x14ac:dyDescent="0.25">
      <c r="A921" s="2" t="s">
        <v>8219</v>
      </c>
      <c r="B921" s="2">
        <v>821</v>
      </c>
      <c r="I921" s="2" t="s">
        <v>8221</v>
      </c>
      <c r="J921" s="2">
        <v>2</v>
      </c>
    </row>
    <row r="922" spans="1:10" ht="15.75" x14ac:dyDescent="0.25">
      <c r="A922" s="2" t="s">
        <v>8219</v>
      </c>
      <c r="B922" s="2">
        <v>388</v>
      </c>
      <c r="I922" s="2" t="s">
        <v>8221</v>
      </c>
      <c r="J922" s="2">
        <v>0</v>
      </c>
    </row>
    <row r="923" spans="1:10" ht="15.75" x14ac:dyDescent="0.25">
      <c r="A923" s="2" t="s">
        <v>8219</v>
      </c>
      <c r="B923" s="2">
        <v>813</v>
      </c>
      <c r="I923" s="2" t="s">
        <v>8221</v>
      </c>
      <c r="J923" s="2">
        <v>1</v>
      </c>
    </row>
    <row r="924" spans="1:10" ht="15.75" x14ac:dyDescent="0.25">
      <c r="A924" s="2" t="s">
        <v>8219</v>
      </c>
      <c r="B924" s="2">
        <v>1945</v>
      </c>
      <c r="I924" s="2" t="s">
        <v>8221</v>
      </c>
      <c r="J924" s="2">
        <v>0</v>
      </c>
    </row>
    <row r="925" spans="1:10" ht="15.75" x14ac:dyDescent="0.25">
      <c r="A925" s="2" t="s">
        <v>8219</v>
      </c>
      <c r="B925" s="2">
        <v>1637</v>
      </c>
      <c r="I925" s="2" t="s">
        <v>8221</v>
      </c>
      <c r="J925" s="2">
        <v>2</v>
      </c>
    </row>
    <row r="926" spans="1:10" ht="15.75" x14ac:dyDescent="0.25">
      <c r="A926" s="2" t="s">
        <v>8219</v>
      </c>
      <c r="B926" s="2">
        <v>1375</v>
      </c>
      <c r="I926" s="2" t="s">
        <v>8221</v>
      </c>
      <c r="J926" s="2">
        <v>7</v>
      </c>
    </row>
    <row r="927" spans="1:10" ht="15.75" x14ac:dyDescent="0.25">
      <c r="A927" s="2" t="s">
        <v>8219</v>
      </c>
      <c r="B927" s="2">
        <v>17</v>
      </c>
      <c r="I927" s="2" t="s">
        <v>8221</v>
      </c>
      <c r="J927" s="2">
        <v>5</v>
      </c>
    </row>
    <row r="928" spans="1:10" ht="15.75" x14ac:dyDescent="0.25">
      <c r="A928" s="2" t="s">
        <v>8219</v>
      </c>
      <c r="B928" s="2">
        <v>354</v>
      </c>
      <c r="I928" s="2" t="s">
        <v>8221</v>
      </c>
      <c r="J928" s="2">
        <v>0</v>
      </c>
    </row>
    <row r="929" spans="1:10" ht="15.75" x14ac:dyDescent="0.25">
      <c r="A929" s="2" t="s">
        <v>8219</v>
      </c>
      <c r="B929" s="2">
        <v>191</v>
      </c>
      <c r="I929" s="2" t="s">
        <v>8221</v>
      </c>
      <c r="J929" s="2">
        <v>0</v>
      </c>
    </row>
    <row r="930" spans="1:10" ht="15.75" x14ac:dyDescent="0.25">
      <c r="A930" s="2" t="s">
        <v>8219</v>
      </c>
      <c r="B930" s="2">
        <v>303</v>
      </c>
      <c r="I930" s="2" t="s">
        <v>8221</v>
      </c>
      <c r="J930" s="2">
        <v>0</v>
      </c>
    </row>
    <row r="931" spans="1:10" ht="15.75" x14ac:dyDescent="0.25">
      <c r="A931" s="2" t="s">
        <v>8219</v>
      </c>
      <c r="B931" s="2">
        <v>137</v>
      </c>
      <c r="I931" s="2" t="s">
        <v>8221</v>
      </c>
      <c r="J931" s="2">
        <v>2</v>
      </c>
    </row>
    <row r="932" spans="1:10" ht="15.75" x14ac:dyDescent="0.25">
      <c r="A932" s="2" t="s">
        <v>8219</v>
      </c>
      <c r="B932" s="2">
        <v>41</v>
      </c>
      <c r="I932" s="2" t="s">
        <v>8221</v>
      </c>
      <c r="J932" s="2">
        <v>0</v>
      </c>
    </row>
    <row r="933" spans="1:10" ht="15.75" x14ac:dyDescent="0.25">
      <c r="A933" s="2" t="s">
        <v>8219</v>
      </c>
      <c r="B933" s="2">
        <v>398</v>
      </c>
      <c r="I933" s="2" t="s">
        <v>8221</v>
      </c>
      <c r="J933" s="2">
        <v>0</v>
      </c>
    </row>
    <row r="934" spans="1:10" ht="15.75" x14ac:dyDescent="0.25">
      <c r="A934" s="2" t="s">
        <v>8219</v>
      </c>
      <c r="B934" s="2">
        <v>1737</v>
      </c>
      <c r="I934" s="2" t="s">
        <v>8221</v>
      </c>
      <c r="J934" s="2">
        <v>28</v>
      </c>
    </row>
    <row r="935" spans="1:10" ht="15.75" x14ac:dyDescent="0.25">
      <c r="A935" s="2" t="s">
        <v>8219</v>
      </c>
      <c r="B935" s="2">
        <v>971</v>
      </c>
      <c r="I935" s="2" t="s">
        <v>8221</v>
      </c>
      <c r="J935" s="2">
        <v>2</v>
      </c>
    </row>
    <row r="936" spans="1:10" ht="15.75" x14ac:dyDescent="0.25">
      <c r="A936" s="2" t="s">
        <v>8219</v>
      </c>
      <c r="B936" s="2">
        <v>183</v>
      </c>
      <c r="I936" s="2" t="s">
        <v>8221</v>
      </c>
      <c r="J936" s="2">
        <v>0</v>
      </c>
    </row>
    <row r="937" spans="1:10" ht="15.75" x14ac:dyDescent="0.25">
      <c r="A937" s="2" t="s">
        <v>8219</v>
      </c>
      <c r="B937" s="2">
        <v>4562</v>
      </c>
      <c r="I937" s="2" t="s">
        <v>8221</v>
      </c>
      <c r="J937" s="2">
        <v>0</v>
      </c>
    </row>
    <row r="938" spans="1:10" ht="15.75" x14ac:dyDescent="0.25">
      <c r="A938" s="2" t="s">
        <v>8219</v>
      </c>
      <c r="B938" s="2">
        <v>26457</v>
      </c>
      <c r="I938" s="2" t="s">
        <v>8221</v>
      </c>
      <c r="J938" s="2">
        <v>0</v>
      </c>
    </row>
    <row r="939" spans="1:10" ht="15.75" x14ac:dyDescent="0.25">
      <c r="A939" s="2" t="s">
        <v>8219</v>
      </c>
      <c r="B939" s="2">
        <v>162</v>
      </c>
      <c r="I939" s="2" t="s">
        <v>8221</v>
      </c>
      <c r="J939" s="2">
        <v>4</v>
      </c>
    </row>
    <row r="940" spans="1:10" ht="15.75" x14ac:dyDescent="0.25">
      <c r="A940" s="2" t="s">
        <v>8219</v>
      </c>
      <c r="B940" s="2">
        <v>479</v>
      </c>
      <c r="I940" s="2" t="s">
        <v>8221</v>
      </c>
      <c r="J940" s="2">
        <v>12</v>
      </c>
    </row>
    <row r="941" spans="1:10" ht="15.75" x14ac:dyDescent="0.25">
      <c r="A941" s="2" t="s">
        <v>8219</v>
      </c>
      <c r="B941" s="2">
        <v>426</v>
      </c>
      <c r="I941" s="2" t="s">
        <v>8221</v>
      </c>
      <c r="J941" s="2">
        <v>0</v>
      </c>
    </row>
    <row r="942" spans="1:10" ht="15.75" x14ac:dyDescent="0.25">
      <c r="A942" s="2" t="s">
        <v>8219</v>
      </c>
      <c r="B942" s="2">
        <v>450</v>
      </c>
      <c r="I942" s="2" t="s">
        <v>8221</v>
      </c>
      <c r="J942" s="2">
        <v>33</v>
      </c>
    </row>
    <row r="943" spans="1:10" ht="15.75" x14ac:dyDescent="0.25">
      <c r="A943" s="2" t="s">
        <v>8219</v>
      </c>
      <c r="B943" s="2">
        <v>1780</v>
      </c>
      <c r="I943" s="2" t="s">
        <v>8221</v>
      </c>
      <c r="J943" s="2">
        <v>0</v>
      </c>
    </row>
    <row r="944" spans="1:10" ht="15.75" x14ac:dyDescent="0.25">
      <c r="A944" s="2" t="s">
        <v>8219</v>
      </c>
      <c r="B944" s="2">
        <v>122</v>
      </c>
      <c r="I944" s="2" t="s">
        <v>8221</v>
      </c>
      <c r="J944" s="2">
        <v>4</v>
      </c>
    </row>
    <row r="945" spans="1:10" ht="15.75" x14ac:dyDescent="0.25">
      <c r="A945" s="2" t="s">
        <v>8219</v>
      </c>
      <c r="B945" s="2">
        <v>95</v>
      </c>
      <c r="I945" s="2" t="s">
        <v>8221</v>
      </c>
      <c r="J945" s="2">
        <v>0</v>
      </c>
    </row>
    <row r="946" spans="1:10" ht="15.75" x14ac:dyDescent="0.25">
      <c r="A946" s="2" t="s">
        <v>8219</v>
      </c>
      <c r="B946" s="2">
        <v>325</v>
      </c>
      <c r="I946" s="2" t="s">
        <v>8221</v>
      </c>
      <c r="J946" s="2">
        <v>11</v>
      </c>
    </row>
    <row r="947" spans="1:10" ht="15.75" x14ac:dyDescent="0.25">
      <c r="A947" s="2" t="s">
        <v>8219</v>
      </c>
      <c r="B947" s="2">
        <v>353</v>
      </c>
      <c r="I947" s="2" t="s">
        <v>8221</v>
      </c>
      <c r="J947" s="2">
        <v>1</v>
      </c>
    </row>
    <row r="948" spans="1:10" ht="15.75" x14ac:dyDescent="0.25">
      <c r="A948" s="2" t="s">
        <v>8219</v>
      </c>
      <c r="B948" s="2">
        <v>105</v>
      </c>
      <c r="I948" s="2" t="s">
        <v>8221</v>
      </c>
      <c r="J948" s="2">
        <v>5</v>
      </c>
    </row>
    <row r="949" spans="1:10" ht="15.75" x14ac:dyDescent="0.25">
      <c r="A949" s="2" t="s">
        <v>8219</v>
      </c>
      <c r="B949" s="2">
        <v>729</v>
      </c>
      <c r="I949" s="2" t="s">
        <v>8221</v>
      </c>
      <c r="J949" s="2">
        <v>0</v>
      </c>
    </row>
    <row r="950" spans="1:10" ht="15.75" x14ac:dyDescent="0.25">
      <c r="A950" s="2" t="s">
        <v>8219</v>
      </c>
      <c r="B950" s="2">
        <v>454</v>
      </c>
      <c r="I950" s="2" t="s">
        <v>8221</v>
      </c>
      <c r="J950" s="2">
        <v>1</v>
      </c>
    </row>
    <row r="951" spans="1:10" ht="15.75" x14ac:dyDescent="0.25">
      <c r="A951" s="2" t="s">
        <v>8219</v>
      </c>
      <c r="B951" s="2">
        <v>539</v>
      </c>
      <c r="I951" s="2" t="s">
        <v>8221</v>
      </c>
      <c r="J951" s="2">
        <v>1</v>
      </c>
    </row>
    <row r="952" spans="1:10" ht="15.75" x14ac:dyDescent="0.25">
      <c r="A952" s="2" t="s">
        <v>8219</v>
      </c>
      <c r="B952" s="2">
        <v>79</v>
      </c>
      <c r="I952" s="2" t="s">
        <v>8221</v>
      </c>
      <c r="J952" s="2">
        <v>6</v>
      </c>
    </row>
    <row r="953" spans="1:10" ht="15.75" x14ac:dyDescent="0.25">
      <c r="A953" s="2" t="s">
        <v>8219</v>
      </c>
      <c r="B953" s="2">
        <v>94</v>
      </c>
      <c r="I953" s="2" t="s">
        <v>8221</v>
      </c>
      <c r="J953" s="2">
        <v>8</v>
      </c>
    </row>
    <row r="954" spans="1:10" ht="15.75" x14ac:dyDescent="0.25">
      <c r="A954" s="2" t="s">
        <v>8219</v>
      </c>
      <c r="B954" s="2">
        <v>625</v>
      </c>
      <c r="I954" s="2" t="s">
        <v>8221</v>
      </c>
      <c r="J954" s="2">
        <v>1</v>
      </c>
    </row>
    <row r="955" spans="1:10" ht="15.75" x14ac:dyDescent="0.25">
      <c r="A955" s="2" t="s">
        <v>8219</v>
      </c>
      <c r="B955" s="2">
        <v>508</v>
      </c>
      <c r="I955" s="2" t="s">
        <v>8221</v>
      </c>
      <c r="J955" s="2">
        <v>0</v>
      </c>
    </row>
    <row r="956" spans="1:10" ht="15.75" x14ac:dyDescent="0.25">
      <c r="A956" s="2" t="s">
        <v>8219</v>
      </c>
      <c r="B956" s="2">
        <v>531</v>
      </c>
      <c r="I956" s="2" t="s">
        <v>8221</v>
      </c>
      <c r="J956" s="2">
        <v>2</v>
      </c>
    </row>
    <row r="957" spans="1:10" ht="15.75" x14ac:dyDescent="0.25">
      <c r="A957" s="2" t="s">
        <v>8219</v>
      </c>
      <c r="B957" s="2">
        <v>158</v>
      </c>
      <c r="I957" s="2" t="s">
        <v>8221</v>
      </c>
      <c r="J957" s="2">
        <v>1</v>
      </c>
    </row>
    <row r="958" spans="1:10" ht="15.75" x14ac:dyDescent="0.25">
      <c r="A958" s="2" t="s">
        <v>8219</v>
      </c>
      <c r="B958" s="2">
        <v>508</v>
      </c>
      <c r="I958" s="2" t="s">
        <v>8221</v>
      </c>
      <c r="J958" s="2">
        <v>0</v>
      </c>
    </row>
    <row r="959" spans="1:10" ht="15.75" x14ac:dyDescent="0.25">
      <c r="A959" s="2" t="s">
        <v>8219</v>
      </c>
      <c r="B959" s="2">
        <v>644</v>
      </c>
      <c r="I959" s="2" t="s">
        <v>8221</v>
      </c>
      <c r="J959" s="2">
        <v>1</v>
      </c>
    </row>
    <row r="960" spans="1:10" ht="15.75" x14ac:dyDescent="0.25">
      <c r="A960" s="2" t="s">
        <v>8219</v>
      </c>
      <c r="B960" s="2">
        <v>848</v>
      </c>
      <c r="I960" s="2" t="s">
        <v>8221</v>
      </c>
      <c r="J960" s="2">
        <v>19</v>
      </c>
    </row>
    <row r="961" spans="1:10" ht="15.75" x14ac:dyDescent="0.25">
      <c r="A961" s="2" t="s">
        <v>8219</v>
      </c>
      <c r="B961" s="2">
        <v>429</v>
      </c>
      <c r="I961" s="2" t="s">
        <v>8221</v>
      </c>
      <c r="J961" s="2">
        <v>27</v>
      </c>
    </row>
    <row r="962" spans="1:10" ht="15.75" x14ac:dyDescent="0.25">
      <c r="A962" s="2" t="s">
        <v>8219</v>
      </c>
      <c r="B962" s="2">
        <v>204</v>
      </c>
      <c r="I962" s="2" t="s">
        <v>8221</v>
      </c>
      <c r="J962" s="2">
        <v>7</v>
      </c>
    </row>
    <row r="963" spans="1:10" ht="15.75" x14ac:dyDescent="0.25">
      <c r="A963" s="2" t="s">
        <v>8219</v>
      </c>
      <c r="B963" s="2">
        <v>379</v>
      </c>
      <c r="I963" s="2" t="s">
        <v>8221</v>
      </c>
      <c r="J963" s="2">
        <v>14</v>
      </c>
    </row>
    <row r="964" spans="1:10" ht="15.75" x14ac:dyDescent="0.25">
      <c r="A964" s="2" t="s">
        <v>8219</v>
      </c>
      <c r="B964" s="2">
        <v>271</v>
      </c>
      <c r="I964" s="2" t="s">
        <v>8221</v>
      </c>
      <c r="J964" s="2">
        <v>5</v>
      </c>
    </row>
    <row r="965" spans="1:10" ht="15.75" x14ac:dyDescent="0.25">
      <c r="A965" s="2" t="s">
        <v>8219</v>
      </c>
      <c r="B965" s="2">
        <v>120</v>
      </c>
      <c r="I965" s="2" t="s">
        <v>8221</v>
      </c>
      <c r="J965" s="2">
        <v>30</v>
      </c>
    </row>
    <row r="966" spans="1:10" ht="15.75" x14ac:dyDescent="0.25">
      <c r="A966" s="2" t="s">
        <v>8219</v>
      </c>
      <c r="B966" s="2">
        <v>140</v>
      </c>
      <c r="I966" s="2" t="s">
        <v>8221</v>
      </c>
      <c r="J966" s="2">
        <v>1</v>
      </c>
    </row>
    <row r="967" spans="1:10" ht="15.75" x14ac:dyDescent="0.25">
      <c r="A967" s="2" t="s">
        <v>8219</v>
      </c>
      <c r="B967" s="2">
        <v>193</v>
      </c>
      <c r="I967" s="2" t="s">
        <v>8221</v>
      </c>
      <c r="J967" s="2">
        <v>0</v>
      </c>
    </row>
    <row r="968" spans="1:10" ht="15.75" x14ac:dyDescent="0.25">
      <c r="A968" s="2" t="s">
        <v>8219</v>
      </c>
      <c r="B968" s="2">
        <v>180</v>
      </c>
      <c r="I968" s="2" t="s">
        <v>8221</v>
      </c>
      <c r="J968" s="2">
        <v>60</v>
      </c>
    </row>
    <row r="969" spans="1:10" ht="15.75" x14ac:dyDescent="0.25">
      <c r="A969" s="2" t="s">
        <v>8219</v>
      </c>
      <c r="B969" s="2">
        <v>263</v>
      </c>
      <c r="I969" s="2" t="s">
        <v>8221</v>
      </c>
      <c r="J969" s="2">
        <v>84</v>
      </c>
    </row>
    <row r="970" spans="1:10" ht="15.75" x14ac:dyDescent="0.25">
      <c r="A970" s="2" t="s">
        <v>8219</v>
      </c>
      <c r="B970" s="2">
        <v>217</v>
      </c>
      <c r="I970" s="2" t="s">
        <v>8221</v>
      </c>
      <c r="J970" s="2">
        <v>47</v>
      </c>
    </row>
    <row r="971" spans="1:10" ht="15.75" x14ac:dyDescent="0.25">
      <c r="A971" s="2" t="s">
        <v>8219</v>
      </c>
      <c r="B971" s="2">
        <v>443</v>
      </c>
      <c r="I971" s="2" t="s">
        <v>8221</v>
      </c>
      <c r="J971" s="2">
        <v>66</v>
      </c>
    </row>
    <row r="972" spans="1:10" ht="15.75" x14ac:dyDescent="0.25">
      <c r="A972" s="2" t="s">
        <v>8219</v>
      </c>
      <c r="B972" s="2">
        <v>1373</v>
      </c>
      <c r="I972" s="2" t="s">
        <v>8221</v>
      </c>
      <c r="J972" s="2">
        <v>171</v>
      </c>
    </row>
    <row r="973" spans="1:10" ht="15.75" x14ac:dyDescent="0.25">
      <c r="A973" s="2" t="s">
        <v>8219</v>
      </c>
      <c r="B973" s="2">
        <v>742</v>
      </c>
      <c r="I973" s="2" t="s">
        <v>8221</v>
      </c>
      <c r="J973" s="2">
        <v>29</v>
      </c>
    </row>
    <row r="974" spans="1:10" ht="15.75" x14ac:dyDescent="0.25">
      <c r="A974" s="2" t="s">
        <v>8219</v>
      </c>
      <c r="B974" s="2">
        <v>170</v>
      </c>
      <c r="I974" s="2" t="s">
        <v>8221</v>
      </c>
      <c r="J974" s="2">
        <v>9</v>
      </c>
    </row>
    <row r="975" spans="1:10" ht="15.75" x14ac:dyDescent="0.25">
      <c r="A975" s="2" t="s">
        <v>8219</v>
      </c>
      <c r="B975" s="2">
        <v>242</v>
      </c>
      <c r="I975" s="2" t="s">
        <v>8221</v>
      </c>
      <c r="J975" s="2">
        <v>27</v>
      </c>
    </row>
    <row r="976" spans="1:10" ht="15.75" x14ac:dyDescent="0.25">
      <c r="A976" s="2" t="s">
        <v>8219</v>
      </c>
      <c r="B976" s="2">
        <v>541</v>
      </c>
      <c r="I976" s="2" t="s">
        <v>8221</v>
      </c>
      <c r="J976" s="2">
        <v>2</v>
      </c>
    </row>
    <row r="977" spans="1:10" ht="15.75" x14ac:dyDescent="0.25">
      <c r="A977" s="2" t="s">
        <v>8219</v>
      </c>
      <c r="B977" s="2">
        <v>121</v>
      </c>
      <c r="I977" s="2" t="s">
        <v>8221</v>
      </c>
      <c r="J977" s="2">
        <v>3</v>
      </c>
    </row>
    <row r="978" spans="1:10" ht="15.75" x14ac:dyDescent="0.25">
      <c r="A978" s="2" t="s">
        <v>8219</v>
      </c>
      <c r="B978" s="2">
        <v>621</v>
      </c>
      <c r="I978" s="2" t="s">
        <v>8221</v>
      </c>
      <c r="J978" s="2">
        <v>4</v>
      </c>
    </row>
    <row r="979" spans="1:10" ht="15.75" x14ac:dyDescent="0.25">
      <c r="A979" s="2" t="s">
        <v>8219</v>
      </c>
      <c r="B979" s="2">
        <v>101</v>
      </c>
      <c r="I979" s="2" t="s">
        <v>8221</v>
      </c>
      <c r="J979" s="2">
        <v>2</v>
      </c>
    </row>
    <row r="980" spans="1:10" ht="15.75" x14ac:dyDescent="0.25">
      <c r="A980" s="2" t="s">
        <v>8219</v>
      </c>
      <c r="B980" s="2">
        <v>554</v>
      </c>
      <c r="I980" s="2" t="s">
        <v>8221</v>
      </c>
      <c r="J980" s="2">
        <v>20</v>
      </c>
    </row>
    <row r="981" spans="1:10" ht="15.75" x14ac:dyDescent="0.25">
      <c r="A981" s="2" t="s">
        <v>8219</v>
      </c>
      <c r="B981" s="2">
        <v>666</v>
      </c>
      <c r="I981" s="2" t="s">
        <v>8221</v>
      </c>
      <c r="J981" s="2">
        <v>3</v>
      </c>
    </row>
    <row r="982" spans="1:10" ht="15.75" x14ac:dyDescent="0.25">
      <c r="A982" s="2" t="s">
        <v>8219</v>
      </c>
      <c r="B982" s="2">
        <v>410</v>
      </c>
      <c r="I982" s="2" t="s">
        <v>8221</v>
      </c>
      <c r="J982" s="2">
        <v>4</v>
      </c>
    </row>
    <row r="983" spans="1:10" ht="15.75" x14ac:dyDescent="0.25">
      <c r="A983" s="2" t="s">
        <v>8219</v>
      </c>
      <c r="B983" s="2">
        <v>375</v>
      </c>
      <c r="I983" s="2" t="s">
        <v>8221</v>
      </c>
      <c r="J983" s="2">
        <v>1</v>
      </c>
    </row>
    <row r="984" spans="1:10" ht="15.75" x14ac:dyDescent="0.25">
      <c r="A984" s="2" t="s">
        <v>8219</v>
      </c>
      <c r="B984" s="2">
        <v>1364</v>
      </c>
      <c r="I984" s="2" t="s">
        <v>8221</v>
      </c>
      <c r="J984" s="2">
        <v>0</v>
      </c>
    </row>
    <row r="985" spans="1:10" ht="15.75" x14ac:dyDescent="0.25">
      <c r="A985" s="2" t="s">
        <v>8219</v>
      </c>
      <c r="B985" s="2">
        <v>35</v>
      </c>
      <c r="I985" s="2" t="s">
        <v>8221</v>
      </c>
      <c r="J985" s="2">
        <v>0</v>
      </c>
    </row>
    <row r="986" spans="1:10" ht="15.75" x14ac:dyDescent="0.25">
      <c r="A986" s="2" t="s">
        <v>8219</v>
      </c>
      <c r="B986" s="2">
        <v>203</v>
      </c>
      <c r="I986" s="2" t="s">
        <v>8221</v>
      </c>
      <c r="J986" s="2">
        <v>14</v>
      </c>
    </row>
    <row r="987" spans="1:10" ht="15.75" x14ac:dyDescent="0.25">
      <c r="A987" s="2" t="s">
        <v>8219</v>
      </c>
      <c r="B987" s="2">
        <v>49</v>
      </c>
      <c r="I987" s="2" t="s">
        <v>8221</v>
      </c>
      <c r="J987" s="2">
        <v>1</v>
      </c>
    </row>
    <row r="988" spans="1:10" ht="15.75" x14ac:dyDescent="0.25">
      <c r="A988" s="2" t="s">
        <v>8219</v>
      </c>
      <c r="B988" s="2">
        <v>5812</v>
      </c>
      <c r="I988" s="2" t="s">
        <v>8221</v>
      </c>
      <c r="J988" s="2">
        <v>118</v>
      </c>
    </row>
    <row r="989" spans="1:10" ht="15.75" x14ac:dyDescent="0.25">
      <c r="A989" s="2" t="s">
        <v>8219</v>
      </c>
      <c r="B989" s="2">
        <v>1556</v>
      </c>
      <c r="I989" s="2" t="s">
        <v>8221</v>
      </c>
      <c r="J989" s="2">
        <v>2</v>
      </c>
    </row>
    <row r="990" spans="1:10" ht="15.75" x14ac:dyDescent="0.25">
      <c r="A990" s="2" t="s">
        <v>8219</v>
      </c>
      <c r="B990" s="2">
        <v>65</v>
      </c>
      <c r="I990" s="2" t="s">
        <v>8221</v>
      </c>
      <c r="J990" s="2">
        <v>1</v>
      </c>
    </row>
    <row r="991" spans="1:10" ht="15.75" x14ac:dyDescent="0.25">
      <c r="A991" s="2" t="s">
        <v>8219</v>
      </c>
      <c r="B991" s="2">
        <v>10</v>
      </c>
      <c r="I991" s="2" t="s">
        <v>8221</v>
      </c>
      <c r="J991" s="2">
        <v>3</v>
      </c>
    </row>
    <row r="992" spans="1:10" ht="15.75" x14ac:dyDescent="0.25">
      <c r="A992" s="2" t="s">
        <v>8219</v>
      </c>
      <c r="B992" s="2">
        <v>76</v>
      </c>
      <c r="I992" s="2" t="s">
        <v>8221</v>
      </c>
      <c r="J992" s="2">
        <v>1</v>
      </c>
    </row>
    <row r="993" spans="1:10" ht="15.75" x14ac:dyDescent="0.25">
      <c r="A993" s="2" t="s">
        <v>8219</v>
      </c>
      <c r="B993" s="2">
        <v>263</v>
      </c>
      <c r="I993" s="2" t="s">
        <v>8221</v>
      </c>
      <c r="J993" s="2">
        <v>3</v>
      </c>
    </row>
    <row r="994" spans="1:10" ht="15.75" x14ac:dyDescent="0.25">
      <c r="A994" s="2" t="s">
        <v>8219</v>
      </c>
      <c r="B994" s="2">
        <v>1530</v>
      </c>
      <c r="I994" s="2" t="s">
        <v>8221</v>
      </c>
      <c r="J994" s="2">
        <v>38</v>
      </c>
    </row>
    <row r="995" spans="1:10" ht="15.75" x14ac:dyDescent="0.25">
      <c r="A995" s="2" t="s">
        <v>8219</v>
      </c>
      <c r="B995" s="2">
        <v>278</v>
      </c>
      <c r="I995" s="2" t="s">
        <v>8221</v>
      </c>
      <c r="J995" s="2">
        <v>52</v>
      </c>
    </row>
    <row r="996" spans="1:10" ht="15.75" x14ac:dyDescent="0.25">
      <c r="A996" s="2" t="s">
        <v>8219</v>
      </c>
      <c r="B996" s="2">
        <v>350</v>
      </c>
      <c r="I996" s="2" t="s">
        <v>8221</v>
      </c>
      <c r="J996" s="2">
        <v>2</v>
      </c>
    </row>
    <row r="997" spans="1:10" ht="15.75" x14ac:dyDescent="0.25">
      <c r="A997" s="2" t="s">
        <v>8219</v>
      </c>
      <c r="B997" s="2">
        <v>470</v>
      </c>
      <c r="I997" s="2" t="s">
        <v>8221</v>
      </c>
      <c r="J997" s="2">
        <v>0</v>
      </c>
    </row>
    <row r="998" spans="1:10" ht="15.75" x14ac:dyDescent="0.25">
      <c r="A998" s="2" t="s">
        <v>8219</v>
      </c>
      <c r="B998" s="2">
        <v>3</v>
      </c>
      <c r="I998" s="2" t="s">
        <v>8221</v>
      </c>
      <c r="J998" s="2">
        <v>4</v>
      </c>
    </row>
    <row r="999" spans="1:10" ht="15.75" x14ac:dyDescent="0.25">
      <c r="A999" s="2" t="s">
        <v>8219</v>
      </c>
      <c r="B999" s="2">
        <v>8200</v>
      </c>
      <c r="I999" s="2" t="s">
        <v>8221</v>
      </c>
      <c r="J999" s="2">
        <v>4</v>
      </c>
    </row>
    <row r="1000" spans="1:10" ht="15.75" x14ac:dyDescent="0.25">
      <c r="A1000" s="2" t="s">
        <v>8219</v>
      </c>
      <c r="B1000" s="2">
        <v>8359</v>
      </c>
      <c r="I1000" s="2" t="s">
        <v>8221</v>
      </c>
      <c r="J1000" s="2">
        <v>18</v>
      </c>
    </row>
    <row r="1001" spans="1:10" ht="15.75" x14ac:dyDescent="0.25">
      <c r="A1001" s="2" t="s">
        <v>8219</v>
      </c>
      <c r="B1001" s="2">
        <v>188</v>
      </c>
      <c r="I1001" s="2" t="s">
        <v>8221</v>
      </c>
      <c r="J1001" s="2">
        <v>0</v>
      </c>
    </row>
    <row r="1002" spans="1:10" ht="15.75" x14ac:dyDescent="0.25">
      <c r="A1002" s="2" t="s">
        <v>8219</v>
      </c>
      <c r="B1002" s="2">
        <v>48</v>
      </c>
      <c r="I1002" s="2" t="s">
        <v>8221</v>
      </c>
      <c r="J1002" s="2">
        <v>22</v>
      </c>
    </row>
    <row r="1003" spans="1:10" ht="15.75" x14ac:dyDescent="0.25">
      <c r="A1003" s="2" t="s">
        <v>8219</v>
      </c>
      <c r="B1003" s="2">
        <v>607</v>
      </c>
      <c r="I1003" s="2" t="s">
        <v>8221</v>
      </c>
      <c r="J1003" s="2">
        <v>49</v>
      </c>
    </row>
    <row r="1004" spans="1:10" ht="15.75" x14ac:dyDescent="0.25">
      <c r="A1004" s="2" t="s">
        <v>8219</v>
      </c>
      <c r="B1004" s="2">
        <v>50</v>
      </c>
      <c r="I1004" s="2" t="s">
        <v>8221</v>
      </c>
      <c r="J1004" s="2">
        <v>19</v>
      </c>
    </row>
    <row r="1005" spans="1:10" ht="15.75" x14ac:dyDescent="0.25">
      <c r="A1005" s="2" t="s">
        <v>8219</v>
      </c>
      <c r="B1005" s="2">
        <v>55</v>
      </c>
      <c r="I1005" s="2" t="s">
        <v>8221</v>
      </c>
      <c r="J1005" s="2">
        <v>4</v>
      </c>
    </row>
    <row r="1006" spans="1:10" ht="15.75" x14ac:dyDescent="0.25">
      <c r="A1006" s="2" t="s">
        <v>8219</v>
      </c>
      <c r="B1006" s="2">
        <v>38</v>
      </c>
      <c r="I1006" s="2" t="s">
        <v>8221</v>
      </c>
      <c r="J1006" s="2">
        <v>4</v>
      </c>
    </row>
    <row r="1007" spans="1:10" ht="15.75" x14ac:dyDescent="0.25">
      <c r="A1007" s="2" t="s">
        <v>8219</v>
      </c>
      <c r="B1007" s="2">
        <v>25</v>
      </c>
      <c r="I1007" s="2" t="s">
        <v>8221</v>
      </c>
      <c r="J1007" s="2">
        <v>2</v>
      </c>
    </row>
    <row r="1008" spans="1:10" ht="15.75" x14ac:dyDescent="0.25">
      <c r="A1008" s="2" t="s">
        <v>8219</v>
      </c>
      <c r="B1008" s="2">
        <v>46</v>
      </c>
      <c r="I1008" s="2" t="s">
        <v>8221</v>
      </c>
      <c r="J1008" s="2">
        <v>0</v>
      </c>
    </row>
    <row r="1009" spans="1:10" ht="15.75" x14ac:dyDescent="0.25">
      <c r="A1009" s="2" t="s">
        <v>8219</v>
      </c>
      <c r="B1009" s="2">
        <v>83</v>
      </c>
      <c r="I1009" s="2" t="s">
        <v>8221</v>
      </c>
      <c r="J1009" s="2">
        <v>0</v>
      </c>
    </row>
    <row r="1010" spans="1:10" ht="15.75" x14ac:dyDescent="0.25">
      <c r="A1010" s="2" t="s">
        <v>8219</v>
      </c>
      <c r="B1010" s="2">
        <v>35</v>
      </c>
      <c r="I1010" s="2" t="s">
        <v>8221</v>
      </c>
      <c r="J1010" s="2">
        <v>14</v>
      </c>
    </row>
    <row r="1011" spans="1:10" ht="15.75" x14ac:dyDescent="0.25">
      <c r="A1011" s="2" t="s">
        <v>8219</v>
      </c>
      <c r="B1011" s="2">
        <v>25</v>
      </c>
      <c r="I1011" s="2" t="s">
        <v>8221</v>
      </c>
      <c r="J1011" s="2">
        <v>8</v>
      </c>
    </row>
    <row r="1012" spans="1:10" ht="15.75" x14ac:dyDescent="0.25">
      <c r="A1012" s="2" t="s">
        <v>8219</v>
      </c>
      <c r="B1012" s="2">
        <v>75</v>
      </c>
      <c r="I1012" s="2" t="s">
        <v>8221</v>
      </c>
      <c r="J1012" s="2">
        <v>0</v>
      </c>
    </row>
    <row r="1013" spans="1:10" ht="15.75" x14ac:dyDescent="0.25">
      <c r="A1013" s="2" t="s">
        <v>8219</v>
      </c>
      <c r="B1013" s="2">
        <v>62</v>
      </c>
      <c r="I1013" s="2" t="s">
        <v>8221</v>
      </c>
      <c r="J1013" s="2">
        <v>15</v>
      </c>
    </row>
    <row r="1014" spans="1:10" ht="15.75" x14ac:dyDescent="0.25">
      <c r="A1014" s="2" t="s">
        <v>8219</v>
      </c>
      <c r="B1014" s="2">
        <v>160</v>
      </c>
      <c r="I1014" s="2" t="s">
        <v>8221</v>
      </c>
      <c r="J1014" s="2">
        <v>33</v>
      </c>
    </row>
    <row r="1015" spans="1:10" ht="15.75" x14ac:dyDescent="0.25">
      <c r="A1015" s="2" t="s">
        <v>8219</v>
      </c>
      <c r="B1015" s="2">
        <v>246</v>
      </c>
      <c r="I1015" s="2" t="s">
        <v>8221</v>
      </c>
      <c r="J1015" s="2">
        <v>2</v>
      </c>
    </row>
    <row r="1016" spans="1:10" ht="15.75" x14ac:dyDescent="0.25">
      <c r="A1016" s="2" t="s">
        <v>8219</v>
      </c>
      <c r="B1016" s="2">
        <v>55</v>
      </c>
      <c r="I1016" s="2" t="s">
        <v>8221</v>
      </c>
      <c r="J1016" s="2">
        <v>6</v>
      </c>
    </row>
    <row r="1017" spans="1:10" ht="15.75" x14ac:dyDescent="0.25">
      <c r="A1017" s="2" t="s">
        <v>8219</v>
      </c>
      <c r="B1017" s="2">
        <v>23</v>
      </c>
      <c r="I1017" s="2" t="s">
        <v>8221</v>
      </c>
      <c r="J1017" s="2">
        <v>2</v>
      </c>
    </row>
    <row r="1018" spans="1:10" ht="15.75" x14ac:dyDescent="0.25">
      <c r="A1018" s="2" t="s">
        <v>8219</v>
      </c>
      <c r="B1018" s="2">
        <v>72</v>
      </c>
      <c r="I1018" s="2" t="s">
        <v>8221</v>
      </c>
      <c r="J1018" s="2">
        <v>0</v>
      </c>
    </row>
    <row r="1019" spans="1:10" ht="15.75" x14ac:dyDescent="0.25">
      <c r="A1019" s="2" t="s">
        <v>8219</v>
      </c>
      <c r="B1019" s="2">
        <v>22</v>
      </c>
      <c r="I1019" s="2" t="s">
        <v>8221</v>
      </c>
      <c r="J1019" s="2">
        <v>4</v>
      </c>
    </row>
    <row r="1020" spans="1:10" ht="15.75" x14ac:dyDescent="0.25">
      <c r="A1020" s="2" t="s">
        <v>8219</v>
      </c>
      <c r="B1020" s="2">
        <v>14</v>
      </c>
      <c r="I1020" s="2" t="s">
        <v>8221</v>
      </c>
      <c r="J1020" s="2">
        <v>1</v>
      </c>
    </row>
    <row r="1021" spans="1:10" ht="15.75" x14ac:dyDescent="0.25">
      <c r="A1021" s="2" t="s">
        <v>8219</v>
      </c>
      <c r="B1021" s="2">
        <v>38</v>
      </c>
      <c r="I1021" s="2" t="s">
        <v>8221</v>
      </c>
      <c r="J1021" s="2">
        <v>3</v>
      </c>
    </row>
    <row r="1022" spans="1:10" ht="15.75" x14ac:dyDescent="0.25">
      <c r="A1022" s="2" t="s">
        <v>8219</v>
      </c>
      <c r="B1022" s="2">
        <v>32</v>
      </c>
      <c r="I1022" s="2" t="s">
        <v>8221</v>
      </c>
      <c r="J1022" s="2">
        <v>4</v>
      </c>
    </row>
    <row r="1023" spans="1:10" ht="15.75" x14ac:dyDescent="0.25">
      <c r="A1023" s="2" t="s">
        <v>8219</v>
      </c>
      <c r="B1023" s="2">
        <v>63</v>
      </c>
      <c r="I1023" s="2" t="s">
        <v>8221</v>
      </c>
      <c r="J1023" s="2">
        <v>0</v>
      </c>
    </row>
    <row r="1024" spans="1:10" ht="15.75" x14ac:dyDescent="0.25">
      <c r="A1024" s="2" t="s">
        <v>8219</v>
      </c>
      <c r="B1024" s="2">
        <v>27</v>
      </c>
      <c r="I1024" s="2" t="s">
        <v>8221</v>
      </c>
      <c r="J1024" s="2">
        <v>4</v>
      </c>
    </row>
    <row r="1025" spans="1:10" ht="15.75" x14ac:dyDescent="0.25">
      <c r="A1025" s="2" t="s">
        <v>8219</v>
      </c>
      <c r="B1025" s="2">
        <v>44</v>
      </c>
      <c r="I1025" s="2" t="s">
        <v>8221</v>
      </c>
      <c r="J1025" s="2">
        <v>3</v>
      </c>
    </row>
    <row r="1026" spans="1:10" ht="15.75" x14ac:dyDescent="0.25">
      <c r="A1026" s="2" t="s">
        <v>8219</v>
      </c>
      <c r="B1026" s="2">
        <v>38</v>
      </c>
      <c r="I1026" s="2" t="s">
        <v>8221</v>
      </c>
      <c r="J1026" s="2">
        <v>34</v>
      </c>
    </row>
    <row r="1027" spans="1:10" ht="15.75" x14ac:dyDescent="0.25">
      <c r="A1027" s="2" t="s">
        <v>8219</v>
      </c>
      <c r="B1027" s="2">
        <v>115</v>
      </c>
      <c r="I1027" s="2" t="s">
        <v>8221</v>
      </c>
      <c r="J1027" s="2">
        <v>2</v>
      </c>
    </row>
    <row r="1028" spans="1:10" ht="15.75" x14ac:dyDescent="0.25">
      <c r="A1028" s="2" t="s">
        <v>8219</v>
      </c>
      <c r="B1028" s="2">
        <v>37</v>
      </c>
      <c r="I1028" s="2" t="s">
        <v>8221</v>
      </c>
      <c r="J1028" s="2">
        <v>33</v>
      </c>
    </row>
    <row r="1029" spans="1:10" ht="15.75" x14ac:dyDescent="0.25">
      <c r="A1029" s="2" t="s">
        <v>8219</v>
      </c>
      <c r="B1029" s="2">
        <v>99</v>
      </c>
      <c r="I1029" s="2" t="s">
        <v>8221</v>
      </c>
      <c r="J1029" s="2">
        <v>0</v>
      </c>
    </row>
    <row r="1030" spans="1:10" ht="15.75" x14ac:dyDescent="0.25">
      <c r="A1030" s="2" t="s">
        <v>8219</v>
      </c>
      <c r="B1030" s="2">
        <v>44</v>
      </c>
      <c r="I1030" s="2" t="s">
        <v>8221</v>
      </c>
      <c r="J1030" s="2">
        <v>0</v>
      </c>
    </row>
    <row r="1031" spans="1:10" ht="15.75" x14ac:dyDescent="0.25">
      <c r="A1031" s="2" t="s">
        <v>8219</v>
      </c>
      <c r="B1031" s="2">
        <v>58</v>
      </c>
      <c r="I1031" s="2" t="s">
        <v>8221</v>
      </c>
      <c r="J1031" s="2">
        <v>1</v>
      </c>
    </row>
    <row r="1032" spans="1:10" ht="15.75" x14ac:dyDescent="0.25">
      <c r="A1032" s="2" t="s">
        <v>8219</v>
      </c>
      <c r="B1032" s="2">
        <v>191</v>
      </c>
      <c r="I1032" s="2" t="s">
        <v>8221</v>
      </c>
      <c r="J1032" s="2">
        <v>13</v>
      </c>
    </row>
    <row r="1033" spans="1:10" ht="15.75" x14ac:dyDescent="0.25">
      <c r="A1033" s="2" t="s">
        <v>8219</v>
      </c>
      <c r="B1033" s="2">
        <v>40</v>
      </c>
      <c r="I1033" s="2" t="s">
        <v>8221</v>
      </c>
      <c r="J1033" s="2">
        <v>2</v>
      </c>
    </row>
    <row r="1034" spans="1:10" ht="15.75" x14ac:dyDescent="0.25">
      <c r="A1034" s="2" t="s">
        <v>8219</v>
      </c>
      <c r="B1034" s="2">
        <v>38</v>
      </c>
      <c r="I1034" s="2" t="s">
        <v>8221</v>
      </c>
      <c r="J1034" s="2">
        <v>36</v>
      </c>
    </row>
    <row r="1035" spans="1:10" ht="15.75" x14ac:dyDescent="0.25">
      <c r="A1035" s="2" t="s">
        <v>8219</v>
      </c>
      <c r="B1035" s="2">
        <v>39</v>
      </c>
      <c r="I1035" s="2" t="s">
        <v>8221</v>
      </c>
      <c r="J1035" s="2">
        <v>1</v>
      </c>
    </row>
    <row r="1036" spans="1:10" ht="15.75" x14ac:dyDescent="0.25">
      <c r="A1036" s="2" t="s">
        <v>8219</v>
      </c>
      <c r="B1036" s="2">
        <v>11</v>
      </c>
      <c r="I1036" s="2" t="s">
        <v>8221</v>
      </c>
      <c r="J1036" s="2">
        <v>15</v>
      </c>
    </row>
    <row r="1037" spans="1:10" ht="15.75" x14ac:dyDescent="0.25">
      <c r="A1037" s="2" t="s">
        <v>8219</v>
      </c>
      <c r="B1037" s="2">
        <v>107</v>
      </c>
      <c r="I1037" s="2" t="s">
        <v>8221</v>
      </c>
      <c r="J1037" s="2">
        <v>1</v>
      </c>
    </row>
    <row r="1038" spans="1:10" ht="15.75" x14ac:dyDescent="0.25">
      <c r="A1038" s="2" t="s">
        <v>8219</v>
      </c>
      <c r="B1038" s="2">
        <v>147</v>
      </c>
      <c r="I1038" s="2" t="s">
        <v>8221</v>
      </c>
      <c r="J1038" s="2">
        <v>0</v>
      </c>
    </row>
    <row r="1039" spans="1:10" ht="15.75" x14ac:dyDescent="0.25">
      <c r="A1039" s="2" t="s">
        <v>8219</v>
      </c>
      <c r="B1039" s="2">
        <v>36</v>
      </c>
      <c r="I1039" s="2" t="s">
        <v>8221</v>
      </c>
      <c r="J1039" s="2">
        <v>1</v>
      </c>
    </row>
    <row r="1040" spans="1:10" ht="15.75" x14ac:dyDescent="0.25">
      <c r="A1040" s="2" t="s">
        <v>8219</v>
      </c>
      <c r="B1040" s="2">
        <v>92</v>
      </c>
      <c r="I1040" s="2" t="s">
        <v>8221</v>
      </c>
      <c r="J1040" s="2">
        <v>0</v>
      </c>
    </row>
    <row r="1041" spans="1:10" ht="15.75" x14ac:dyDescent="0.25">
      <c r="A1041" s="2" t="s">
        <v>8219</v>
      </c>
      <c r="B1041" s="2">
        <v>35</v>
      </c>
      <c r="I1041" s="2" t="s">
        <v>8221</v>
      </c>
      <c r="J1041" s="2">
        <v>0</v>
      </c>
    </row>
    <row r="1042" spans="1:10" ht="15.75" x14ac:dyDescent="0.25">
      <c r="A1042" s="2" t="s">
        <v>8219</v>
      </c>
      <c r="B1042" s="2">
        <v>17</v>
      </c>
      <c r="I1042" s="2" t="s">
        <v>8221</v>
      </c>
      <c r="J1042" s="2">
        <v>1</v>
      </c>
    </row>
    <row r="1043" spans="1:10" ht="15.75" x14ac:dyDescent="0.25">
      <c r="A1043" s="2" t="s">
        <v>8219</v>
      </c>
      <c r="B1043" s="2">
        <v>22</v>
      </c>
      <c r="I1043" s="2" t="s">
        <v>8221</v>
      </c>
      <c r="J1043" s="2">
        <v>39</v>
      </c>
    </row>
    <row r="1044" spans="1:10" ht="15.75" x14ac:dyDescent="0.25">
      <c r="A1044" s="2" t="s">
        <v>8219</v>
      </c>
      <c r="B1044" s="2">
        <v>69</v>
      </c>
      <c r="I1044" s="2" t="s">
        <v>8221</v>
      </c>
      <c r="J1044" s="2">
        <v>0</v>
      </c>
    </row>
    <row r="1045" spans="1:10" ht="15.75" x14ac:dyDescent="0.25">
      <c r="A1045" s="2" t="s">
        <v>8219</v>
      </c>
      <c r="B1045" s="2">
        <v>13</v>
      </c>
      <c r="I1045" s="2" t="s">
        <v>8221</v>
      </c>
      <c r="J1045" s="2">
        <v>0</v>
      </c>
    </row>
    <row r="1046" spans="1:10" ht="15.75" x14ac:dyDescent="0.25">
      <c r="A1046" s="2" t="s">
        <v>8219</v>
      </c>
      <c r="B1046" s="2">
        <v>58</v>
      </c>
      <c r="I1046" s="2" t="s">
        <v>8221</v>
      </c>
      <c r="J1046" s="2">
        <v>3</v>
      </c>
    </row>
    <row r="1047" spans="1:10" ht="15.75" x14ac:dyDescent="0.25">
      <c r="A1047" s="2" t="s">
        <v>8219</v>
      </c>
      <c r="B1047" s="2">
        <v>44</v>
      </c>
      <c r="I1047" s="2" t="s">
        <v>8221</v>
      </c>
      <c r="J1047" s="2">
        <v>1</v>
      </c>
    </row>
    <row r="1048" spans="1:10" ht="15.75" x14ac:dyDescent="0.25">
      <c r="A1048" s="2" t="s">
        <v>8219</v>
      </c>
      <c r="B1048" s="2">
        <v>83</v>
      </c>
      <c r="I1048" s="2" t="s">
        <v>8221</v>
      </c>
      <c r="J1048" s="2">
        <v>13</v>
      </c>
    </row>
    <row r="1049" spans="1:10" ht="15.75" x14ac:dyDescent="0.25">
      <c r="A1049" s="2" t="s">
        <v>8219</v>
      </c>
      <c r="B1049" s="2">
        <v>117</v>
      </c>
      <c r="I1049" s="2" t="s">
        <v>8221</v>
      </c>
      <c r="J1049" s="2">
        <v>0</v>
      </c>
    </row>
    <row r="1050" spans="1:10" ht="15.75" x14ac:dyDescent="0.25">
      <c r="A1050" s="2" t="s">
        <v>8219</v>
      </c>
      <c r="B1050" s="2">
        <v>32</v>
      </c>
      <c r="I1050" s="2" t="s">
        <v>8221</v>
      </c>
      <c r="J1050" s="2">
        <v>6</v>
      </c>
    </row>
    <row r="1051" spans="1:10" ht="15.75" x14ac:dyDescent="0.25">
      <c r="A1051" s="2" t="s">
        <v>8219</v>
      </c>
      <c r="B1051" s="2">
        <v>8</v>
      </c>
      <c r="I1051" s="2" t="s">
        <v>8221</v>
      </c>
      <c r="J1051" s="2">
        <v>0</v>
      </c>
    </row>
    <row r="1052" spans="1:10" ht="15.75" x14ac:dyDescent="0.25">
      <c r="A1052" s="2" t="s">
        <v>8219</v>
      </c>
      <c r="B1052" s="2">
        <v>340</v>
      </c>
      <c r="I1052" s="2" t="s">
        <v>8221</v>
      </c>
      <c r="J1052" s="2">
        <v>14</v>
      </c>
    </row>
    <row r="1053" spans="1:10" ht="15.75" x14ac:dyDescent="0.25">
      <c r="A1053" s="2" t="s">
        <v>8219</v>
      </c>
      <c r="B1053" s="2">
        <v>7</v>
      </c>
      <c r="I1053" s="2" t="s">
        <v>8221</v>
      </c>
      <c r="J1053" s="2">
        <v>5</v>
      </c>
    </row>
    <row r="1054" spans="1:10" ht="15.75" x14ac:dyDescent="0.25">
      <c r="A1054" s="2" t="s">
        <v>8219</v>
      </c>
      <c r="B1054" s="2">
        <v>19</v>
      </c>
      <c r="I1054" s="2" t="s">
        <v>8221</v>
      </c>
      <c r="J1054" s="2">
        <v>6</v>
      </c>
    </row>
    <row r="1055" spans="1:10" ht="15.75" x14ac:dyDescent="0.25">
      <c r="A1055" s="2" t="s">
        <v>8219</v>
      </c>
      <c r="B1055" s="2">
        <v>47</v>
      </c>
      <c r="I1055" s="2" t="s">
        <v>8221</v>
      </c>
      <c r="J1055" s="2">
        <v>15</v>
      </c>
    </row>
    <row r="1056" spans="1:10" ht="15.75" x14ac:dyDescent="0.25">
      <c r="A1056" s="2" t="s">
        <v>8219</v>
      </c>
      <c r="B1056" s="2">
        <v>13</v>
      </c>
      <c r="I1056" s="2" t="s">
        <v>8221</v>
      </c>
      <c r="J1056" s="2">
        <v>0</v>
      </c>
    </row>
    <row r="1057" spans="1:10" ht="15.75" x14ac:dyDescent="0.25">
      <c r="A1057" s="2" t="s">
        <v>8219</v>
      </c>
      <c r="B1057" s="2">
        <v>90</v>
      </c>
      <c r="I1057" s="2" t="s">
        <v>8221</v>
      </c>
      <c r="J1057" s="2">
        <v>1</v>
      </c>
    </row>
    <row r="1058" spans="1:10" ht="15.75" x14ac:dyDescent="0.25">
      <c r="A1058" s="2" t="s">
        <v>8219</v>
      </c>
      <c r="B1058" s="2">
        <v>63</v>
      </c>
      <c r="I1058" s="2" t="s">
        <v>8221</v>
      </c>
      <c r="J1058" s="2">
        <v>9</v>
      </c>
    </row>
    <row r="1059" spans="1:10" ht="15.75" x14ac:dyDescent="0.25">
      <c r="A1059" s="2" t="s">
        <v>8219</v>
      </c>
      <c r="B1059" s="2">
        <v>26</v>
      </c>
      <c r="I1059" s="2" t="s">
        <v>8221</v>
      </c>
      <c r="J1059" s="2">
        <v>3</v>
      </c>
    </row>
    <row r="1060" spans="1:10" ht="15.75" x14ac:dyDescent="0.25">
      <c r="A1060" s="2" t="s">
        <v>8219</v>
      </c>
      <c r="B1060" s="2">
        <v>71</v>
      </c>
      <c r="I1060" s="2" t="s">
        <v>8221</v>
      </c>
      <c r="J1060" s="2">
        <v>3</v>
      </c>
    </row>
    <row r="1061" spans="1:10" ht="15.75" x14ac:dyDescent="0.25">
      <c r="A1061" s="2" t="s">
        <v>8219</v>
      </c>
      <c r="B1061" s="2">
        <v>38</v>
      </c>
      <c r="I1061" s="2" t="s">
        <v>8221</v>
      </c>
      <c r="J1061" s="2">
        <v>1</v>
      </c>
    </row>
    <row r="1062" spans="1:10" ht="15.75" x14ac:dyDescent="0.25">
      <c r="A1062" s="2" t="s">
        <v>8219</v>
      </c>
      <c r="B1062" s="2">
        <v>859</v>
      </c>
      <c r="I1062" s="2" t="s">
        <v>8221</v>
      </c>
      <c r="J1062" s="2">
        <v>3</v>
      </c>
    </row>
    <row r="1063" spans="1:10" ht="15.75" x14ac:dyDescent="0.25">
      <c r="A1063" s="2" t="s">
        <v>8219</v>
      </c>
      <c r="B1063" s="2">
        <v>21</v>
      </c>
      <c r="I1063" s="2" t="s">
        <v>8221</v>
      </c>
      <c r="J1063" s="2">
        <v>0</v>
      </c>
    </row>
    <row r="1064" spans="1:10" ht="15.75" x14ac:dyDescent="0.25">
      <c r="A1064" s="2" t="s">
        <v>8219</v>
      </c>
      <c r="B1064" s="2">
        <v>78</v>
      </c>
      <c r="I1064" s="2" t="s">
        <v>8221</v>
      </c>
      <c r="J1064" s="2">
        <v>2</v>
      </c>
    </row>
    <row r="1065" spans="1:10" ht="15.75" x14ac:dyDescent="0.25">
      <c r="A1065" s="2" t="s">
        <v>8219</v>
      </c>
      <c r="B1065" s="2">
        <v>53</v>
      </c>
      <c r="I1065" s="2" t="s">
        <v>8221</v>
      </c>
      <c r="J1065" s="2">
        <v>10</v>
      </c>
    </row>
    <row r="1066" spans="1:10" ht="15.75" x14ac:dyDescent="0.25">
      <c r="A1066" s="2" t="s">
        <v>8219</v>
      </c>
      <c r="B1066" s="2">
        <v>356</v>
      </c>
      <c r="I1066" s="2" t="s">
        <v>8221</v>
      </c>
      <c r="J1066" s="2">
        <v>60</v>
      </c>
    </row>
    <row r="1067" spans="1:10" ht="15.75" x14ac:dyDescent="0.25">
      <c r="A1067" s="2" t="s">
        <v>8219</v>
      </c>
      <c r="B1067" s="2">
        <v>279</v>
      </c>
      <c r="I1067" s="2" t="s">
        <v>8221</v>
      </c>
      <c r="J1067" s="2">
        <v>5</v>
      </c>
    </row>
    <row r="1068" spans="1:10" ht="15.75" x14ac:dyDescent="0.25">
      <c r="A1068" s="2" t="s">
        <v>8219</v>
      </c>
      <c r="B1068" s="2">
        <v>266</v>
      </c>
      <c r="I1068" s="2" t="s">
        <v>8221</v>
      </c>
      <c r="J1068" s="2">
        <v>9</v>
      </c>
    </row>
    <row r="1069" spans="1:10" ht="15.75" x14ac:dyDescent="0.25">
      <c r="A1069" s="2" t="s">
        <v>8219</v>
      </c>
      <c r="B1069" s="2">
        <v>623</v>
      </c>
      <c r="I1069" s="2" t="s">
        <v>8221</v>
      </c>
      <c r="J1069" s="2">
        <v>13</v>
      </c>
    </row>
    <row r="1070" spans="1:10" ht="15.75" x14ac:dyDescent="0.25">
      <c r="A1070" s="2" t="s">
        <v>8219</v>
      </c>
      <c r="B1070" s="2">
        <v>392</v>
      </c>
      <c r="I1070" s="2" t="s">
        <v>8221</v>
      </c>
      <c r="J1070" s="2">
        <v>0</v>
      </c>
    </row>
    <row r="1071" spans="1:10" ht="15.75" x14ac:dyDescent="0.25">
      <c r="A1071" s="2" t="s">
        <v>8219</v>
      </c>
      <c r="B1071" s="2">
        <v>3562</v>
      </c>
      <c r="I1071" s="2" t="s">
        <v>8221</v>
      </c>
      <c r="J1071" s="2">
        <v>8</v>
      </c>
    </row>
    <row r="1072" spans="1:10" ht="15.75" x14ac:dyDescent="0.25">
      <c r="A1072" s="2" t="s">
        <v>8219</v>
      </c>
      <c r="B1072" s="2">
        <v>514</v>
      </c>
      <c r="I1072" s="2" t="s">
        <v>8221</v>
      </c>
      <c r="J1072" s="2">
        <v>3</v>
      </c>
    </row>
    <row r="1073" spans="1:10" ht="15.75" x14ac:dyDescent="0.25">
      <c r="A1073" s="2" t="s">
        <v>8219</v>
      </c>
      <c r="B1073" s="2">
        <v>88</v>
      </c>
      <c r="I1073" s="2" t="s">
        <v>8221</v>
      </c>
      <c r="J1073" s="2">
        <v>3</v>
      </c>
    </row>
    <row r="1074" spans="1:10" ht="15.75" x14ac:dyDescent="0.25">
      <c r="A1074" s="2" t="s">
        <v>8219</v>
      </c>
      <c r="B1074" s="2">
        <v>537</v>
      </c>
      <c r="I1074" s="2" t="s">
        <v>8221</v>
      </c>
      <c r="J1074" s="2">
        <v>0</v>
      </c>
    </row>
    <row r="1075" spans="1:10" ht="15.75" x14ac:dyDescent="0.25">
      <c r="A1075" s="2" t="s">
        <v>8219</v>
      </c>
      <c r="B1075" s="2">
        <v>25</v>
      </c>
      <c r="I1075" s="2" t="s">
        <v>8221</v>
      </c>
      <c r="J1075" s="2">
        <v>6</v>
      </c>
    </row>
    <row r="1076" spans="1:10" ht="15.75" x14ac:dyDescent="0.25">
      <c r="A1076" s="2" t="s">
        <v>8219</v>
      </c>
      <c r="B1076" s="2">
        <v>3238</v>
      </c>
      <c r="I1076" s="2" t="s">
        <v>8221</v>
      </c>
      <c r="J1076" s="2">
        <v>4</v>
      </c>
    </row>
    <row r="1077" spans="1:10" ht="15.75" x14ac:dyDescent="0.25">
      <c r="A1077" s="2" t="s">
        <v>8219</v>
      </c>
      <c r="B1077" s="2">
        <v>897</v>
      </c>
      <c r="I1077" s="2" t="s">
        <v>8221</v>
      </c>
      <c r="J1077" s="2">
        <v>1</v>
      </c>
    </row>
    <row r="1078" spans="1:10" ht="15.75" x14ac:dyDescent="0.25">
      <c r="A1078" s="2" t="s">
        <v>8219</v>
      </c>
      <c r="B1078" s="2">
        <v>878</v>
      </c>
      <c r="I1078" s="2" t="s">
        <v>8221</v>
      </c>
      <c r="J1078" s="2">
        <v>29</v>
      </c>
    </row>
    <row r="1079" spans="1:10" ht="15.75" x14ac:dyDescent="0.25">
      <c r="A1079" s="2" t="s">
        <v>8219</v>
      </c>
      <c r="B1079" s="2">
        <v>115</v>
      </c>
      <c r="I1079" s="2" t="s">
        <v>8221</v>
      </c>
      <c r="J1079" s="2">
        <v>0</v>
      </c>
    </row>
    <row r="1080" spans="1:10" ht="15.75" x14ac:dyDescent="0.25">
      <c r="A1080" s="2" t="s">
        <v>8219</v>
      </c>
      <c r="B1080" s="2">
        <v>234</v>
      </c>
      <c r="I1080" s="2" t="s">
        <v>8221</v>
      </c>
      <c r="J1080" s="2">
        <v>4</v>
      </c>
    </row>
    <row r="1081" spans="1:10" ht="15.75" x14ac:dyDescent="0.25">
      <c r="A1081" s="2" t="s">
        <v>8219</v>
      </c>
      <c r="B1081" s="2">
        <v>4330</v>
      </c>
      <c r="I1081" s="2" t="s">
        <v>8221</v>
      </c>
      <c r="J1081" s="2">
        <v>5</v>
      </c>
    </row>
    <row r="1082" spans="1:10" ht="15.75" x14ac:dyDescent="0.25">
      <c r="A1082" s="2" t="s">
        <v>8219</v>
      </c>
      <c r="B1082" s="2">
        <v>651</v>
      </c>
      <c r="I1082" s="2" t="s">
        <v>8221</v>
      </c>
      <c r="J1082" s="2">
        <v>4</v>
      </c>
    </row>
    <row r="1083" spans="1:10" ht="15.75" x14ac:dyDescent="0.25">
      <c r="A1083" s="2" t="s">
        <v>8219</v>
      </c>
      <c r="B1083" s="2">
        <v>251</v>
      </c>
      <c r="I1083" s="2" t="s">
        <v>8221</v>
      </c>
      <c r="J1083" s="2">
        <v>5</v>
      </c>
    </row>
    <row r="1084" spans="1:10" ht="15.75" x14ac:dyDescent="0.25">
      <c r="A1084" s="2" t="s">
        <v>8219</v>
      </c>
      <c r="B1084" s="2">
        <v>263</v>
      </c>
      <c r="I1084" s="2" t="s">
        <v>8221</v>
      </c>
      <c r="J1084" s="2">
        <v>1</v>
      </c>
    </row>
    <row r="1085" spans="1:10" ht="15.75" x14ac:dyDescent="0.25">
      <c r="A1085" s="2" t="s">
        <v>8219</v>
      </c>
      <c r="B1085" s="2">
        <v>28</v>
      </c>
      <c r="I1085" s="2" t="s">
        <v>8221</v>
      </c>
      <c r="J1085" s="2">
        <v>1</v>
      </c>
    </row>
    <row r="1086" spans="1:10" ht="15.75" x14ac:dyDescent="0.25">
      <c r="A1086" s="2" t="s">
        <v>8219</v>
      </c>
      <c r="B1086" s="2">
        <v>721</v>
      </c>
      <c r="I1086" s="2" t="s">
        <v>8221</v>
      </c>
      <c r="J1086" s="2">
        <v>0</v>
      </c>
    </row>
    <row r="1087" spans="1:10" ht="15.75" x14ac:dyDescent="0.25">
      <c r="A1087" s="2" t="s">
        <v>8219</v>
      </c>
      <c r="B1087" s="2">
        <v>50</v>
      </c>
      <c r="I1087" s="2" t="s">
        <v>8221</v>
      </c>
      <c r="J1087" s="2">
        <v>14</v>
      </c>
    </row>
    <row r="1088" spans="1:10" ht="15.75" x14ac:dyDescent="0.25">
      <c r="A1088" s="2" t="s">
        <v>8219</v>
      </c>
      <c r="B1088" s="2">
        <v>73</v>
      </c>
      <c r="I1088" s="2" t="s">
        <v>8221</v>
      </c>
      <c r="J1088" s="2">
        <v>3</v>
      </c>
    </row>
    <row r="1089" spans="1:10" ht="15.75" x14ac:dyDescent="0.25">
      <c r="A1089" s="2" t="s">
        <v>8219</v>
      </c>
      <c r="B1089" s="2">
        <v>27</v>
      </c>
      <c r="I1089" s="2" t="s">
        <v>8221</v>
      </c>
      <c r="J1089" s="2">
        <v>10</v>
      </c>
    </row>
    <row r="1090" spans="1:10" ht="15.75" x14ac:dyDescent="0.25">
      <c r="A1090" s="2" t="s">
        <v>8219</v>
      </c>
      <c r="B1090" s="2">
        <v>34</v>
      </c>
      <c r="I1090" s="2" t="s">
        <v>8221</v>
      </c>
      <c r="J1090" s="2">
        <v>17</v>
      </c>
    </row>
    <row r="1091" spans="1:10" ht="15.75" x14ac:dyDescent="0.25">
      <c r="A1091" s="2" t="s">
        <v>8219</v>
      </c>
      <c r="B1091" s="2">
        <v>7</v>
      </c>
      <c r="I1091" s="2" t="s">
        <v>8221</v>
      </c>
      <c r="J1091" s="2">
        <v>2</v>
      </c>
    </row>
    <row r="1092" spans="1:10" ht="15.75" x14ac:dyDescent="0.25">
      <c r="A1092" s="2" t="s">
        <v>8219</v>
      </c>
      <c r="B1092" s="2">
        <v>24</v>
      </c>
      <c r="I1092" s="2" t="s">
        <v>8221</v>
      </c>
      <c r="J1092" s="2">
        <v>0</v>
      </c>
    </row>
    <row r="1093" spans="1:10" ht="15.75" x14ac:dyDescent="0.25">
      <c r="A1093" s="2" t="s">
        <v>8219</v>
      </c>
      <c r="B1093" s="2">
        <v>15</v>
      </c>
      <c r="I1093" s="2" t="s">
        <v>8221</v>
      </c>
      <c r="J1093" s="2">
        <v>4</v>
      </c>
    </row>
    <row r="1094" spans="1:10" ht="15.75" x14ac:dyDescent="0.25">
      <c r="A1094" s="2" t="s">
        <v>8219</v>
      </c>
      <c r="B1094" s="2">
        <v>72</v>
      </c>
      <c r="I1094" s="2" t="s">
        <v>8221</v>
      </c>
      <c r="J1094" s="2">
        <v>12</v>
      </c>
    </row>
    <row r="1095" spans="1:10" ht="15.75" x14ac:dyDescent="0.25">
      <c r="A1095" s="2" t="s">
        <v>8219</v>
      </c>
      <c r="B1095" s="2">
        <v>120</v>
      </c>
      <c r="I1095" s="2" t="s">
        <v>8221</v>
      </c>
      <c r="J1095" s="2">
        <v>3</v>
      </c>
    </row>
    <row r="1096" spans="1:10" ht="15.75" x14ac:dyDescent="0.25">
      <c r="A1096" s="2" t="s">
        <v>8219</v>
      </c>
      <c r="B1096" s="2">
        <v>123</v>
      </c>
      <c r="I1096" s="2" t="s">
        <v>8221</v>
      </c>
      <c r="J1096" s="2">
        <v>12</v>
      </c>
    </row>
    <row r="1097" spans="1:10" ht="15.75" x14ac:dyDescent="0.25">
      <c r="A1097" s="2" t="s">
        <v>8219</v>
      </c>
      <c r="B1097" s="2">
        <v>1</v>
      </c>
      <c r="I1097" s="2" t="s">
        <v>8221</v>
      </c>
      <c r="J1097" s="2">
        <v>0</v>
      </c>
    </row>
    <row r="1098" spans="1:10" ht="15.75" x14ac:dyDescent="0.25">
      <c r="A1098" s="2" t="s">
        <v>8219</v>
      </c>
      <c r="B1098" s="2">
        <v>24</v>
      </c>
      <c r="I1098" s="2" t="s">
        <v>8221</v>
      </c>
      <c r="J1098" s="2">
        <v>7</v>
      </c>
    </row>
    <row r="1099" spans="1:10" ht="15.75" x14ac:dyDescent="0.25">
      <c r="A1099" s="2" t="s">
        <v>8219</v>
      </c>
      <c r="B1099" s="2">
        <v>33</v>
      </c>
      <c r="I1099" s="2" t="s">
        <v>8221</v>
      </c>
      <c r="J1099" s="2">
        <v>2</v>
      </c>
    </row>
    <row r="1100" spans="1:10" ht="15.75" x14ac:dyDescent="0.25">
      <c r="A1100" s="2" t="s">
        <v>8219</v>
      </c>
      <c r="B1100" s="2">
        <v>14</v>
      </c>
      <c r="I1100" s="2" t="s">
        <v>8221</v>
      </c>
      <c r="J1100" s="2">
        <v>1</v>
      </c>
    </row>
    <row r="1101" spans="1:10" ht="15.75" x14ac:dyDescent="0.25">
      <c r="A1101" s="2" t="s">
        <v>8219</v>
      </c>
      <c r="B1101" s="2">
        <v>9</v>
      </c>
      <c r="I1101" s="2" t="s">
        <v>8221</v>
      </c>
      <c r="J1101" s="2">
        <v>4</v>
      </c>
    </row>
    <row r="1102" spans="1:10" ht="15.75" x14ac:dyDescent="0.25">
      <c r="A1102" s="2" t="s">
        <v>8219</v>
      </c>
      <c r="B1102" s="2">
        <v>76</v>
      </c>
      <c r="I1102" s="2" t="s">
        <v>8221</v>
      </c>
      <c r="J1102" s="2">
        <v>4</v>
      </c>
    </row>
    <row r="1103" spans="1:10" ht="15.75" x14ac:dyDescent="0.25">
      <c r="A1103" s="2" t="s">
        <v>8219</v>
      </c>
      <c r="B1103" s="2">
        <v>19</v>
      </c>
      <c r="I1103" s="2" t="s">
        <v>8221</v>
      </c>
      <c r="J1103" s="2">
        <v>17</v>
      </c>
    </row>
    <row r="1104" spans="1:10" ht="15.75" x14ac:dyDescent="0.25">
      <c r="A1104" s="2" t="s">
        <v>8219</v>
      </c>
      <c r="B1104" s="2">
        <v>69</v>
      </c>
      <c r="I1104" s="2" t="s">
        <v>8221</v>
      </c>
      <c r="J1104" s="2">
        <v>7</v>
      </c>
    </row>
    <row r="1105" spans="1:10" ht="15.75" x14ac:dyDescent="0.25">
      <c r="A1105" s="2" t="s">
        <v>8219</v>
      </c>
      <c r="B1105" s="2">
        <v>218</v>
      </c>
      <c r="I1105" s="2" t="s">
        <v>8221</v>
      </c>
      <c r="J1105" s="2">
        <v>2</v>
      </c>
    </row>
    <row r="1106" spans="1:10" ht="15.75" x14ac:dyDescent="0.25">
      <c r="A1106" s="2" t="s">
        <v>8219</v>
      </c>
      <c r="B1106" s="2">
        <v>30</v>
      </c>
      <c r="I1106" s="2" t="s">
        <v>8221</v>
      </c>
      <c r="J1106" s="2">
        <v>5</v>
      </c>
    </row>
    <row r="1107" spans="1:10" ht="15.75" x14ac:dyDescent="0.25">
      <c r="A1107" s="2" t="s">
        <v>8219</v>
      </c>
      <c r="B1107" s="2">
        <v>100</v>
      </c>
      <c r="I1107" s="2" t="s">
        <v>8221</v>
      </c>
      <c r="J1107" s="2">
        <v>1</v>
      </c>
    </row>
    <row r="1108" spans="1:10" ht="15.75" x14ac:dyDescent="0.25">
      <c r="A1108" s="2" t="s">
        <v>8219</v>
      </c>
      <c r="B1108" s="2">
        <v>296</v>
      </c>
      <c r="I1108" s="2" t="s">
        <v>8221</v>
      </c>
      <c r="J1108" s="2">
        <v>1</v>
      </c>
    </row>
    <row r="1109" spans="1:10" ht="15.75" x14ac:dyDescent="0.25">
      <c r="A1109" s="2" t="s">
        <v>8219</v>
      </c>
      <c r="B1109" s="2">
        <v>1204</v>
      </c>
      <c r="I1109" s="2" t="s">
        <v>8221</v>
      </c>
      <c r="J1109" s="2">
        <v>14</v>
      </c>
    </row>
    <row r="1110" spans="1:10" ht="15.75" x14ac:dyDescent="0.25">
      <c r="A1110" s="2" t="s">
        <v>8219</v>
      </c>
      <c r="B1110" s="2">
        <v>321</v>
      </c>
      <c r="I1110" s="2" t="s">
        <v>8221</v>
      </c>
      <c r="J1110" s="2">
        <v>26</v>
      </c>
    </row>
    <row r="1111" spans="1:10" ht="15.75" x14ac:dyDescent="0.25">
      <c r="A1111" s="2" t="s">
        <v>8219</v>
      </c>
      <c r="B1111" s="2">
        <v>301</v>
      </c>
      <c r="I1111" s="2" t="s">
        <v>8221</v>
      </c>
      <c r="J1111" s="2">
        <v>2</v>
      </c>
    </row>
    <row r="1112" spans="1:10" ht="15.75" x14ac:dyDescent="0.25">
      <c r="A1112" s="2" t="s">
        <v>8219</v>
      </c>
      <c r="B1112" s="2">
        <v>144</v>
      </c>
      <c r="I1112" s="2" t="s">
        <v>8221</v>
      </c>
      <c r="J1112" s="2">
        <v>1</v>
      </c>
    </row>
    <row r="1113" spans="1:10" ht="15.75" x14ac:dyDescent="0.25">
      <c r="A1113" s="2" t="s">
        <v>8219</v>
      </c>
      <c r="B1113" s="2">
        <v>539</v>
      </c>
      <c r="I1113" s="2" t="s">
        <v>8221</v>
      </c>
      <c r="J1113" s="2">
        <v>3</v>
      </c>
    </row>
    <row r="1114" spans="1:10" ht="15.75" x14ac:dyDescent="0.25">
      <c r="A1114" s="2" t="s">
        <v>8219</v>
      </c>
      <c r="B1114" s="2">
        <v>498</v>
      </c>
      <c r="I1114" s="2" t="s">
        <v>8221</v>
      </c>
      <c r="J1114" s="2">
        <v>7</v>
      </c>
    </row>
    <row r="1115" spans="1:10" ht="15.75" x14ac:dyDescent="0.25">
      <c r="A1115" s="2" t="s">
        <v>8219</v>
      </c>
      <c r="B1115" s="2">
        <v>1113</v>
      </c>
      <c r="I1115" s="2" t="s">
        <v>8221</v>
      </c>
      <c r="J1115" s="2">
        <v>9</v>
      </c>
    </row>
    <row r="1116" spans="1:10" ht="15.75" x14ac:dyDescent="0.25">
      <c r="A1116" s="2" t="s">
        <v>8219</v>
      </c>
      <c r="B1116" s="2">
        <v>988</v>
      </c>
      <c r="I1116" s="2" t="s">
        <v>8221</v>
      </c>
      <c r="J1116" s="2">
        <v>20</v>
      </c>
    </row>
    <row r="1117" spans="1:10" ht="15.75" x14ac:dyDescent="0.25">
      <c r="A1117" s="2" t="s">
        <v>8219</v>
      </c>
      <c r="B1117" s="2">
        <v>391</v>
      </c>
      <c r="I1117" s="2" t="s">
        <v>8221</v>
      </c>
      <c r="J1117" s="2">
        <v>6</v>
      </c>
    </row>
    <row r="1118" spans="1:10" ht="15.75" x14ac:dyDescent="0.25">
      <c r="A1118" s="2" t="s">
        <v>8219</v>
      </c>
      <c r="B1118" s="2">
        <v>28</v>
      </c>
      <c r="I1118" s="2" t="s">
        <v>8221</v>
      </c>
      <c r="J1118" s="2">
        <v>13</v>
      </c>
    </row>
    <row r="1119" spans="1:10" ht="15.75" x14ac:dyDescent="0.25">
      <c r="A1119" s="2" t="s">
        <v>8219</v>
      </c>
      <c r="B1119" s="2">
        <v>147</v>
      </c>
      <c r="I1119" s="2" t="s">
        <v>8221</v>
      </c>
      <c r="J1119" s="2">
        <v>1</v>
      </c>
    </row>
    <row r="1120" spans="1:10" ht="15.75" x14ac:dyDescent="0.25">
      <c r="A1120" s="2" t="s">
        <v>8219</v>
      </c>
      <c r="B1120" s="2">
        <v>680</v>
      </c>
      <c r="I1120" s="2" t="s">
        <v>8221</v>
      </c>
      <c r="J1120" s="2">
        <v>202</v>
      </c>
    </row>
    <row r="1121" spans="1:10" ht="15.75" x14ac:dyDescent="0.25">
      <c r="A1121" s="2" t="s">
        <v>8219</v>
      </c>
      <c r="B1121" s="2">
        <v>983</v>
      </c>
      <c r="I1121" s="2" t="s">
        <v>8221</v>
      </c>
      <c r="J1121" s="2">
        <v>0</v>
      </c>
    </row>
    <row r="1122" spans="1:10" ht="15.75" x14ac:dyDescent="0.25">
      <c r="A1122" s="2" t="s">
        <v>8219</v>
      </c>
      <c r="B1122" s="2">
        <v>79</v>
      </c>
      <c r="I1122" s="2" t="s">
        <v>8221</v>
      </c>
      <c r="J1122" s="2">
        <v>1</v>
      </c>
    </row>
    <row r="1123" spans="1:10" ht="15.75" x14ac:dyDescent="0.25">
      <c r="A1123" s="2" t="s">
        <v>8219</v>
      </c>
      <c r="B1123" s="2">
        <v>426</v>
      </c>
      <c r="I1123" s="2" t="s">
        <v>8221</v>
      </c>
      <c r="J1123" s="2">
        <v>0</v>
      </c>
    </row>
    <row r="1124" spans="1:10" ht="15.75" x14ac:dyDescent="0.25">
      <c r="A1124" s="2" t="s">
        <v>8219</v>
      </c>
      <c r="B1124" s="2">
        <v>96</v>
      </c>
      <c r="I1124" s="2" t="s">
        <v>8221</v>
      </c>
      <c r="J1124" s="2">
        <v>2</v>
      </c>
    </row>
    <row r="1125" spans="1:10" ht="15.75" x14ac:dyDescent="0.25">
      <c r="A1125" s="2" t="s">
        <v>8219</v>
      </c>
      <c r="B1125" s="2">
        <v>163</v>
      </c>
      <c r="I1125" s="2" t="s">
        <v>8221</v>
      </c>
      <c r="J1125" s="2">
        <v>13</v>
      </c>
    </row>
    <row r="1126" spans="1:10" ht="15.75" x14ac:dyDescent="0.25">
      <c r="A1126" s="2" t="s">
        <v>8219</v>
      </c>
      <c r="B1126" s="2">
        <v>2525</v>
      </c>
      <c r="I1126" s="2" t="s">
        <v>8221</v>
      </c>
      <c r="J1126" s="2">
        <v>9</v>
      </c>
    </row>
    <row r="1127" spans="1:10" ht="15.75" x14ac:dyDescent="0.25">
      <c r="A1127" s="2" t="s">
        <v>8219</v>
      </c>
      <c r="B1127" s="2">
        <v>2035</v>
      </c>
      <c r="I1127" s="2" t="s">
        <v>8221</v>
      </c>
      <c r="J1127" s="2">
        <v>2</v>
      </c>
    </row>
    <row r="1128" spans="1:10" ht="15.75" x14ac:dyDescent="0.25">
      <c r="A1128" s="2" t="s">
        <v>8219</v>
      </c>
      <c r="B1128" s="2">
        <v>290</v>
      </c>
      <c r="I1128" s="2" t="s">
        <v>8221</v>
      </c>
      <c r="J1128" s="2">
        <v>0</v>
      </c>
    </row>
    <row r="1129" spans="1:10" ht="15.75" x14ac:dyDescent="0.25">
      <c r="A1129" s="2" t="s">
        <v>8219</v>
      </c>
      <c r="B1129" s="2">
        <v>1980</v>
      </c>
      <c r="I1129" s="2" t="s">
        <v>8221</v>
      </c>
      <c r="J1129" s="2">
        <v>35</v>
      </c>
    </row>
    <row r="1130" spans="1:10" ht="15.75" x14ac:dyDescent="0.25">
      <c r="A1130" s="2" t="s">
        <v>8219</v>
      </c>
      <c r="B1130" s="2">
        <v>57</v>
      </c>
      <c r="I1130" s="2" t="s">
        <v>8221</v>
      </c>
      <c r="J1130" s="2">
        <v>2</v>
      </c>
    </row>
    <row r="1131" spans="1:10" ht="15.75" x14ac:dyDescent="0.25">
      <c r="A1131" s="2" t="s">
        <v>8219</v>
      </c>
      <c r="B1131" s="2">
        <v>380</v>
      </c>
      <c r="I1131" s="2" t="s">
        <v>8221</v>
      </c>
      <c r="J1131" s="2">
        <v>3</v>
      </c>
    </row>
    <row r="1132" spans="1:10" ht="15.75" x14ac:dyDescent="0.25">
      <c r="A1132" s="2" t="s">
        <v>8219</v>
      </c>
      <c r="B1132" s="2">
        <v>128</v>
      </c>
      <c r="I1132" s="2" t="s">
        <v>8221</v>
      </c>
      <c r="J1132" s="2">
        <v>0</v>
      </c>
    </row>
    <row r="1133" spans="1:10" ht="15.75" x14ac:dyDescent="0.25">
      <c r="A1133" s="2" t="s">
        <v>8219</v>
      </c>
      <c r="B1133" s="2">
        <v>180</v>
      </c>
      <c r="I1133" s="2" t="s">
        <v>8221</v>
      </c>
      <c r="J1133" s="2">
        <v>1</v>
      </c>
    </row>
    <row r="1134" spans="1:10" ht="15.75" x14ac:dyDescent="0.25">
      <c r="A1134" s="2" t="s">
        <v>8219</v>
      </c>
      <c r="B1134" s="2">
        <v>571</v>
      </c>
      <c r="I1134" s="2" t="s">
        <v>8221</v>
      </c>
      <c r="J1134" s="2">
        <v>0</v>
      </c>
    </row>
    <row r="1135" spans="1:10" ht="15.75" x14ac:dyDescent="0.25">
      <c r="A1135" s="2" t="s">
        <v>8219</v>
      </c>
      <c r="B1135" s="2">
        <v>480</v>
      </c>
      <c r="I1135" s="2" t="s">
        <v>8221</v>
      </c>
      <c r="J1135" s="2">
        <v>0</v>
      </c>
    </row>
    <row r="1136" spans="1:10" ht="15.75" x14ac:dyDescent="0.25">
      <c r="A1136" s="2" t="s">
        <v>8219</v>
      </c>
      <c r="B1136" s="2">
        <v>249</v>
      </c>
      <c r="I1136" s="2" t="s">
        <v>8221</v>
      </c>
      <c r="J1136" s="2">
        <v>3</v>
      </c>
    </row>
    <row r="1137" spans="1:10" ht="15.75" x14ac:dyDescent="0.25">
      <c r="A1137" s="2" t="s">
        <v>8219</v>
      </c>
      <c r="B1137" s="2">
        <v>84</v>
      </c>
      <c r="I1137" s="2" t="s">
        <v>8221</v>
      </c>
      <c r="J1137" s="2">
        <v>11</v>
      </c>
    </row>
    <row r="1138" spans="1:10" ht="15.75" x14ac:dyDescent="0.25">
      <c r="A1138" s="2" t="s">
        <v>8219</v>
      </c>
      <c r="B1138" s="2">
        <v>197</v>
      </c>
      <c r="I1138" s="2" t="s">
        <v>8221</v>
      </c>
      <c r="J1138" s="2">
        <v>6</v>
      </c>
    </row>
    <row r="1139" spans="1:10" ht="15.75" x14ac:dyDescent="0.25">
      <c r="A1139" s="2" t="s">
        <v>8219</v>
      </c>
      <c r="B1139" s="2">
        <v>271</v>
      </c>
      <c r="I1139" s="2" t="s">
        <v>8221</v>
      </c>
      <c r="J1139" s="2">
        <v>0</v>
      </c>
    </row>
    <row r="1140" spans="1:10" ht="15.75" x14ac:dyDescent="0.25">
      <c r="A1140" s="2" t="s">
        <v>8219</v>
      </c>
      <c r="B1140" s="2">
        <v>50</v>
      </c>
      <c r="I1140" s="2" t="s">
        <v>8221</v>
      </c>
      <c r="J1140" s="2">
        <v>67</v>
      </c>
    </row>
    <row r="1141" spans="1:10" ht="15.75" x14ac:dyDescent="0.25">
      <c r="A1141" s="2" t="s">
        <v>8219</v>
      </c>
      <c r="B1141" s="2">
        <v>169</v>
      </c>
      <c r="I1141" s="2" t="s">
        <v>8221</v>
      </c>
      <c r="J1141" s="2">
        <v>23</v>
      </c>
    </row>
    <row r="1142" spans="1:10" ht="15.75" x14ac:dyDescent="0.25">
      <c r="A1142" s="2" t="s">
        <v>8219</v>
      </c>
      <c r="B1142" s="2">
        <v>205</v>
      </c>
      <c r="I1142" s="2" t="s">
        <v>8221</v>
      </c>
      <c r="J1142" s="2">
        <v>72</v>
      </c>
    </row>
    <row r="1143" spans="1:10" ht="15.75" x14ac:dyDescent="0.25">
      <c r="A1143" s="2" t="s">
        <v>8219</v>
      </c>
      <c r="B1143" s="2">
        <v>206</v>
      </c>
      <c r="I1143" s="2" t="s">
        <v>8221</v>
      </c>
      <c r="J1143" s="2">
        <v>2</v>
      </c>
    </row>
    <row r="1144" spans="1:10" ht="15.75" x14ac:dyDescent="0.25">
      <c r="A1144" s="2" t="s">
        <v>8219</v>
      </c>
      <c r="B1144" s="2">
        <v>84</v>
      </c>
      <c r="I1144" s="2" t="s">
        <v>8221</v>
      </c>
      <c r="J1144" s="2">
        <v>15</v>
      </c>
    </row>
    <row r="1145" spans="1:10" ht="15.75" x14ac:dyDescent="0.25">
      <c r="A1145" s="2" t="s">
        <v>8219</v>
      </c>
      <c r="B1145" s="2">
        <v>210</v>
      </c>
      <c r="I1145" s="2" t="s">
        <v>8221</v>
      </c>
      <c r="J1145" s="2">
        <v>1</v>
      </c>
    </row>
    <row r="1146" spans="1:10" ht="15.75" x14ac:dyDescent="0.25">
      <c r="A1146" s="2" t="s">
        <v>8219</v>
      </c>
      <c r="B1146" s="2">
        <v>181</v>
      </c>
      <c r="I1146" s="2" t="s">
        <v>8221</v>
      </c>
      <c r="J1146" s="2">
        <v>2</v>
      </c>
    </row>
    <row r="1147" spans="1:10" ht="15.75" x14ac:dyDescent="0.25">
      <c r="A1147" s="2" t="s">
        <v>8219</v>
      </c>
      <c r="B1147" s="2">
        <v>60</v>
      </c>
      <c r="I1147" s="2" t="s">
        <v>8221</v>
      </c>
      <c r="J1147" s="2">
        <v>7</v>
      </c>
    </row>
    <row r="1148" spans="1:10" ht="15.75" x14ac:dyDescent="0.25">
      <c r="A1148" s="2" t="s">
        <v>8219</v>
      </c>
      <c r="B1148" s="2">
        <v>445</v>
      </c>
      <c r="I1148" s="2" t="s">
        <v>8221</v>
      </c>
      <c r="J1148" s="2">
        <v>16</v>
      </c>
    </row>
    <row r="1149" spans="1:10" ht="15.75" x14ac:dyDescent="0.25">
      <c r="A1149" s="2" t="s">
        <v>8219</v>
      </c>
      <c r="B1149" s="2">
        <v>17</v>
      </c>
      <c r="I1149" s="2" t="s">
        <v>8221</v>
      </c>
      <c r="J1149" s="2">
        <v>117</v>
      </c>
    </row>
    <row r="1150" spans="1:10" ht="15.75" x14ac:dyDescent="0.25">
      <c r="A1150" s="2" t="s">
        <v>8219</v>
      </c>
      <c r="B1150" s="2">
        <v>194</v>
      </c>
      <c r="I1150" s="2" t="s">
        <v>8221</v>
      </c>
      <c r="J1150" s="2">
        <v>2</v>
      </c>
    </row>
    <row r="1151" spans="1:10" ht="15.75" x14ac:dyDescent="0.25">
      <c r="A1151" s="2" t="s">
        <v>8219</v>
      </c>
      <c r="B1151" s="2">
        <v>404</v>
      </c>
      <c r="I1151" s="2" t="s">
        <v>8221</v>
      </c>
      <c r="J1151" s="2">
        <v>7</v>
      </c>
    </row>
    <row r="1152" spans="1:10" ht="15.75" x14ac:dyDescent="0.25">
      <c r="A1152" s="2" t="s">
        <v>8219</v>
      </c>
      <c r="B1152" s="2">
        <v>194</v>
      </c>
      <c r="I1152" s="2" t="s">
        <v>8221</v>
      </c>
      <c r="J1152" s="2">
        <v>3</v>
      </c>
    </row>
    <row r="1153" spans="1:10" ht="15.75" x14ac:dyDescent="0.25">
      <c r="A1153" s="2" t="s">
        <v>8219</v>
      </c>
      <c r="B1153" s="2">
        <v>902</v>
      </c>
      <c r="I1153" s="2" t="s">
        <v>8221</v>
      </c>
      <c r="J1153" s="2">
        <v>20</v>
      </c>
    </row>
    <row r="1154" spans="1:10" ht="15.75" x14ac:dyDescent="0.25">
      <c r="A1154" s="2" t="s">
        <v>8219</v>
      </c>
      <c r="B1154" s="2">
        <v>1670</v>
      </c>
      <c r="I1154" s="2" t="s">
        <v>8221</v>
      </c>
      <c r="J1154" s="2">
        <v>50</v>
      </c>
    </row>
    <row r="1155" spans="1:10" ht="15.75" x14ac:dyDescent="0.25">
      <c r="A1155" s="2" t="s">
        <v>8219</v>
      </c>
      <c r="B1155" s="2">
        <v>1328</v>
      </c>
      <c r="I1155" s="2" t="s">
        <v>8221</v>
      </c>
      <c r="J1155" s="2">
        <v>2</v>
      </c>
    </row>
    <row r="1156" spans="1:10" ht="15.75" x14ac:dyDescent="0.25">
      <c r="A1156" s="2" t="s">
        <v>8219</v>
      </c>
      <c r="B1156" s="2">
        <v>944</v>
      </c>
      <c r="I1156" s="2" t="s">
        <v>8221</v>
      </c>
      <c r="J1156" s="2">
        <v>3</v>
      </c>
    </row>
    <row r="1157" spans="1:10" ht="15.75" x14ac:dyDescent="0.25">
      <c r="A1157" s="2" t="s">
        <v>8219</v>
      </c>
      <c r="B1157" s="2">
        <v>147</v>
      </c>
      <c r="I1157" s="2" t="s">
        <v>8221</v>
      </c>
      <c r="J1157" s="2">
        <v>27</v>
      </c>
    </row>
    <row r="1158" spans="1:10" ht="15.75" x14ac:dyDescent="0.25">
      <c r="A1158" s="2" t="s">
        <v>8219</v>
      </c>
      <c r="B1158" s="2">
        <v>99</v>
      </c>
      <c r="I1158" s="2" t="s">
        <v>8221</v>
      </c>
      <c r="J1158" s="2">
        <v>7</v>
      </c>
    </row>
    <row r="1159" spans="1:10" ht="15.75" x14ac:dyDescent="0.25">
      <c r="A1159" s="2" t="s">
        <v>8219</v>
      </c>
      <c r="B1159" s="2">
        <v>79</v>
      </c>
      <c r="I1159" s="2" t="s">
        <v>8221</v>
      </c>
      <c r="J1159" s="2">
        <v>5</v>
      </c>
    </row>
    <row r="1160" spans="1:10" ht="15.75" x14ac:dyDescent="0.25">
      <c r="A1160" s="2" t="s">
        <v>8219</v>
      </c>
      <c r="B1160" s="2">
        <v>75</v>
      </c>
      <c r="I1160" s="2" t="s">
        <v>8221</v>
      </c>
      <c r="J1160" s="2">
        <v>0</v>
      </c>
    </row>
    <row r="1161" spans="1:10" ht="15.75" x14ac:dyDescent="0.25">
      <c r="A1161" s="2" t="s">
        <v>8219</v>
      </c>
      <c r="B1161" s="2">
        <v>207</v>
      </c>
      <c r="I1161" s="2" t="s">
        <v>8221</v>
      </c>
      <c r="J1161" s="2">
        <v>3</v>
      </c>
    </row>
    <row r="1162" spans="1:10" ht="15.75" x14ac:dyDescent="0.25">
      <c r="A1162" s="2" t="s">
        <v>8219</v>
      </c>
      <c r="B1162" s="2">
        <v>102</v>
      </c>
      <c r="I1162" s="2" t="s">
        <v>8221</v>
      </c>
      <c r="J1162" s="2">
        <v>6</v>
      </c>
    </row>
    <row r="1163" spans="1:10" ht="15.75" x14ac:dyDescent="0.25">
      <c r="A1163" s="2" t="s">
        <v>8219</v>
      </c>
      <c r="B1163" s="2">
        <v>32</v>
      </c>
      <c r="I1163" s="2" t="s">
        <v>8221</v>
      </c>
      <c r="J1163" s="2">
        <v>9</v>
      </c>
    </row>
    <row r="1164" spans="1:10" ht="15.75" x14ac:dyDescent="0.25">
      <c r="A1164" s="2" t="s">
        <v>8219</v>
      </c>
      <c r="B1164" s="2">
        <v>480</v>
      </c>
      <c r="I1164" s="2" t="s">
        <v>8221</v>
      </c>
      <c r="J1164" s="2">
        <v>3</v>
      </c>
    </row>
    <row r="1165" spans="1:10" ht="15.75" x14ac:dyDescent="0.25">
      <c r="A1165" s="2" t="s">
        <v>8219</v>
      </c>
      <c r="B1165" s="2">
        <v>11</v>
      </c>
      <c r="I1165" s="2" t="s">
        <v>8221</v>
      </c>
      <c r="J1165" s="2">
        <v>2</v>
      </c>
    </row>
    <row r="1166" spans="1:10" ht="15.75" x14ac:dyDescent="0.25">
      <c r="A1166" s="2" t="s">
        <v>8219</v>
      </c>
      <c r="B1166" s="2">
        <v>12</v>
      </c>
      <c r="I1166" s="2" t="s">
        <v>8221</v>
      </c>
      <c r="J1166" s="2">
        <v>3</v>
      </c>
    </row>
    <row r="1167" spans="1:10" ht="15.75" x14ac:dyDescent="0.25">
      <c r="A1167" s="2" t="s">
        <v>8219</v>
      </c>
      <c r="B1167" s="2">
        <v>48</v>
      </c>
      <c r="I1167" s="2" t="s">
        <v>8221</v>
      </c>
      <c r="J1167" s="2">
        <v>45</v>
      </c>
    </row>
    <row r="1168" spans="1:10" ht="15.75" x14ac:dyDescent="0.25">
      <c r="A1168" s="2" t="s">
        <v>8219</v>
      </c>
      <c r="B1168" s="2">
        <v>59</v>
      </c>
      <c r="I1168" s="2" t="s">
        <v>8221</v>
      </c>
      <c r="J1168" s="2">
        <v>9</v>
      </c>
    </row>
    <row r="1169" spans="1:10" ht="15.75" x14ac:dyDescent="0.25">
      <c r="A1169" s="2" t="s">
        <v>8219</v>
      </c>
      <c r="B1169" s="2">
        <v>79</v>
      </c>
      <c r="I1169" s="2" t="s">
        <v>8221</v>
      </c>
      <c r="J1169" s="2">
        <v>9</v>
      </c>
    </row>
    <row r="1170" spans="1:10" ht="15.75" x14ac:dyDescent="0.25">
      <c r="A1170" s="2" t="s">
        <v>8219</v>
      </c>
      <c r="B1170" s="2">
        <v>14</v>
      </c>
      <c r="I1170" s="2" t="s">
        <v>8221</v>
      </c>
      <c r="J1170" s="2">
        <v>21</v>
      </c>
    </row>
    <row r="1171" spans="1:10" ht="15.75" x14ac:dyDescent="0.25">
      <c r="A1171" s="2" t="s">
        <v>8219</v>
      </c>
      <c r="B1171" s="2">
        <v>106</v>
      </c>
      <c r="I1171" s="2" t="s">
        <v>8221</v>
      </c>
      <c r="J1171" s="2">
        <v>17</v>
      </c>
    </row>
    <row r="1172" spans="1:10" ht="15.75" x14ac:dyDescent="0.25">
      <c r="A1172" s="2" t="s">
        <v>8219</v>
      </c>
      <c r="B1172" s="2">
        <v>25</v>
      </c>
      <c r="I1172" s="2" t="s">
        <v>8221</v>
      </c>
      <c r="J1172" s="2">
        <v>1</v>
      </c>
    </row>
    <row r="1173" spans="1:10" ht="15.75" x14ac:dyDescent="0.25">
      <c r="A1173" s="2" t="s">
        <v>8219</v>
      </c>
      <c r="B1173" s="2">
        <v>25</v>
      </c>
      <c r="I1173" s="2" t="s">
        <v>8221</v>
      </c>
      <c r="J1173" s="2">
        <v>1</v>
      </c>
    </row>
    <row r="1174" spans="1:10" ht="15.75" x14ac:dyDescent="0.25">
      <c r="A1174" s="2" t="s">
        <v>8219</v>
      </c>
      <c r="B1174" s="2">
        <v>29</v>
      </c>
      <c r="I1174" s="2" t="s">
        <v>8221</v>
      </c>
      <c r="J1174" s="2">
        <v>14</v>
      </c>
    </row>
    <row r="1175" spans="1:10" ht="15.75" x14ac:dyDescent="0.25">
      <c r="A1175" s="2" t="s">
        <v>8219</v>
      </c>
      <c r="B1175" s="2">
        <v>43</v>
      </c>
      <c r="I1175" s="2" t="s">
        <v>8221</v>
      </c>
      <c r="J1175" s="2">
        <v>42</v>
      </c>
    </row>
    <row r="1176" spans="1:10" ht="15.75" x14ac:dyDescent="0.25">
      <c r="A1176" s="2" t="s">
        <v>8219</v>
      </c>
      <c r="B1176" s="2">
        <v>46</v>
      </c>
      <c r="I1176" s="2" t="s">
        <v>8221</v>
      </c>
      <c r="J1176" s="2">
        <v>27</v>
      </c>
    </row>
    <row r="1177" spans="1:10" ht="15.75" x14ac:dyDescent="0.25">
      <c r="A1177" s="2" t="s">
        <v>8219</v>
      </c>
      <c r="B1177" s="2">
        <v>27</v>
      </c>
      <c r="I1177" s="2" t="s">
        <v>8221</v>
      </c>
      <c r="J1177" s="2">
        <v>5</v>
      </c>
    </row>
    <row r="1178" spans="1:10" ht="15.75" x14ac:dyDescent="0.25">
      <c r="A1178" s="2" t="s">
        <v>8219</v>
      </c>
      <c r="B1178" s="2">
        <v>112</v>
      </c>
      <c r="I1178" s="2" t="s">
        <v>8221</v>
      </c>
      <c r="J1178" s="2">
        <v>13</v>
      </c>
    </row>
    <row r="1179" spans="1:10" ht="15.75" x14ac:dyDescent="0.25">
      <c r="A1179" s="2" t="s">
        <v>8219</v>
      </c>
      <c r="B1179" s="2">
        <v>34</v>
      </c>
      <c r="I1179" s="2" t="s">
        <v>8221</v>
      </c>
      <c r="J1179" s="2">
        <v>12</v>
      </c>
    </row>
    <row r="1180" spans="1:10" ht="15.75" x14ac:dyDescent="0.25">
      <c r="A1180" s="2" t="s">
        <v>8219</v>
      </c>
      <c r="B1180" s="2">
        <v>145</v>
      </c>
      <c r="I1180" s="2" t="s">
        <v>8221</v>
      </c>
      <c r="J1180" s="2">
        <v>90</v>
      </c>
    </row>
    <row r="1181" spans="1:10" ht="15.75" x14ac:dyDescent="0.25">
      <c r="A1181" s="2" t="s">
        <v>8219</v>
      </c>
      <c r="B1181" s="2">
        <v>19</v>
      </c>
      <c r="I1181" s="2" t="s">
        <v>8221</v>
      </c>
      <c r="J1181" s="2">
        <v>2</v>
      </c>
    </row>
    <row r="1182" spans="1:10" ht="15.75" x14ac:dyDescent="0.25">
      <c r="A1182" s="2" t="s">
        <v>8219</v>
      </c>
      <c r="B1182" s="2">
        <v>288</v>
      </c>
      <c r="I1182" s="2" t="s">
        <v>8221</v>
      </c>
      <c r="J1182" s="2">
        <v>5</v>
      </c>
    </row>
    <row r="1183" spans="1:10" ht="15.75" x14ac:dyDescent="0.25">
      <c r="A1183" s="2" t="s">
        <v>8219</v>
      </c>
      <c r="B1183" s="2">
        <v>14</v>
      </c>
      <c r="I1183" s="2" t="s">
        <v>8221</v>
      </c>
      <c r="J1183" s="2">
        <v>31</v>
      </c>
    </row>
    <row r="1184" spans="1:10" ht="15.75" x14ac:dyDescent="0.25">
      <c r="A1184" s="2" t="s">
        <v>8219</v>
      </c>
      <c r="B1184" s="2">
        <v>7</v>
      </c>
      <c r="I1184" s="2" t="s">
        <v>8221</v>
      </c>
      <c r="J1184" s="2">
        <v>4</v>
      </c>
    </row>
    <row r="1185" spans="1:10" ht="15.75" x14ac:dyDescent="0.25">
      <c r="A1185" s="2" t="s">
        <v>8219</v>
      </c>
      <c r="B1185" s="2">
        <v>211</v>
      </c>
      <c r="I1185" s="2" t="s">
        <v>8221</v>
      </c>
      <c r="J1185" s="2">
        <v>29</v>
      </c>
    </row>
    <row r="1186" spans="1:10" ht="15.75" x14ac:dyDescent="0.25">
      <c r="A1186" s="2" t="s">
        <v>8219</v>
      </c>
      <c r="B1186" s="2">
        <v>85</v>
      </c>
      <c r="I1186" s="2" t="s">
        <v>8221</v>
      </c>
      <c r="J1186" s="2">
        <v>2</v>
      </c>
    </row>
    <row r="1187" spans="1:10" ht="15.75" x14ac:dyDescent="0.25">
      <c r="A1187" s="2" t="s">
        <v>8219</v>
      </c>
      <c r="B1187" s="2">
        <v>103</v>
      </c>
      <c r="I1187" s="2" t="s">
        <v>8221</v>
      </c>
      <c r="J1187" s="2">
        <v>114</v>
      </c>
    </row>
    <row r="1188" spans="1:10" ht="15.75" x14ac:dyDescent="0.25">
      <c r="A1188" s="2" t="s">
        <v>8219</v>
      </c>
      <c r="B1188" s="2">
        <v>113</v>
      </c>
      <c r="I1188" s="2" t="s">
        <v>8221</v>
      </c>
      <c r="J1188" s="2">
        <v>1</v>
      </c>
    </row>
    <row r="1189" spans="1:10" ht="15.75" x14ac:dyDescent="0.25">
      <c r="A1189" s="2" t="s">
        <v>8219</v>
      </c>
      <c r="B1189" s="2">
        <v>167</v>
      </c>
      <c r="I1189" s="2" t="s">
        <v>8221</v>
      </c>
      <c r="J1189" s="2">
        <v>76</v>
      </c>
    </row>
    <row r="1190" spans="1:10" ht="15.75" x14ac:dyDescent="0.25">
      <c r="A1190" s="2" t="s">
        <v>8219</v>
      </c>
      <c r="B1190" s="2">
        <v>73</v>
      </c>
      <c r="I1190" s="2" t="s">
        <v>8221</v>
      </c>
      <c r="J1190" s="2">
        <v>9</v>
      </c>
    </row>
    <row r="1191" spans="1:10" ht="15.75" x14ac:dyDescent="0.25">
      <c r="A1191" s="2" t="s">
        <v>8219</v>
      </c>
      <c r="B1191" s="2">
        <v>75</v>
      </c>
      <c r="I1191" s="2" t="s">
        <v>8221</v>
      </c>
      <c r="J1191" s="2">
        <v>37</v>
      </c>
    </row>
    <row r="1192" spans="1:10" ht="15.75" x14ac:dyDescent="0.25">
      <c r="A1192" s="2" t="s">
        <v>8219</v>
      </c>
      <c r="B1192" s="2">
        <v>614</v>
      </c>
      <c r="I1192" s="2" t="s">
        <v>8221</v>
      </c>
      <c r="J1192" s="2">
        <v>0</v>
      </c>
    </row>
    <row r="1193" spans="1:10" ht="15.75" x14ac:dyDescent="0.25">
      <c r="A1193" s="2" t="s">
        <v>8219</v>
      </c>
      <c r="B1193" s="2">
        <v>107</v>
      </c>
      <c r="I1193" s="2" t="s">
        <v>8221</v>
      </c>
      <c r="J1193" s="2">
        <v>1</v>
      </c>
    </row>
    <row r="1194" spans="1:10" ht="15.75" x14ac:dyDescent="0.25">
      <c r="A1194" s="2" t="s">
        <v>8219</v>
      </c>
      <c r="B1194" s="2">
        <v>1224</v>
      </c>
      <c r="I1194" s="2" t="s">
        <v>8221</v>
      </c>
      <c r="J1194" s="2">
        <v>10</v>
      </c>
    </row>
    <row r="1195" spans="1:10" ht="15.75" x14ac:dyDescent="0.25">
      <c r="A1195" s="2" t="s">
        <v>8219</v>
      </c>
      <c r="B1195" s="2">
        <v>104</v>
      </c>
      <c r="I1195" s="2" t="s">
        <v>8221</v>
      </c>
      <c r="J1195" s="2">
        <v>1</v>
      </c>
    </row>
    <row r="1196" spans="1:10" ht="15.75" x14ac:dyDescent="0.25">
      <c r="A1196" s="2" t="s">
        <v>8219</v>
      </c>
      <c r="B1196" s="2">
        <v>79</v>
      </c>
      <c r="I1196" s="2" t="s">
        <v>8221</v>
      </c>
      <c r="J1196" s="2">
        <v>2</v>
      </c>
    </row>
    <row r="1197" spans="1:10" ht="15.75" x14ac:dyDescent="0.25">
      <c r="A1197" s="2" t="s">
        <v>8219</v>
      </c>
      <c r="B1197" s="2">
        <v>157</v>
      </c>
      <c r="I1197" s="2" t="s">
        <v>8221</v>
      </c>
      <c r="J1197" s="2">
        <v>1</v>
      </c>
    </row>
    <row r="1198" spans="1:10" ht="15.75" x14ac:dyDescent="0.25">
      <c r="A1198" s="2" t="s">
        <v>8219</v>
      </c>
      <c r="B1198" s="2">
        <v>50</v>
      </c>
      <c r="I1198" s="2" t="s">
        <v>8221</v>
      </c>
      <c r="J1198" s="2">
        <v>10</v>
      </c>
    </row>
    <row r="1199" spans="1:10" ht="15.75" x14ac:dyDescent="0.25">
      <c r="A1199" s="2" t="s">
        <v>8219</v>
      </c>
      <c r="B1199" s="2">
        <v>64</v>
      </c>
      <c r="I1199" s="2" t="s">
        <v>8221</v>
      </c>
      <c r="J1199" s="2">
        <v>9</v>
      </c>
    </row>
    <row r="1200" spans="1:10" ht="15.75" x14ac:dyDescent="0.25">
      <c r="A1200" s="2" t="s">
        <v>8219</v>
      </c>
      <c r="B1200" s="2">
        <v>200</v>
      </c>
      <c r="I1200" s="2" t="s">
        <v>8221</v>
      </c>
      <c r="J1200" s="2">
        <v>19</v>
      </c>
    </row>
    <row r="1201" spans="1:10" ht="15.75" x14ac:dyDescent="0.25">
      <c r="A1201" s="2" t="s">
        <v>8219</v>
      </c>
      <c r="B1201" s="2">
        <v>22</v>
      </c>
      <c r="I1201" s="2" t="s">
        <v>8221</v>
      </c>
      <c r="J1201" s="2">
        <v>0</v>
      </c>
    </row>
    <row r="1202" spans="1:10" ht="15.75" x14ac:dyDescent="0.25">
      <c r="A1202" s="2" t="s">
        <v>8219</v>
      </c>
      <c r="B1202" s="2">
        <v>163</v>
      </c>
      <c r="I1202" s="2" t="s">
        <v>8221</v>
      </c>
      <c r="J1202" s="2">
        <v>4</v>
      </c>
    </row>
    <row r="1203" spans="1:10" ht="15.75" x14ac:dyDescent="0.25">
      <c r="A1203" s="2" t="s">
        <v>8219</v>
      </c>
      <c r="B1203" s="2">
        <v>77</v>
      </c>
      <c r="I1203" s="2" t="s">
        <v>8221</v>
      </c>
      <c r="J1203" s="2">
        <v>8</v>
      </c>
    </row>
    <row r="1204" spans="1:10" ht="15.75" x14ac:dyDescent="0.25">
      <c r="A1204" s="2" t="s">
        <v>8219</v>
      </c>
      <c r="B1204" s="2">
        <v>89</v>
      </c>
      <c r="I1204" s="2" t="s">
        <v>8221</v>
      </c>
      <c r="J1204" s="2">
        <v>24</v>
      </c>
    </row>
    <row r="1205" spans="1:10" ht="15.75" x14ac:dyDescent="0.25">
      <c r="A1205" s="2" t="s">
        <v>8219</v>
      </c>
      <c r="B1205" s="2">
        <v>3355</v>
      </c>
      <c r="I1205" s="2" t="s">
        <v>8221</v>
      </c>
      <c r="J1205" s="2">
        <v>0</v>
      </c>
    </row>
    <row r="1206" spans="1:10" ht="15.75" x14ac:dyDescent="0.25">
      <c r="A1206" s="2" t="s">
        <v>8219</v>
      </c>
      <c r="B1206" s="2">
        <v>537</v>
      </c>
      <c r="I1206" s="2" t="s">
        <v>8221</v>
      </c>
      <c r="J1206" s="2">
        <v>39</v>
      </c>
    </row>
    <row r="1207" spans="1:10" ht="15.75" x14ac:dyDescent="0.25">
      <c r="A1207" s="2" t="s">
        <v>8219</v>
      </c>
      <c r="B1207" s="2">
        <v>125</v>
      </c>
      <c r="I1207" s="2" t="s">
        <v>8221</v>
      </c>
      <c r="J1207" s="2">
        <v>6</v>
      </c>
    </row>
    <row r="1208" spans="1:10" ht="15.75" x14ac:dyDescent="0.25">
      <c r="A1208" s="2" t="s">
        <v>8219</v>
      </c>
      <c r="B1208" s="2">
        <v>163</v>
      </c>
      <c r="I1208" s="2" t="s">
        <v>8221</v>
      </c>
      <c r="J1208" s="2">
        <v>4</v>
      </c>
    </row>
    <row r="1209" spans="1:10" ht="15.75" x14ac:dyDescent="0.25">
      <c r="A1209" s="2" t="s">
        <v>8219</v>
      </c>
      <c r="B1209" s="2">
        <v>283</v>
      </c>
      <c r="I1209" s="2" t="s">
        <v>8221</v>
      </c>
      <c r="J1209" s="2">
        <v>3</v>
      </c>
    </row>
    <row r="1210" spans="1:10" ht="15.75" x14ac:dyDescent="0.25">
      <c r="A1210" s="2" t="s">
        <v>8219</v>
      </c>
      <c r="B1210" s="2">
        <v>352</v>
      </c>
      <c r="I1210" s="2" t="s">
        <v>8221</v>
      </c>
      <c r="J1210" s="2">
        <v>53</v>
      </c>
    </row>
    <row r="1211" spans="1:10" ht="15.75" x14ac:dyDescent="0.25">
      <c r="A1211" s="2" t="s">
        <v>8219</v>
      </c>
      <c r="B1211" s="2">
        <v>94</v>
      </c>
      <c r="I1211" s="2" t="s">
        <v>8221</v>
      </c>
      <c r="J1211" s="2">
        <v>1</v>
      </c>
    </row>
    <row r="1212" spans="1:10" ht="15.75" x14ac:dyDescent="0.25">
      <c r="A1212" s="2" t="s">
        <v>8219</v>
      </c>
      <c r="B1212" s="2">
        <v>67</v>
      </c>
      <c r="I1212" s="2" t="s">
        <v>8221</v>
      </c>
      <c r="J1212" s="2">
        <v>2</v>
      </c>
    </row>
    <row r="1213" spans="1:10" ht="15.75" x14ac:dyDescent="0.25">
      <c r="A1213" s="2" t="s">
        <v>8219</v>
      </c>
      <c r="B1213" s="2">
        <v>221</v>
      </c>
      <c r="I1213" s="2" t="s">
        <v>8221</v>
      </c>
      <c r="J1213" s="2">
        <v>25</v>
      </c>
    </row>
    <row r="1214" spans="1:10" ht="15.75" x14ac:dyDescent="0.25">
      <c r="A1214" s="2" t="s">
        <v>8219</v>
      </c>
      <c r="B1214" s="2">
        <v>2165</v>
      </c>
      <c r="I1214" s="2" t="s">
        <v>8221</v>
      </c>
      <c r="J1214" s="2">
        <v>6</v>
      </c>
    </row>
    <row r="1215" spans="1:10" ht="15.75" x14ac:dyDescent="0.25">
      <c r="A1215" s="2" t="s">
        <v>8219</v>
      </c>
      <c r="B1215" s="2">
        <v>179</v>
      </c>
      <c r="I1215" s="2" t="s">
        <v>8221</v>
      </c>
      <c r="J1215" s="2">
        <v>0</v>
      </c>
    </row>
    <row r="1216" spans="1:10" ht="15.75" x14ac:dyDescent="0.25">
      <c r="A1216" s="2" t="s">
        <v>8219</v>
      </c>
      <c r="B1216" s="2">
        <v>123</v>
      </c>
      <c r="I1216" s="2" t="s">
        <v>8221</v>
      </c>
      <c r="J1216" s="2">
        <v>12</v>
      </c>
    </row>
    <row r="1217" spans="1:10" ht="15.75" x14ac:dyDescent="0.25">
      <c r="A1217" s="2" t="s">
        <v>8219</v>
      </c>
      <c r="B1217" s="2">
        <v>1104</v>
      </c>
      <c r="I1217" s="2" t="s">
        <v>8221</v>
      </c>
      <c r="J1217" s="2">
        <v>0</v>
      </c>
    </row>
    <row r="1218" spans="1:10" ht="15.75" x14ac:dyDescent="0.25">
      <c r="A1218" s="2" t="s">
        <v>8219</v>
      </c>
      <c r="B1218" s="2">
        <v>403</v>
      </c>
      <c r="I1218" s="2" t="s">
        <v>8221</v>
      </c>
      <c r="J1218" s="2">
        <v>36</v>
      </c>
    </row>
    <row r="1219" spans="1:10" ht="15.75" x14ac:dyDescent="0.25">
      <c r="A1219" s="2" t="s">
        <v>8219</v>
      </c>
      <c r="B1219" s="2">
        <v>109</v>
      </c>
      <c r="I1219" s="2" t="s">
        <v>8221</v>
      </c>
      <c r="J1219" s="2">
        <v>0</v>
      </c>
    </row>
    <row r="1220" spans="1:10" ht="15.75" x14ac:dyDescent="0.25">
      <c r="A1220" s="2" t="s">
        <v>8219</v>
      </c>
      <c r="B1220" s="2">
        <v>372</v>
      </c>
      <c r="I1220" s="2" t="s">
        <v>8221</v>
      </c>
      <c r="J1220" s="2">
        <v>2</v>
      </c>
    </row>
    <row r="1221" spans="1:10" ht="15.75" x14ac:dyDescent="0.25">
      <c r="A1221" s="2" t="s">
        <v>8219</v>
      </c>
      <c r="B1221" s="2">
        <v>311</v>
      </c>
      <c r="I1221" s="2" t="s">
        <v>8221</v>
      </c>
      <c r="J1221" s="2">
        <v>1</v>
      </c>
    </row>
    <row r="1222" spans="1:10" ht="15.75" x14ac:dyDescent="0.25">
      <c r="A1222" s="2" t="s">
        <v>8219</v>
      </c>
      <c r="B1222" s="2">
        <v>61</v>
      </c>
      <c r="I1222" s="2" t="s">
        <v>8221</v>
      </c>
      <c r="J1222" s="2">
        <v>59</v>
      </c>
    </row>
    <row r="1223" spans="1:10" ht="15.75" x14ac:dyDescent="0.25">
      <c r="A1223" s="2" t="s">
        <v>8219</v>
      </c>
      <c r="B1223" s="2">
        <v>115</v>
      </c>
      <c r="I1223" s="2" t="s">
        <v>8221</v>
      </c>
      <c r="J1223" s="2">
        <v>1</v>
      </c>
    </row>
    <row r="1224" spans="1:10" ht="15.75" x14ac:dyDescent="0.25">
      <c r="A1224" s="2" t="s">
        <v>8219</v>
      </c>
      <c r="B1224" s="2">
        <v>111</v>
      </c>
      <c r="I1224" s="2" t="s">
        <v>8221</v>
      </c>
      <c r="J1224" s="2">
        <v>31</v>
      </c>
    </row>
    <row r="1225" spans="1:10" ht="15.75" x14ac:dyDescent="0.25">
      <c r="A1225" s="2" t="s">
        <v>8219</v>
      </c>
      <c r="B1225" s="2">
        <v>337</v>
      </c>
      <c r="I1225" s="2" t="s">
        <v>8221</v>
      </c>
      <c r="J1225" s="2">
        <v>18</v>
      </c>
    </row>
    <row r="1226" spans="1:10" ht="15.75" x14ac:dyDescent="0.25">
      <c r="A1226" s="2" t="s">
        <v>8219</v>
      </c>
      <c r="B1226" s="2">
        <v>9</v>
      </c>
      <c r="I1226" s="2" t="s">
        <v>8221</v>
      </c>
      <c r="J1226" s="2">
        <v>10</v>
      </c>
    </row>
    <row r="1227" spans="1:10" ht="15.75" x14ac:dyDescent="0.25">
      <c r="A1227" s="2" t="s">
        <v>8219</v>
      </c>
      <c r="B1227" s="2">
        <v>120</v>
      </c>
      <c r="I1227" s="2" t="s">
        <v>8221</v>
      </c>
      <c r="J1227" s="2">
        <v>0</v>
      </c>
    </row>
    <row r="1228" spans="1:10" ht="15.75" x14ac:dyDescent="0.25">
      <c r="A1228" s="2" t="s">
        <v>8219</v>
      </c>
      <c r="B1228" s="2">
        <v>102</v>
      </c>
      <c r="I1228" s="2" t="s">
        <v>8221</v>
      </c>
      <c r="J1228" s="2">
        <v>14</v>
      </c>
    </row>
    <row r="1229" spans="1:10" ht="15.75" x14ac:dyDescent="0.25">
      <c r="A1229" s="2" t="s">
        <v>8219</v>
      </c>
      <c r="B1229" s="2">
        <v>186</v>
      </c>
      <c r="I1229" s="2" t="s">
        <v>8221</v>
      </c>
      <c r="J1229" s="2">
        <v>2</v>
      </c>
    </row>
    <row r="1230" spans="1:10" ht="15.75" x14ac:dyDescent="0.25">
      <c r="A1230" s="2" t="s">
        <v>8219</v>
      </c>
      <c r="B1230" s="2">
        <v>15</v>
      </c>
      <c r="I1230" s="2" t="s">
        <v>8221</v>
      </c>
      <c r="J1230" s="2">
        <v>1</v>
      </c>
    </row>
    <row r="1231" spans="1:10" ht="15.75" x14ac:dyDescent="0.25">
      <c r="A1231" s="2" t="s">
        <v>8219</v>
      </c>
      <c r="B1231" s="2">
        <v>67</v>
      </c>
      <c r="I1231" s="2" t="s">
        <v>8221</v>
      </c>
      <c r="J1231" s="2">
        <v>3</v>
      </c>
    </row>
    <row r="1232" spans="1:10" ht="15.75" x14ac:dyDescent="0.25">
      <c r="A1232" s="2" t="s">
        <v>8219</v>
      </c>
      <c r="B1232" s="2">
        <v>130</v>
      </c>
      <c r="I1232" s="2" t="s">
        <v>8221</v>
      </c>
      <c r="J1232" s="2">
        <v>0</v>
      </c>
    </row>
    <row r="1233" spans="1:10" ht="15.75" x14ac:dyDescent="0.25">
      <c r="A1233" s="2" t="s">
        <v>8219</v>
      </c>
      <c r="B1233" s="2">
        <v>16</v>
      </c>
      <c r="I1233" s="2" t="s">
        <v>8221</v>
      </c>
      <c r="J1233" s="2">
        <v>2</v>
      </c>
    </row>
    <row r="1234" spans="1:10" ht="15.75" x14ac:dyDescent="0.25">
      <c r="A1234" s="2" t="s">
        <v>8219</v>
      </c>
      <c r="B1234" s="2">
        <v>67</v>
      </c>
      <c r="I1234" s="2" t="s">
        <v>8221</v>
      </c>
      <c r="J1234" s="2">
        <v>0</v>
      </c>
    </row>
    <row r="1235" spans="1:10" ht="15.75" x14ac:dyDescent="0.25">
      <c r="A1235" s="2" t="s">
        <v>8219</v>
      </c>
      <c r="B1235" s="2">
        <v>124</v>
      </c>
      <c r="I1235" s="2" t="s">
        <v>8221</v>
      </c>
      <c r="J1235" s="2">
        <v>12</v>
      </c>
    </row>
    <row r="1236" spans="1:10" ht="15.75" x14ac:dyDescent="0.25">
      <c r="A1236" s="2" t="s">
        <v>8219</v>
      </c>
      <c r="B1236" s="2">
        <v>80</v>
      </c>
      <c r="I1236" s="2" t="s">
        <v>8221</v>
      </c>
      <c r="J1236" s="2">
        <v>1</v>
      </c>
    </row>
    <row r="1237" spans="1:10" ht="15.75" x14ac:dyDescent="0.25">
      <c r="A1237" s="2" t="s">
        <v>8219</v>
      </c>
      <c r="B1237" s="2">
        <v>282</v>
      </c>
      <c r="I1237" s="2" t="s">
        <v>8221</v>
      </c>
      <c r="J1237" s="2">
        <v>8</v>
      </c>
    </row>
    <row r="1238" spans="1:10" ht="15.75" x14ac:dyDescent="0.25">
      <c r="A1238" s="2" t="s">
        <v>8219</v>
      </c>
      <c r="B1238" s="2">
        <v>68</v>
      </c>
      <c r="I1238" s="2" t="s">
        <v>8221</v>
      </c>
      <c r="J1238" s="2">
        <v>2</v>
      </c>
    </row>
    <row r="1239" spans="1:10" ht="15.75" x14ac:dyDescent="0.25">
      <c r="A1239" s="2" t="s">
        <v>8219</v>
      </c>
      <c r="B1239" s="2">
        <v>86</v>
      </c>
      <c r="I1239" s="2" t="s">
        <v>8221</v>
      </c>
      <c r="J1239" s="2">
        <v>31</v>
      </c>
    </row>
    <row r="1240" spans="1:10" ht="15.75" x14ac:dyDescent="0.25">
      <c r="A1240" s="2" t="s">
        <v>8219</v>
      </c>
      <c r="B1240" s="2">
        <v>115</v>
      </c>
      <c r="I1240" s="2" t="s">
        <v>8221</v>
      </c>
      <c r="J1240" s="2">
        <v>5</v>
      </c>
    </row>
    <row r="1241" spans="1:10" ht="15.75" x14ac:dyDescent="0.25">
      <c r="A1241" s="2" t="s">
        <v>8219</v>
      </c>
      <c r="B1241" s="2">
        <v>75</v>
      </c>
      <c r="I1241" s="2" t="s">
        <v>8221</v>
      </c>
      <c r="J1241" s="2">
        <v>1</v>
      </c>
    </row>
    <row r="1242" spans="1:10" ht="15.75" x14ac:dyDescent="0.25">
      <c r="A1242" s="2" t="s">
        <v>8219</v>
      </c>
      <c r="B1242" s="2">
        <v>43</v>
      </c>
      <c r="I1242" s="2" t="s">
        <v>8221</v>
      </c>
      <c r="J1242" s="2">
        <v>12</v>
      </c>
    </row>
    <row r="1243" spans="1:10" ht="15.75" x14ac:dyDescent="0.25">
      <c r="A1243" s="2" t="s">
        <v>8219</v>
      </c>
      <c r="B1243" s="2">
        <v>48</v>
      </c>
      <c r="I1243" s="2" t="s">
        <v>8221</v>
      </c>
      <c r="J1243" s="2">
        <v>4</v>
      </c>
    </row>
    <row r="1244" spans="1:10" ht="15.75" x14ac:dyDescent="0.25">
      <c r="A1244" s="2" t="s">
        <v>8219</v>
      </c>
      <c r="B1244" s="2">
        <v>52</v>
      </c>
      <c r="I1244" s="2" t="s">
        <v>8221</v>
      </c>
      <c r="J1244" s="2">
        <v>0</v>
      </c>
    </row>
    <row r="1245" spans="1:10" ht="15.75" x14ac:dyDescent="0.25">
      <c r="A1245" s="2" t="s">
        <v>8219</v>
      </c>
      <c r="B1245" s="2">
        <v>43</v>
      </c>
      <c r="I1245" s="2" t="s">
        <v>8221</v>
      </c>
      <c r="J1245" s="2">
        <v>7</v>
      </c>
    </row>
    <row r="1246" spans="1:10" ht="15.75" x14ac:dyDescent="0.25">
      <c r="A1246" s="2" t="s">
        <v>8219</v>
      </c>
      <c r="B1246" s="2">
        <v>58</v>
      </c>
      <c r="I1246" s="2" t="s">
        <v>8221</v>
      </c>
      <c r="J1246" s="2">
        <v>2</v>
      </c>
    </row>
    <row r="1247" spans="1:10" ht="15.75" x14ac:dyDescent="0.25">
      <c r="A1247" s="2" t="s">
        <v>8219</v>
      </c>
      <c r="B1247" s="2">
        <v>47</v>
      </c>
      <c r="I1247" s="2" t="s">
        <v>8221</v>
      </c>
      <c r="J1247" s="2">
        <v>1</v>
      </c>
    </row>
    <row r="1248" spans="1:10" ht="15.75" x14ac:dyDescent="0.25">
      <c r="A1248" s="2" t="s">
        <v>8219</v>
      </c>
      <c r="B1248" s="2">
        <v>36</v>
      </c>
      <c r="I1248" s="2" t="s">
        <v>8221</v>
      </c>
      <c r="J1248" s="2">
        <v>4</v>
      </c>
    </row>
    <row r="1249" spans="1:10" ht="15.75" x14ac:dyDescent="0.25">
      <c r="A1249" s="2" t="s">
        <v>8219</v>
      </c>
      <c r="B1249" s="2">
        <v>17</v>
      </c>
      <c r="I1249" s="2" t="s">
        <v>8221</v>
      </c>
      <c r="J1249" s="2">
        <v>6</v>
      </c>
    </row>
    <row r="1250" spans="1:10" ht="15.75" x14ac:dyDescent="0.25">
      <c r="A1250" s="2" t="s">
        <v>8219</v>
      </c>
      <c r="B1250" s="2">
        <v>104</v>
      </c>
      <c r="I1250" s="2" t="s">
        <v>8221</v>
      </c>
      <c r="J1250" s="2">
        <v>8</v>
      </c>
    </row>
    <row r="1251" spans="1:10" ht="15.75" x14ac:dyDescent="0.25">
      <c r="A1251" s="2" t="s">
        <v>8219</v>
      </c>
      <c r="B1251" s="2">
        <v>47</v>
      </c>
      <c r="I1251" s="2" t="s">
        <v>8221</v>
      </c>
      <c r="J1251" s="2">
        <v>14</v>
      </c>
    </row>
    <row r="1252" spans="1:10" ht="15.75" x14ac:dyDescent="0.25">
      <c r="A1252" s="2" t="s">
        <v>8219</v>
      </c>
      <c r="B1252" s="2">
        <v>38</v>
      </c>
      <c r="I1252" s="2" t="s">
        <v>8221</v>
      </c>
      <c r="J1252" s="2">
        <v>0</v>
      </c>
    </row>
    <row r="1253" spans="1:10" ht="15.75" x14ac:dyDescent="0.25">
      <c r="A1253" s="2" t="s">
        <v>8219</v>
      </c>
      <c r="B1253" s="2">
        <v>81</v>
      </c>
      <c r="I1253" s="2" t="s">
        <v>8221</v>
      </c>
      <c r="J1253" s="2">
        <v>4</v>
      </c>
    </row>
    <row r="1254" spans="1:10" ht="15.75" x14ac:dyDescent="0.25">
      <c r="A1254" s="2" t="s">
        <v>8219</v>
      </c>
      <c r="B1254" s="2">
        <v>55</v>
      </c>
      <c r="I1254" s="2" t="s">
        <v>8221</v>
      </c>
      <c r="J1254" s="2">
        <v>0</v>
      </c>
    </row>
    <row r="1255" spans="1:10" ht="15.75" x14ac:dyDescent="0.25">
      <c r="A1255" s="2" t="s">
        <v>8219</v>
      </c>
      <c r="B1255" s="2">
        <v>41</v>
      </c>
      <c r="I1255" s="2" t="s">
        <v>8221</v>
      </c>
      <c r="J1255" s="2">
        <v>0</v>
      </c>
    </row>
    <row r="1256" spans="1:10" ht="15.75" x14ac:dyDescent="0.25">
      <c r="A1256" s="2" t="s">
        <v>8219</v>
      </c>
      <c r="B1256" s="2">
        <v>79</v>
      </c>
      <c r="I1256" s="2" t="s">
        <v>8221</v>
      </c>
      <c r="J1256" s="2">
        <v>1</v>
      </c>
    </row>
    <row r="1257" spans="1:10" ht="15.75" x14ac:dyDescent="0.25">
      <c r="A1257" s="2" t="s">
        <v>8219</v>
      </c>
      <c r="B1257" s="2">
        <v>16</v>
      </c>
      <c r="I1257" s="2" t="s">
        <v>8221</v>
      </c>
      <c r="J1257" s="2">
        <v>1</v>
      </c>
    </row>
    <row r="1258" spans="1:10" ht="15.75" x14ac:dyDescent="0.25">
      <c r="A1258" s="2" t="s">
        <v>8219</v>
      </c>
      <c r="B1258" s="2">
        <v>8</v>
      </c>
      <c r="I1258" s="2" t="s">
        <v>8221</v>
      </c>
      <c r="J1258" s="2">
        <v>1</v>
      </c>
    </row>
    <row r="1259" spans="1:10" ht="15.75" x14ac:dyDescent="0.25">
      <c r="A1259" s="2" t="s">
        <v>8219</v>
      </c>
      <c r="B1259" s="2">
        <v>95</v>
      </c>
      <c r="I1259" s="2" t="s">
        <v>8221</v>
      </c>
      <c r="J1259" s="2">
        <v>1</v>
      </c>
    </row>
    <row r="1260" spans="1:10" ht="15.75" x14ac:dyDescent="0.25">
      <c r="A1260" s="2" t="s">
        <v>8219</v>
      </c>
      <c r="B1260" s="2">
        <v>25</v>
      </c>
      <c r="I1260" s="2" t="s">
        <v>8221</v>
      </c>
      <c r="J1260" s="2">
        <v>4</v>
      </c>
    </row>
    <row r="1261" spans="1:10" ht="15.75" x14ac:dyDescent="0.25">
      <c r="A1261" s="2" t="s">
        <v>8219</v>
      </c>
      <c r="B1261" s="2">
        <v>19</v>
      </c>
      <c r="I1261" s="2" t="s">
        <v>8221</v>
      </c>
      <c r="J1261" s="2">
        <v>0</v>
      </c>
    </row>
    <row r="1262" spans="1:10" ht="15.75" x14ac:dyDescent="0.25">
      <c r="A1262" s="2" t="s">
        <v>8219</v>
      </c>
      <c r="B1262" s="2">
        <v>90</v>
      </c>
      <c r="I1262" s="2" t="s">
        <v>8221</v>
      </c>
      <c r="J1262" s="2">
        <v>0</v>
      </c>
    </row>
    <row r="1263" spans="1:10" ht="15.75" x14ac:dyDescent="0.25">
      <c r="A1263" s="2" t="s">
        <v>8219</v>
      </c>
      <c r="B1263" s="2">
        <v>41</v>
      </c>
      <c r="I1263" s="2" t="s">
        <v>8221</v>
      </c>
      <c r="J1263" s="2">
        <v>2</v>
      </c>
    </row>
    <row r="1264" spans="1:10" ht="15.75" x14ac:dyDescent="0.25">
      <c r="A1264" s="2" t="s">
        <v>8219</v>
      </c>
      <c r="B1264" s="2">
        <v>30</v>
      </c>
      <c r="I1264" s="2" t="s">
        <v>8221</v>
      </c>
      <c r="J1264" s="2">
        <v>24</v>
      </c>
    </row>
    <row r="1265" spans="1:10" ht="15.75" x14ac:dyDescent="0.25">
      <c r="A1265" s="2" t="s">
        <v>8219</v>
      </c>
      <c r="B1265" s="2">
        <v>38</v>
      </c>
      <c r="I1265" s="2" t="s">
        <v>8221</v>
      </c>
      <c r="J1265" s="2">
        <v>1</v>
      </c>
    </row>
    <row r="1266" spans="1:10" ht="15.75" x14ac:dyDescent="0.25">
      <c r="A1266" s="2" t="s">
        <v>8219</v>
      </c>
      <c r="B1266" s="2">
        <v>65</v>
      </c>
      <c r="I1266" s="2" t="s">
        <v>8221</v>
      </c>
      <c r="J1266" s="2">
        <v>2</v>
      </c>
    </row>
    <row r="1267" spans="1:10" ht="15.75" x14ac:dyDescent="0.25">
      <c r="A1267" s="2" t="s">
        <v>8219</v>
      </c>
      <c r="B1267" s="2">
        <v>75</v>
      </c>
      <c r="I1267" s="2" t="s">
        <v>8221</v>
      </c>
      <c r="J1267" s="2">
        <v>1</v>
      </c>
    </row>
    <row r="1268" spans="1:10" ht="15.75" x14ac:dyDescent="0.25">
      <c r="A1268" s="2" t="s">
        <v>8219</v>
      </c>
      <c r="B1268" s="2">
        <v>16</v>
      </c>
      <c r="I1268" s="2" t="s">
        <v>8221</v>
      </c>
      <c r="J1268" s="2">
        <v>37</v>
      </c>
    </row>
    <row r="1269" spans="1:10" ht="15.75" x14ac:dyDescent="0.25">
      <c r="A1269" s="2" t="s">
        <v>8219</v>
      </c>
      <c r="B1269" s="2">
        <v>10</v>
      </c>
      <c r="I1269" s="2" t="s">
        <v>8221</v>
      </c>
      <c r="J1269" s="2">
        <v>5</v>
      </c>
    </row>
    <row r="1270" spans="1:10" ht="15.75" x14ac:dyDescent="0.25">
      <c r="A1270" s="2" t="s">
        <v>8219</v>
      </c>
      <c r="B1270" s="2">
        <v>27</v>
      </c>
      <c r="I1270" s="2" t="s">
        <v>8221</v>
      </c>
      <c r="J1270" s="2">
        <v>4</v>
      </c>
    </row>
    <row r="1271" spans="1:10" ht="15.75" x14ac:dyDescent="0.25">
      <c r="A1271" s="2" t="s">
        <v>8219</v>
      </c>
      <c r="B1271" s="2">
        <v>259</v>
      </c>
      <c r="I1271" s="2" t="s">
        <v>8221</v>
      </c>
      <c r="J1271" s="2">
        <v>16</v>
      </c>
    </row>
    <row r="1272" spans="1:10" ht="15.75" x14ac:dyDescent="0.25">
      <c r="A1272" s="2" t="s">
        <v>8219</v>
      </c>
      <c r="B1272" s="2">
        <v>39</v>
      </c>
      <c r="I1272" s="2" t="s">
        <v>8221</v>
      </c>
      <c r="J1272" s="2">
        <v>9</v>
      </c>
    </row>
    <row r="1273" spans="1:10" ht="15.75" x14ac:dyDescent="0.25">
      <c r="A1273" s="2" t="s">
        <v>8219</v>
      </c>
      <c r="B1273" s="2">
        <v>42</v>
      </c>
      <c r="I1273" s="2" t="s">
        <v>8221</v>
      </c>
      <c r="J1273" s="2">
        <v>0</v>
      </c>
    </row>
    <row r="1274" spans="1:10" ht="15.75" x14ac:dyDescent="0.25">
      <c r="A1274" s="2" t="s">
        <v>8219</v>
      </c>
      <c r="B1274" s="2">
        <v>10</v>
      </c>
      <c r="I1274" s="2" t="s">
        <v>8221</v>
      </c>
      <c r="J1274" s="2">
        <v>40</v>
      </c>
    </row>
    <row r="1275" spans="1:10" ht="15.75" x14ac:dyDescent="0.25">
      <c r="A1275" s="2" t="s">
        <v>8219</v>
      </c>
      <c r="B1275" s="2">
        <v>56</v>
      </c>
      <c r="I1275" s="2" t="s">
        <v>8221</v>
      </c>
      <c r="J1275" s="2">
        <v>0</v>
      </c>
    </row>
    <row r="1276" spans="1:10" ht="15.75" x14ac:dyDescent="0.25">
      <c r="A1276" s="2" t="s">
        <v>8219</v>
      </c>
      <c r="B1276" s="2">
        <v>20</v>
      </c>
      <c r="I1276" s="2" t="s">
        <v>8221</v>
      </c>
      <c r="J1276" s="2">
        <v>2</v>
      </c>
    </row>
    <row r="1277" spans="1:10" ht="15.75" x14ac:dyDescent="0.25">
      <c r="A1277" s="2" t="s">
        <v>8219</v>
      </c>
      <c r="B1277" s="2">
        <v>170</v>
      </c>
      <c r="I1277" s="2" t="s">
        <v>8221</v>
      </c>
      <c r="J1277" s="2">
        <v>1</v>
      </c>
    </row>
    <row r="1278" spans="1:10" ht="15.75" x14ac:dyDescent="0.25">
      <c r="A1278" s="2" t="s">
        <v>8219</v>
      </c>
      <c r="B1278" s="2">
        <v>29</v>
      </c>
      <c r="I1278" s="2" t="s">
        <v>8221</v>
      </c>
      <c r="J1278" s="2">
        <v>9</v>
      </c>
    </row>
    <row r="1279" spans="1:10" ht="15.75" x14ac:dyDescent="0.25">
      <c r="A1279" s="2" t="s">
        <v>8219</v>
      </c>
      <c r="B1279" s="2">
        <v>132</v>
      </c>
      <c r="I1279" s="2" t="s">
        <v>8221</v>
      </c>
      <c r="J1279" s="2">
        <v>34</v>
      </c>
    </row>
    <row r="1280" spans="1:10" ht="15.75" x14ac:dyDescent="0.25">
      <c r="A1280" s="2" t="s">
        <v>8219</v>
      </c>
      <c r="B1280" s="2">
        <v>27</v>
      </c>
      <c r="I1280" s="2" t="s">
        <v>8221</v>
      </c>
      <c r="J1280" s="2">
        <v>23</v>
      </c>
    </row>
    <row r="1281" spans="1:10" ht="15.75" x14ac:dyDescent="0.25">
      <c r="A1281" s="2" t="s">
        <v>8219</v>
      </c>
      <c r="B1281" s="2">
        <v>26</v>
      </c>
      <c r="I1281" s="2" t="s">
        <v>8221</v>
      </c>
      <c r="J1281" s="2">
        <v>19</v>
      </c>
    </row>
    <row r="1282" spans="1:10" ht="15.75" x14ac:dyDescent="0.25">
      <c r="A1282" s="2" t="s">
        <v>8219</v>
      </c>
      <c r="B1282" s="2">
        <v>43</v>
      </c>
      <c r="I1282" s="2" t="s">
        <v>8221</v>
      </c>
      <c r="J1282" s="2">
        <v>50</v>
      </c>
    </row>
    <row r="1283" spans="1:10" ht="15.75" x14ac:dyDescent="0.25">
      <c r="A1283" s="2" t="s">
        <v>8219</v>
      </c>
      <c r="B1283" s="2">
        <v>80</v>
      </c>
      <c r="I1283" s="2" t="s">
        <v>8221</v>
      </c>
      <c r="J1283" s="2">
        <v>12</v>
      </c>
    </row>
    <row r="1284" spans="1:10" ht="15.75" x14ac:dyDescent="0.25">
      <c r="A1284" s="2" t="s">
        <v>8219</v>
      </c>
      <c r="B1284" s="2">
        <v>33</v>
      </c>
      <c r="I1284" s="2" t="s">
        <v>8221</v>
      </c>
      <c r="J1284" s="2">
        <v>8</v>
      </c>
    </row>
    <row r="1285" spans="1:10" ht="15.75" x14ac:dyDescent="0.25">
      <c r="A1285" s="2" t="s">
        <v>8219</v>
      </c>
      <c r="B1285" s="2">
        <v>71</v>
      </c>
      <c r="I1285" s="2" t="s">
        <v>8221</v>
      </c>
      <c r="J1285" s="2">
        <v>9</v>
      </c>
    </row>
    <row r="1286" spans="1:10" ht="15.75" x14ac:dyDescent="0.25">
      <c r="A1286" s="2" t="s">
        <v>8219</v>
      </c>
      <c r="B1286" s="2">
        <v>81</v>
      </c>
      <c r="I1286" s="2" t="s">
        <v>8221</v>
      </c>
      <c r="J1286" s="2">
        <v>43</v>
      </c>
    </row>
    <row r="1287" spans="1:10" ht="15.75" x14ac:dyDescent="0.25">
      <c r="A1287" s="2" t="s">
        <v>8219</v>
      </c>
      <c r="B1287" s="2">
        <v>76</v>
      </c>
      <c r="I1287" s="2" t="s">
        <v>8221</v>
      </c>
      <c r="J1287" s="2">
        <v>28</v>
      </c>
    </row>
    <row r="1288" spans="1:10" ht="15.75" x14ac:dyDescent="0.25">
      <c r="A1288" s="2" t="s">
        <v>8219</v>
      </c>
      <c r="B1288" s="2">
        <v>48</v>
      </c>
      <c r="I1288" s="2" t="s">
        <v>8221</v>
      </c>
      <c r="J1288" s="2">
        <v>4</v>
      </c>
    </row>
    <row r="1289" spans="1:10" ht="15.75" x14ac:dyDescent="0.25">
      <c r="A1289" s="2" t="s">
        <v>8219</v>
      </c>
      <c r="B1289" s="2">
        <v>61</v>
      </c>
      <c r="I1289" s="2" t="s">
        <v>8221</v>
      </c>
      <c r="J1289" s="2">
        <v>24</v>
      </c>
    </row>
    <row r="1290" spans="1:10" ht="15.75" x14ac:dyDescent="0.25">
      <c r="A1290" s="2" t="s">
        <v>8219</v>
      </c>
      <c r="B1290" s="2">
        <v>60</v>
      </c>
      <c r="I1290" s="2" t="s">
        <v>8221</v>
      </c>
      <c r="J1290" s="2">
        <v>2</v>
      </c>
    </row>
    <row r="1291" spans="1:10" ht="15.75" x14ac:dyDescent="0.25">
      <c r="A1291" s="2" t="s">
        <v>8219</v>
      </c>
      <c r="B1291" s="2">
        <v>136</v>
      </c>
      <c r="I1291" s="2" t="s">
        <v>8221</v>
      </c>
      <c r="J1291" s="2">
        <v>2</v>
      </c>
    </row>
    <row r="1292" spans="1:10" ht="15.75" x14ac:dyDescent="0.25">
      <c r="A1292" s="2" t="s">
        <v>8219</v>
      </c>
      <c r="B1292" s="2">
        <v>14</v>
      </c>
      <c r="I1292" s="2" t="s">
        <v>8221</v>
      </c>
      <c r="J1292" s="2">
        <v>20</v>
      </c>
    </row>
    <row r="1293" spans="1:10" ht="15.75" x14ac:dyDescent="0.25">
      <c r="A1293" s="2" t="s">
        <v>8219</v>
      </c>
      <c r="B1293" s="2">
        <v>78</v>
      </c>
      <c r="I1293" s="2" t="s">
        <v>8221</v>
      </c>
      <c r="J1293" s="2">
        <v>1</v>
      </c>
    </row>
    <row r="1294" spans="1:10" ht="15.75" x14ac:dyDescent="0.25">
      <c r="A1294" s="2" t="s">
        <v>8219</v>
      </c>
      <c r="B1294" s="2">
        <v>4</v>
      </c>
      <c r="I1294" s="2" t="s">
        <v>8221</v>
      </c>
      <c r="J1294" s="2">
        <v>1</v>
      </c>
    </row>
    <row r="1295" spans="1:10" ht="15.75" x14ac:dyDescent="0.25">
      <c r="A1295" s="2" t="s">
        <v>8219</v>
      </c>
      <c r="B1295" s="2">
        <v>11</v>
      </c>
      <c r="I1295" s="2" t="s">
        <v>8221</v>
      </c>
      <c r="J1295" s="2">
        <v>4</v>
      </c>
    </row>
    <row r="1296" spans="1:10" ht="15.75" x14ac:dyDescent="0.25">
      <c r="A1296" s="2" t="s">
        <v>8219</v>
      </c>
      <c r="B1296" s="2">
        <v>185</v>
      </c>
      <c r="I1296" s="2" t="s">
        <v>8221</v>
      </c>
      <c r="J1296" s="2">
        <v>1</v>
      </c>
    </row>
    <row r="1297" spans="1:10" ht="15.75" x14ac:dyDescent="0.25">
      <c r="A1297" s="2" t="s">
        <v>8219</v>
      </c>
      <c r="B1297" s="2">
        <v>59</v>
      </c>
      <c r="I1297" s="2" t="s">
        <v>8221</v>
      </c>
      <c r="J1297" s="2">
        <v>1</v>
      </c>
    </row>
    <row r="1298" spans="1:10" ht="15.75" x14ac:dyDescent="0.25">
      <c r="A1298" s="2" t="s">
        <v>8219</v>
      </c>
      <c r="B1298" s="2">
        <v>27</v>
      </c>
      <c r="I1298" s="2" t="s">
        <v>8221</v>
      </c>
      <c r="J1298" s="2">
        <v>13</v>
      </c>
    </row>
    <row r="1299" spans="1:10" ht="15.75" x14ac:dyDescent="0.25">
      <c r="A1299" s="2" t="s">
        <v>8219</v>
      </c>
      <c r="B1299" s="2">
        <v>63</v>
      </c>
      <c r="I1299" s="2" t="s">
        <v>8221</v>
      </c>
      <c r="J1299" s="2">
        <v>1</v>
      </c>
    </row>
    <row r="1300" spans="1:10" ht="15.75" x14ac:dyDescent="0.25">
      <c r="A1300" s="2" t="s">
        <v>8219</v>
      </c>
      <c r="B1300" s="2">
        <v>13</v>
      </c>
      <c r="I1300" s="2" t="s">
        <v>8221</v>
      </c>
      <c r="J1300" s="2">
        <v>1</v>
      </c>
    </row>
    <row r="1301" spans="1:10" ht="15.75" x14ac:dyDescent="0.25">
      <c r="A1301" s="2" t="s">
        <v>8219</v>
      </c>
      <c r="B1301" s="2">
        <v>13</v>
      </c>
      <c r="I1301" s="2" t="s">
        <v>8221</v>
      </c>
      <c r="J1301" s="2">
        <v>0</v>
      </c>
    </row>
    <row r="1302" spans="1:10" ht="15.75" x14ac:dyDescent="0.25">
      <c r="A1302" s="2" t="s">
        <v>8219</v>
      </c>
      <c r="B1302" s="2">
        <v>57</v>
      </c>
      <c r="I1302" s="2" t="s">
        <v>8221</v>
      </c>
      <c r="J1302" s="2">
        <v>3</v>
      </c>
    </row>
    <row r="1303" spans="1:10" ht="15.75" x14ac:dyDescent="0.25">
      <c r="A1303" s="2" t="s">
        <v>8219</v>
      </c>
      <c r="B1303" s="2">
        <v>61</v>
      </c>
      <c r="I1303" s="2" t="s">
        <v>8221</v>
      </c>
      <c r="J1303" s="2">
        <v>14</v>
      </c>
    </row>
    <row r="1304" spans="1:10" ht="15.75" x14ac:dyDescent="0.25">
      <c r="A1304" s="2" t="s">
        <v>8219</v>
      </c>
      <c r="B1304" s="2">
        <v>65</v>
      </c>
      <c r="I1304" s="2" t="s">
        <v>8221</v>
      </c>
      <c r="J1304" s="2">
        <v>2</v>
      </c>
    </row>
    <row r="1305" spans="1:10" ht="15.75" x14ac:dyDescent="0.25">
      <c r="A1305" s="2" t="s">
        <v>8219</v>
      </c>
      <c r="B1305" s="2">
        <v>134</v>
      </c>
      <c r="I1305" s="2" t="s">
        <v>8221</v>
      </c>
      <c r="J1305" s="2">
        <v>5</v>
      </c>
    </row>
    <row r="1306" spans="1:10" ht="15.75" x14ac:dyDescent="0.25">
      <c r="A1306" s="2" t="s">
        <v>8219</v>
      </c>
      <c r="B1306" s="2">
        <v>37</v>
      </c>
      <c r="I1306" s="2" t="s">
        <v>8221</v>
      </c>
      <c r="J1306" s="2">
        <v>14</v>
      </c>
    </row>
    <row r="1307" spans="1:10" ht="15.75" x14ac:dyDescent="0.25">
      <c r="A1307" s="2" t="s">
        <v>8219</v>
      </c>
      <c r="B1307" s="2">
        <v>37</v>
      </c>
      <c r="I1307" s="2" t="s">
        <v>8221</v>
      </c>
      <c r="J1307" s="2">
        <v>9</v>
      </c>
    </row>
    <row r="1308" spans="1:10" ht="15.75" x14ac:dyDescent="0.25">
      <c r="A1308" s="2" t="s">
        <v>8219</v>
      </c>
      <c r="B1308" s="2">
        <v>150</v>
      </c>
      <c r="I1308" s="2" t="s">
        <v>8221</v>
      </c>
      <c r="J1308" s="2">
        <v>8</v>
      </c>
    </row>
    <row r="1309" spans="1:10" ht="15.75" x14ac:dyDescent="0.25">
      <c r="A1309" s="2" t="s">
        <v>8219</v>
      </c>
      <c r="B1309" s="2">
        <v>56</v>
      </c>
      <c r="I1309" s="2" t="s">
        <v>8221</v>
      </c>
      <c r="J1309" s="2">
        <v>7</v>
      </c>
    </row>
    <row r="1310" spans="1:10" ht="15.75" x14ac:dyDescent="0.25">
      <c r="A1310" s="2" t="s">
        <v>8219</v>
      </c>
      <c r="B1310" s="2">
        <v>18</v>
      </c>
      <c r="I1310" s="2" t="s">
        <v>8221</v>
      </c>
      <c r="J1310" s="2">
        <v>0</v>
      </c>
    </row>
    <row r="1311" spans="1:10" ht="15.75" x14ac:dyDescent="0.25">
      <c r="A1311" s="2" t="s">
        <v>8219</v>
      </c>
      <c r="B1311" s="2">
        <v>60</v>
      </c>
      <c r="I1311" s="2" t="s">
        <v>8221</v>
      </c>
      <c r="J1311" s="2">
        <v>84</v>
      </c>
    </row>
    <row r="1312" spans="1:10" ht="15.75" x14ac:dyDescent="0.25">
      <c r="A1312" s="2" t="s">
        <v>8219</v>
      </c>
      <c r="B1312" s="2">
        <v>67</v>
      </c>
      <c r="I1312" s="2" t="s">
        <v>8221</v>
      </c>
      <c r="J1312" s="2">
        <v>11</v>
      </c>
    </row>
    <row r="1313" spans="1:10" ht="15.75" x14ac:dyDescent="0.25">
      <c r="A1313" s="2" t="s">
        <v>8219</v>
      </c>
      <c r="B1313" s="2">
        <v>35</v>
      </c>
      <c r="I1313" s="2" t="s">
        <v>8221</v>
      </c>
      <c r="J1313" s="2">
        <v>1</v>
      </c>
    </row>
    <row r="1314" spans="1:10" ht="15.75" x14ac:dyDescent="0.25">
      <c r="A1314" s="2" t="s">
        <v>8219</v>
      </c>
      <c r="B1314" s="2">
        <v>34</v>
      </c>
      <c r="I1314" s="2" t="s">
        <v>8221</v>
      </c>
      <c r="J1314" s="2">
        <v>4</v>
      </c>
    </row>
    <row r="1315" spans="1:10" ht="15.75" x14ac:dyDescent="0.25">
      <c r="A1315" s="2" t="s">
        <v>8219</v>
      </c>
      <c r="B1315" s="2">
        <v>36</v>
      </c>
      <c r="I1315" s="2" t="s">
        <v>8221</v>
      </c>
      <c r="J1315" s="2">
        <v>10</v>
      </c>
    </row>
    <row r="1316" spans="1:10" ht="15.75" x14ac:dyDescent="0.25">
      <c r="A1316" s="2" t="s">
        <v>8219</v>
      </c>
      <c r="B1316" s="2">
        <v>18</v>
      </c>
      <c r="I1316" s="2" t="s">
        <v>8221</v>
      </c>
      <c r="J1316" s="2">
        <v>16</v>
      </c>
    </row>
    <row r="1317" spans="1:10" ht="15.75" x14ac:dyDescent="0.25">
      <c r="A1317" s="2" t="s">
        <v>8219</v>
      </c>
      <c r="B1317" s="2">
        <v>25</v>
      </c>
      <c r="I1317" s="2" t="s">
        <v>8221</v>
      </c>
      <c r="J1317" s="2">
        <v>2</v>
      </c>
    </row>
    <row r="1318" spans="1:10" ht="15.75" x14ac:dyDescent="0.25">
      <c r="A1318" s="2" t="s">
        <v>8219</v>
      </c>
      <c r="B1318" s="2">
        <v>21</v>
      </c>
      <c r="I1318" s="2" t="s">
        <v>8221</v>
      </c>
      <c r="J1318" s="2">
        <v>5</v>
      </c>
    </row>
    <row r="1319" spans="1:10" ht="15.75" x14ac:dyDescent="0.25">
      <c r="A1319" s="2" t="s">
        <v>8219</v>
      </c>
      <c r="B1319" s="2">
        <v>151</v>
      </c>
      <c r="I1319" s="2" t="s">
        <v>8221</v>
      </c>
      <c r="J1319" s="2">
        <v>1</v>
      </c>
    </row>
    <row r="1320" spans="1:10" ht="15.75" x14ac:dyDescent="0.25">
      <c r="A1320" s="2" t="s">
        <v>8219</v>
      </c>
      <c r="B1320" s="2">
        <v>489</v>
      </c>
      <c r="I1320" s="2" t="s">
        <v>8221</v>
      </c>
      <c r="J1320" s="2">
        <v>31</v>
      </c>
    </row>
    <row r="1321" spans="1:10" ht="15.75" x14ac:dyDescent="0.25">
      <c r="A1321" s="2" t="s">
        <v>8219</v>
      </c>
      <c r="B1321" s="2">
        <v>50</v>
      </c>
      <c r="I1321" s="2" t="s">
        <v>8221</v>
      </c>
      <c r="J1321" s="2">
        <v>0</v>
      </c>
    </row>
    <row r="1322" spans="1:10" ht="15.75" x14ac:dyDescent="0.25">
      <c r="A1322" s="2" t="s">
        <v>8219</v>
      </c>
      <c r="B1322" s="2">
        <v>321</v>
      </c>
      <c r="I1322" s="2" t="s">
        <v>8221</v>
      </c>
      <c r="J1322" s="2">
        <v>2</v>
      </c>
    </row>
    <row r="1323" spans="1:10" ht="15.75" x14ac:dyDescent="0.25">
      <c r="A1323" s="2" t="s">
        <v>8219</v>
      </c>
      <c r="B1323" s="2">
        <v>1762</v>
      </c>
      <c r="I1323" s="2" t="s">
        <v>8221</v>
      </c>
      <c r="J1323" s="2">
        <v>7</v>
      </c>
    </row>
    <row r="1324" spans="1:10" ht="15.75" x14ac:dyDescent="0.25">
      <c r="A1324" s="2" t="s">
        <v>8219</v>
      </c>
      <c r="B1324" s="2">
        <v>385</v>
      </c>
      <c r="I1324" s="2" t="s">
        <v>8221</v>
      </c>
      <c r="J1324" s="2">
        <v>16</v>
      </c>
    </row>
    <row r="1325" spans="1:10" ht="15.75" x14ac:dyDescent="0.25">
      <c r="A1325" s="2" t="s">
        <v>8219</v>
      </c>
      <c r="B1325" s="2">
        <v>398</v>
      </c>
      <c r="I1325" s="2" t="s">
        <v>8221</v>
      </c>
      <c r="J1325" s="2">
        <v>4</v>
      </c>
    </row>
    <row r="1326" spans="1:10" ht="15.75" x14ac:dyDescent="0.25">
      <c r="A1326" s="2" t="s">
        <v>8219</v>
      </c>
      <c r="B1326" s="2">
        <v>304</v>
      </c>
      <c r="I1326" s="2" t="s">
        <v>8221</v>
      </c>
      <c r="J1326" s="2">
        <v>4</v>
      </c>
    </row>
    <row r="1327" spans="1:10" ht="15.75" x14ac:dyDescent="0.25">
      <c r="A1327" s="2" t="s">
        <v>8219</v>
      </c>
      <c r="B1327" s="2">
        <v>676</v>
      </c>
      <c r="I1327" s="2" t="s">
        <v>8221</v>
      </c>
      <c r="J1327" s="2">
        <v>4</v>
      </c>
    </row>
    <row r="1328" spans="1:10" ht="15.75" x14ac:dyDescent="0.25">
      <c r="A1328" s="2" t="s">
        <v>8219</v>
      </c>
      <c r="B1328" s="2">
        <v>577</v>
      </c>
      <c r="I1328" s="2" t="s">
        <v>8221</v>
      </c>
      <c r="J1328" s="2">
        <v>3</v>
      </c>
    </row>
    <row r="1329" spans="1:10" ht="15.75" x14ac:dyDescent="0.25">
      <c r="A1329" s="2" t="s">
        <v>8219</v>
      </c>
      <c r="B1329" s="2">
        <v>3663</v>
      </c>
      <c r="I1329" s="2" t="s">
        <v>8221</v>
      </c>
      <c r="J1329" s="2">
        <v>36</v>
      </c>
    </row>
    <row r="1330" spans="1:10" ht="15.75" x14ac:dyDescent="0.25">
      <c r="A1330" s="2" t="s">
        <v>8219</v>
      </c>
      <c r="B1330" s="2">
        <v>294</v>
      </c>
      <c r="I1330" s="2" t="s">
        <v>8221</v>
      </c>
      <c r="J1330" s="2">
        <v>1</v>
      </c>
    </row>
    <row r="1331" spans="1:10" ht="15.75" x14ac:dyDescent="0.25">
      <c r="A1331" s="2" t="s">
        <v>8219</v>
      </c>
      <c r="B1331" s="2">
        <v>28</v>
      </c>
      <c r="I1331" s="2" t="s">
        <v>8221</v>
      </c>
      <c r="J1331" s="2">
        <v>7</v>
      </c>
    </row>
    <row r="1332" spans="1:10" ht="15.75" x14ac:dyDescent="0.25">
      <c r="A1332" s="2" t="s">
        <v>8219</v>
      </c>
      <c r="B1332" s="2">
        <v>100</v>
      </c>
      <c r="I1332" s="2" t="s">
        <v>8221</v>
      </c>
      <c r="J1332" s="2">
        <v>27</v>
      </c>
    </row>
    <row r="1333" spans="1:10" ht="15.75" x14ac:dyDescent="0.25">
      <c r="A1333" s="2" t="s">
        <v>8219</v>
      </c>
      <c r="B1333" s="2">
        <v>72</v>
      </c>
      <c r="I1333" s="2" t="s">
        <v>8221</v>
      </c>
      <c r="J1333" s="2">
        <v>1</v>
      </c>
    </row>
    <row r="1334" spans="1:10" ht="15.75" x14ac:dyDescent="0.25">
      <c r="A1334" s="2" t="s">
        <v>8219</v>
      </c>
      <c r="B1334" s="2">
        <v>238</v>
      </c>
      <c r="I1334" s="2" t="s">
        <v>8221</v>
      </c>
      <c r="J1334" s="2">
        <v>0</v>
      </c>
    </row>
    <row r="1335" spans="1:10" ht="15.75" x14ac:dyDescent="0.25">
      <c r="A1335" s="2" t="s">
        <v>8219</v>
      </c>
      <c r="B1335" s="2">
        <v>159</v>
      </c>
      <c r="I1335" s="2" t="s">
        <v>8221</v>
      </c>
      <c r="J1335" s="2">
        <v>1</v>
      </c>
    </row>
    <row r="1336" spans="1:10" ht="15.75" x14ac:dyDescent="0.25">
      <c r="A1336" s="2" t="s">
        <v>8219</v>
      </c>
      <c r="B1336" s="2">
        <v>77</v>
      </c>
      <c r="I1336" s="2" t="s">
        <v>8221</v>
      </c>
      <c r="J1336" s="2">
        <v>3</v>
      </c>
    </row>
    <row r="1337" spans="1:10" ht="15.75" x14ac:dyDescent="0.25">
      <c r="A1337" s="2" t="s">
        <v>8219</v>
      </c>
      <c r="B1337" s="2">
        <v>53</v>
      </c>
      <c r="I1337" s="2" t="s">
        <v>8221</v>
      </c>
      <c r="J1337" s="2">
        <v>3</v>
      </c>
    </row>
    <row r="1338" spans="1:10" ht="15.75" x14ac:dyDescent="0.25">
      <c r="A1338" s="2" t="s">
        <v>8219</v>
      </c>
      <c r="B1338" s="2">
        <v>1251</v>
      </c>
      <c r="I1338" s="2" t="s">
        <v>8221</v>
      </c>
      <c r="J1338" s="2">
        <v>3</v>
      </c>
    </row>
    <row r="1339" spans="1:10" ht="15.75" x14ac:dyDescent="0.25">
      <c r="A1339" s="2" t="s">
        <v>8219</v>
      </c>
      <c r="B1339" s="2">
        <v>465</v>
      </c>
      <c r="I1339" s="2" t="s">
        <v>8221</v>
      </c>
      <c r="J1339" s="2">
        <v>0</v>
      </c>
    </row>
    <row r="1340" spans="1:10" ht="15.75" x14ac:dyDescent="0.25">
      <c r="A1340" s="2" t="s">
        <v>8219</v>
      </c>
      <c r="B1340" s="2">
        <v>74</v>
      </c>
      <c r="I1340" s="2" t="s">
        <v>8221</v>
      </c>
      <c r="J1340" s="2">
        <v>6</v>
      </c>
    </row>
    <row r="1341" spans="1:10" ht="15.75" x14ac:dyDescent="0.25">
      <c r="A1341" s="2" t="s">
        <v>8219</v>
      </c>
      <c r="B1341" s="2">
        <v>62</v>
      </c>
      <c r="I1341" s="2" t="s">
        <v>8221</v>
      </c>
      <c r="J1341" s="2">
        <v>17</v>
      </c>
    </row>
    <row r="1342" spans="1:10" ht="15.75" x14ac:dyDescent="0.25">
      <c r="A1342" s="2" t="s">
        <v>8219</v>
      </c>
      <c r="B1342" s="2">
        <v>3468</v>
      </c>
      <c r="I1342" s="2" t="s">
        <v>8221</v>
      </c>
      <c r="J1342" s="2">
        <v>40</v>
      </c>
    </row>
    <row r="1343" spans="1:10" ht="15.75" x14ac:dyDescent="0.25">
      <c r="A1343" s="2" t="s">
        <v>8219</v>
      </c>
      <c r="B1343" s="2">
        <v>52</v>
      </c>
      <c r="I1343" s="2" t="s">
        <v>8221</v>
      </c>
      <c r="J1343" s="2">
        <v>3</v>
      </c>
    </row>
    <row r="1344" spans="1:10" ht="15.75" x14ac:dyDescent="0.25">
      <c r="A1344" s="2" t="s">
        <v>8219</v>
      </c>
      <c r="B1344" s="2">
        <v>50</v>
      </c>
      <c r="I1344" s="2" t="s">
        <v>8221</v>
      </c>
      <c r="J1344" s="2">
        <v>1</v>
      </c>
    </row>
    <row r="1345" spans="1:10" ht="15.75" x14ac:dyDescent="0.25">
      <c r="A1345" s="2" t="s">
        <v>8219</v>
      </c>
      <c r="B1345" s="2">
        <v>45</v>
      </c>
      <c r="I1345" s="2" t="s">
        <v>8221</v>
      </c>
      <c r="J1345" s="2">
        <v>2</v>
      </c>
    </row>
    <row r="1346" spans="1:10" ht="15.75" x14ac:dyDescent="0.25">
      <c r="A1346" s="2" t="s">
        <v>8219</v>
      </c>
      <c r="B1346" s="2">
        <v>21</v>
      </c>
      <c r="I1346" s="2" t="s">
        <v>8221</v>
      </c>
      <c r="J1346" s="2">
        <v>7</v>
      </c>
    </row>
    <row r="1347" spans="1:10" ht="15.75" x14ac:dyDescent="0.25">
      <c r="A1347" s="2" t="s">
        <v>8219</v>
      </c>
      <c r="B1347" s="2">
        <v>100</v>
      </c>
      <c r="I1347" s="2" t="s">
        <v>8221</v>
      </c>
      <c r="J1347" s="2">
        <v>14</v>
      </c>
    </row>
    <row r="1348" spans="1:10" ht="15.75" x14ac:dyDescent="0.25">
      <c r="A1348" s="2" t="s">
        <v>8219</v>
      </c>
      <c r="B1348" s="2">
        <v>81</v>
      </c>
      <c r="I1348" s="2" t="s">
        <v>8221</v>
      </c>
      <c r="J1348" s="2">
        <v>0</v>
      </c>
    </row>
    <row r="1349" spans="1:10" ht="15.75" x14ac:dyDescent="0.25">
      <c r="A1349" s="2" t="s">
        <v>8219</v>
      </c>
      <c r="B1349" s="2">
        <v>286</v>
      </c>
      <c r="I1349" s="2" t="s">
        <v>8221</v>
      </c>
      <c r="J1349" s="2">
        <v>0</v>
      </c>
    </row>
    <row r="1350" spans="1:10" ht="15.75" x14ac:dyDescent="0.25">
      <c r="A1350" s="2" t="s">
        <v>8219</v>
      </c>
      <c r="B1350" s="2">
        <v>42</v>
      </c>
      <c r="I1350" s="2" t="s">
        <v>8221</v>
      </c>
      <c r="J1350" s="2">
        <v>1</v>
      </c>
    </row>
    <row r="1351" spans="1:10" ht="15.75" x14ac:dyDescent="0.25">
      <c r="A1351" s="2" t="s">
        <v>8219</v>
      </c>
      <c r="B1351" s="2">
        <v>199</v>
      </c>
      <c r="I1351" s="2" t="s">
        <v>8221</v>
      </c>
      <c r="J1351" s="2">
        <v>12</v>
      </c>
    </row>
    <row r="1352" spans="1:10" ht="15.75" x14ac:dyDescent="0.25">
      <c r="A1352" s="2" t="s">
        <v>8219</v>
      </c>
      <c r="B1352" s="2">
        <v>25</v>
      </c>
      <c r="I1352" s="2" t="s">
        <v>8221</v>
      </c>
      <c r="J1352" s="2">
        <v>12</v>
      </c>
    </row>
    <row r="1353" spans="1:10" ht="15.75" x14ac:dyDescent="0.25">
      <c r="A1353" s="2" t="s">
        <v>8219</v>
      </c>
      <c r="B1353" s="2">
        <v>84</v>
      </c>
      <c r="I1353" s="2" t="s">
        <v>8221</v>
      </c>
      <c r="J1353" s="2">
        <v>23</v>
      </c>
    </row>
    <row r="1354" spans="1:10" ht="15.75" x14ac:dyDescent="0.25">
      <c r="A1354" s="2" t="s">
        <v>8219</v>
      </c>
      <c r="B1354" s="2">
        <v>50</v>
      </c>
      <c r="I1354" s="2" t="s">
        <v>8221</v>
      </c>
      <c r="J1354" s="2">
        <v>0</v>
      </c>
    </row>
    <row r="1355" spans="1:10" ht="15.75" x14ac:dyDescent="0.25">
      <c r="A1355" s="2" t="s">
        <v>8219</v>
      </c>
      <c r="B1355" s="2">
        <v>26</v>
      </c>
      <c r="I1355" s="2" t="s">
        <v>8221</v>
      </c>
      <c r="J1355" s="2">
        <v>10</v>
      </c>
    </row>
    <row r="1356" spans="1:10" ht="15.75" x14ac:dyDescent="0.25">
      <c r="A1356" s="2" t="s">
        <v>8219</v>
      </c>
      <c r="B1356" s="2">
        <v>14</v>
      </c>
      <c r="I1356" s="2" t="s">
        <v>8221</v>
      </c>
      <c r="J1356" s="2">
        <v>5</v>
      </c>
    </row>
    <row r="1357" spans="1:10" ht="15.75" x14ac:dyDescent="0.25">
      <c r="A1357" s="2" t="s">
        <v>8219</v>
      </c>
      <c r="B1357" s="2">
        <v>49</v>
      </c>
      <c r="I1357" s="2" t="s">
        <v>8221</v>
      </c>
      <c r="J1357" s="2">
        <v>1</v>
      </c>
    </row>
    <row r="1358" spans="1:10" ht="15.75" x14ac:dyDescent="0.25">
      <c r="A1358" s="2" t="s">
        <v>8219</v>
      </c>
      <c r="B1358" s="2">
        <v>69</v>
      </c>
      <c r="I1358" s="2" t="s">
        <v>8221</v>
      </c>
      <c r="J1358" s="2">
        <v>2</v>
      </c>
    </row>
    <row r="1359" spans="1:10" ht="15.75" x14ac:dyDescent="0.25">
      <c r="A1359" s="2" t="s">
        <v>8219</v>
      </c>
      <c r="B1359" s="2">
        <v>60</v>
      </c>
      <c r="I1359" s="2" t="s">
        <v>8221</v>
      </c>
      <c r="J1359" s="2">
        <v>2</v>
      </c>
    </row>
    <row r="1360" spans="1:10" ht="15.75" x14ac:dyDescent="0.25">
      <c r="A1360" s="2" t="s">
        <v>8219</v>
      </c>
      <c r="B1360" s="2">
        <v>80</v>
      </c>
      <c r="I1360" s="2" t="s">
        <v>8221</v>
      </c>
      <c r="J1360" s="2">
        <v>0</v>
      </c>
    </row>
    <row r="1361" spans="1:10" ht="15.75" x14ac:dyDescent="0.25">
      <c r="A1361" s="2" t="s">
        <v>8219</v>
      </c>
      <c r="B1361" s="2">
        <v>56</v>
      </c>
      <c r="I1361" s="2" t="s">
        <v>8221</v>
      </c>
      <c r="J1361" s="2">
        <v>13</v>
      </c>
    </row>
    <row r="1362" spans="1:10" ht="15.75" x14ac:dyDescent="0.25">
      <c r="A1362" s="2" t="s">
        <v>8219</v>
      </c>
      <c r="B1362" s="2">
        <v>104</v>
      </c>
      <c r="I1362" s="2" t="s">
        <v>8221</v>
      </c>
      <c r="J1362" s="2">
        <v>0</v>
      </c>
    </row>
    <row r="1363" spans="1:10" ht="15.75" x14ac:dyDescent="0.25">
      <c r="A1363" s="2" t="s">
        <v>8219</v>
      </c>
      <c r="B1363" s="2">
        <v>46</v>
      </c>
      <c r="I1363" s="2" t="s">
        <v>8221</v>
      </c>
      <c r="J1363" s="2">
        <v>1</v>
      </c>
    </row>
    <row r="1364" spans="1:10" ht="15.75" x14ac:dyDescent="0.25">
      <c r="A1364" s="2" t="s">
        <v>8219</v>
      </c>
      <c r="B1364" s="2">
        <v>206</v>
      </c>
      <c r="I1364" s="2" t="s">
        <v>8221</v>
      </c>
      <c r="J1364" s="2">
        <v>5</v>
      </c>
    </row>
    <row r="1365" spans="1:10" ht="15.75" x14ac:dyDescent="0.25">
      <c r="A1365" s="2" t="s">
        <v>8219</v>
      </c>
      <c r="B1365" s="2">
        <v>18</v>
      </c>
      <c r="I1365" s="2" t="s">
        <v>8221</v>
      </c>
      <c r="J1365" s="2">
        <v>2</v>
      </c>
    </row>
    <row r="1366" spans="1:10" ht="15.75" x14ac:dyDescent="0.25">
      <c r="A1366" s="2" t="s">
        <v>8219</v>
      </c>
      <c r="B1366" s="2">
        <v>28</v>
      </c>
      <c r="I1366" s="2" t="s">
        <v>8221</v>
      </c>
      <c r="J1366" s="2">
        <v>0</v>
      </c>
    </row>
    <row r="1367" spans="1:10" ht="15.75" x14ac:dyDescent="0.25">
      <c r="A1367" s="2" t="s">
        <v>8219</v>
      </c>
      <c r="B1367" s="2">
        <v>11</v>
      </c>
      <c r="I1367" s="2" t="s">
        <v>8221</v>
      </c>
      <c r="J1367" s="2">
        <v>32</v>
      </c>
    </row>
    <row r="1368" spans="1:10" ht="15.75" x14ac:dyDescent="0.25">
      <c r="A1368" s="2" t="s">
        <v>8219</v>
      </c>
      <c r="B1368" s="2">
        <v>263</v>
      </c>
      <c r="I1368" s="2" t="s">
        <v>8221</v>
      </c>
      <c r="J1368" s="2">
        <v>1</v>
      </c>
    </row>
    <row r="1369" spans="1:10" ht="15.75" x14ac:dyDescent="0.25">
      <c r="A1369" s="2" t="s">
        <v>8219</v>
      </c>
      <c r="B1369" s="2">
        <v>394</v>
      </c>
      <c r="I1369" s="2" t="s">
        <v>8221</v>
      </c>
      <c r="J1369" s="2">
        <v>1</v>
      </c>
    </row>
    <row r="1370" spans="1:10" ht="15.75" x14ac:dyDescent="0.25">
      <c r="A1370" s="2" t="s">
        <v>8219</v>
      </c>
      <c r="B1370" s="2">
        <v>1049</v>
      </c>
      <c r="I1370" s="2" t="s">
        <v>8221</v>
      </c>
      <c r="J1370" s="2">
        <v>1</v>
      </c>
    </row>
    <row r="1371" spans="1:10" ht="15.75" x14ac:dyDescent="0.25">
      <c r="A1371" s="2" t="s">
        <v>8219</v>
      </c>
      <c r="B1371" s="2">
        <v>308</v>
      </c>
      <c r="I1371" s="2" t="s">
        <v>8221</v>
      </c>
      <c r="J1371" s="2">
        <v>0</v>
      </c>
    </row>
    <row r="1372" spans="1:10" ht="15.75" x14ac:dyDescent="0.25">
      <c r="A1372" s="2" t="s">
        <v>8219</v>
      </c>
      <c r="B1372" s="2">
        <v>1088</v>
      </c>
      <c r="I1372" s="2" t="s">
        <v>8221</v>
      </c>
      <c r="J1372" s="2">
        <v>0</v>
      </c>
    </row>
    <row r="1373" spans="1:10" ht="15.75" x14ac:dyDescent="0.25">
      <c r="A1373" s="2" t="s">
        <v>8219</v>
      </c>
      <c r="B1373" s="2">
        <v>73</v>
      </c>
      <c r="I1373" s="2" t="s">
        <v>8221</v>
      </c>
      <c r="J1373" s="2">
        <v>8</v>
      </c>
    </row>
    <row r="1374" spans="1:10" ht="15.75" x14ac:dyDescent="0.25">
      <c r="A1374" s="2" t="s">
        <v>8219</v>
      </c>
      <c r="B1374" s="2">
        <v>143</v>
      </c>
      <c r="I1374" s="2" t="s">
        <v>8221</v>
      </c>
      <c r="J1374" s="2">
        <v>0</v>
      </c>
    </row>
    <row r="1375" spans="1:10" ht="15.75" x14ac:dyDescent="0.25">
      <c r="A1375" s="2" t="s">
        <v>8219</v>
      </c>
      <c r="B1375" s="2">
        <v>1420</v>
      </c>
      <c r="I1375" s="2" t="s">
        <v>8221</v>
      </c>
      <c r="J1375" s="2">
        <v>1</v>
      </c>
    </row>
    <row r="1376" spans="1:10" ht="15.75" x14ac:dyDescent="0.25">
      <c r="A1376" s="2" t="s">
        <v>8219</v>
      </c>
      <c r="B1376" s="2">
        <v>305</v>
      </c>
      <c r="I1376" s="2" t="s">
        <v>8221</v>
      </c>
      <c r="J1376" s="2">
        <v>16</v>
      </c>
    </row>
    <row r="1377" spans="1:10" ht="15.75" x14ac:dyDescent="0.25">
      <c r="A1377" s="2" t="s">
        <v>8219</v>
      </c>
      <c r="B1377" s="2">
        <v>551</v>
      </c>
      <c r="I1377" s="2" t="s">
        <v>8221</v>
      </c>
      <c r="J1377" s="2">
        <v>12</v>
      </c>
    </row>
    <row r="1378" spans="1:10" ht="15.75" x14ac:dyDescent="0.25">
      <c r="A1378" s="2" t="s">
        <v>8219</v>
      </c>
      <c r="B1378" s="2">
        <v>187</v>
      </c>
      <c r="I1378" s="2" t="s">
        <v>8221</v>
      </c>
      <c r="J1378" s="2">
        <v>4</v>
      </c>
    </row>
    <row r="1379" spans="1:10" ht="15.75" x14ac:dyDescent="0.25">
      <c r="A1379" s="2" t="s">
        <v>8219</v>
      </c>
      <c r="B1379" s="2">
        <v>325</v>
      </c>
      <c r="I1379" s="2" t="s">
        <v>8221</v>
      </c>
      <c r="J1379" s="2">
        <v>2</v>
      </c>
    </row>
    <row r="1380" spans="1:10" ht="15.75" x14ac:dyDescent="0.25">
      <c r="A1380" s="2" t="s">
        <v>8219</v>
      </c>
      <c r="B1380" s="2">
        <v>148</v>
      </c>
      <c r="I1380" s="2" t="s">
        <v>8221</v>
      </c>
      <c r="J1380" s="2">
        <v>3</v>
      </c>
    </row>
    <row r="1381" spans="1:10" ht="15.75" x14ac:dyDescent="0.25">
      <c r="A1381" s="2" t="s">
        <v>8219</v>
      </c>
      <c r="B1381" s="2">
        <v>69</v>
      </c>
      <c r="I1381" s="2" t="s">
        <v>8221</v>
      </c>
      <c r="J1381" s="2">
        <v>0</v>
      </c>
    </row>
    <row r="1382" spans="1:10" ht="15.75" x14ac:dyDescent="0.25">
      <c r="A1382" s="2" t="s">
        <v>8219</v>
      </c>
      <c r="B1382" s="2">
        <v>173</v>
      </c>
      <c r="I1382" s="2" t="s">
        <v>8221</v>
      </c>
      <c r="J1382" s="2">
        <v>3</v>
      </c>
    </row>
    <row r="1383" spans="1:10" ht="15.75" x14ac:dyDescent="0.25">
      <c r="A1383" s="2" t="s">
        <v>8219</v>
      </c>
      <c r="B1383" s="2">
        <v>269</v>
      </c>
      <c r="I1383" s="2" t="s">
        <v>8221</v>
      </c>
      <c r="J1383" s="2">
        <v>4</v>
      </c>
    </row>
    <row r="1384" spans="1:10" ht="15.75" x14ac:dyDescent="0.25">
      <c r="A1384" s="2" t="s">
        <v>8219</v>
      </c>
      <c r="B1384" s="2">
        <v>185</v>
      </c>
      <c r="I1384" s="2" t="s">
        <v>8221</v>
      </c>
      <c r="J1384" s="2">
        <v>2</v>
      </c>
    </row>
    <row r="1385" spans="1:10" ht="15.75" x14ac:dyDescent="0.25">
      <c r="A1385" s="2" t="s">
        <v>8219</v>
      </c>
      <c r="B1385" s="2">
        <v>176</v>
      </c>
      <c r="I1385" s="2" t="s">
        <v>8221</v>
      </c>
      <c r="J1385" s="2">
        <v>10</v>
      </c>
    </row>
    <row r="1386" spans="1:10" ht="15.75" x14ac:dyDescent="0.25">
      <c r="A1386" s="2" t="s">
        <v>8219</v>
      </c>
      <c r="B1386" s="2">
        <v>1019</v>
      </c>
      <c r="I1386" s="2" t="s">
        <v>8221</v>
      </c>
      <c r="J1386" s="2">
        <v>11</v>
      </c>
    </row>
    <row r="1387" spans="1:10" ht="15.75" x14ac:dyDescent="0.25">
      <c r="A1387" s="2" t="s">
        <v>8219</v>
      </c>
      <c r="B1387" s="2">
        <v>113</v>
      </c>
      <c r="I1387" s="2" t="s">
        <v>8221</v>
      </c>
      <c r="J1387" s="2">
        <v>6</v>
      </c>
    </row>
    <row r="1388" spans="1:10" ht="15.75" x14ac:dyDescent="0.25">
      <c r="A1388" s="2" t="s">
        <v>8219</v>
      </c>
      <c r="B1388" s="2">
        <v>404</v>
      </c>
      <c r="I1388" s="2" t="s">
        <v>8221</v>
      </c>
      <c r="J1388" s="2">
        <v>2</v>
      </c>
    </row>
    <row r="1389" spans="1:10" ht="15.75" x14ac:dyDescent="0.25">
      <c r="A1389" s="2" t="s">
        <v>8219</v>
      </c>
      <c r="B1389" s="2">
        <v>707</v>
      </c>
      <c r="I1389" s="2" t="s">
        <v>8221</v>
      </c>
      <c r="J1389" s="2">
        <v>6</v>
      </c>
    </row>
    <row r="1390" spans="1:10" ht="15.75" x14ac:dyDescent="0.25">
      <c r="A1390" s="2" t="s">
        <v>8219</v>
      </c>
      <c r="B1390" s="2">
        <v>392</v>
      </c>
      <c r="I1390" s="2" t="s">
        <v>8221</v>
      </c>
      <c r="J1390" s="2">
        <v>8</v>
      </c>
    </row>
    <row r="1391" spans="1:10" ht="15.75" x14ac:dyDescent="0.25">
      <c r="A1391" s="2" t="s">
        <v>8219</v>
      </c>
      <c r="B1391" s="2">
        <v>23</v>
      </c>
      <c r="I1391" s="2" t="s">
        <v>8221</v>
      </c>
      <c r="J1391" s="2">
        <v>37</v>
      </c>
    </row>
    <row r="1392" spans="1:10" ht="15.75" x14ac:dyDescent="0.25">
      <c r="A1392" s="2" t="s">
        <v>8219</v>
      </c>
      <c r="B1392" s="2">
        <v>682</v>
      </c>
      <c r="I1392" s="2" t="s">
        <v>8221</v>
      </c>
      <c r="J1392" s="2">
        <v>11</v>
      </c>
    </row>
    <row r="1393" spans="1:10" ht="15.75" x14ac:dyDescent="0.25">
      <c r="A1393" s="2" t="s">
        <v>8219</v>
      </c>
      <c r="B1393" s="2">
        <v>37</v>
      </c>
      <c r="I1393" s="2" t="s">
        <v>8221</v>
      </c>
      <c r="J1393" s="2">
        <v>0</v>
      </c>
    </row>
    <row r="1394" spans="1:10" ht="15.75" x14ac:dyDescent="0.25">
      <c r="A1394" s="2" t="s">
        <v>8219</v>
      </c>
      <c r="B1394" s="2">
        <v>146</v>
      </c>
      <c r="I1394" s="2" t="s">
        <v>8221</v>
      </c>
      <c r="J1394" s="2">
        <v>10</v>
      </c>
    </row>
    <row r="1395" spans="1:10" ht="15.75" x14ac:dyDescent="0.25">
      <c r="A1395" s="2" t="s">
        <v>8219</v>
      </c>
      <c r="B1395" s="2">
        <v>119</v>
      </c>
      <c r="I1395" s="2" t="s">
        <v>8221</v>
      </c>
      <c r="J1395" s="2">
        <v>6</v>
      </c>
    </row>
    <row r="1396" spans="1:10" ht="15.75" x14ac:dyDescent="0.25">
      <c r="A1396" s="2" t="s">
        <v>8219</v>
      </c>
      <c r="B1396" s="2">
        <v>163</v>
      </c>
      <c r="I1396" s="2" t="s">
        <v>8221</v>
      </c>
      <c r="J1396" s="2">
        <v>8</v>
      </c>
    </row>
    <row r="1397" spans="1:10" ht="15.75" x14ac:dyDescent="0.25">
      <c r="A1397" s="2" t="s">
        <v>8219</v>
      </c>
      <c r="B1397" s="2">
        <v>339</v>
      </c>
      <c r="I1397" s="2" t="s">
        <v>8221</v>
      </c>
      <c r="J1397" s="2">
        <v>6</v>
      </c>
    </row>
    <row r="1398" spans="1:10" ht="15.75" x14ac:dyDescent="0.25">
      <c r="A1398" s="2" t="s">
        <v>8219</v>
      </c>
      <c r="B1398" s="2">
        <v>58</v>
      </c>
      <c r="I1398" s="2" t="s">
        <v>8221</v>
      </c>
      <c r="J1398" s="2">
        <v>7</v>
      </c>
    </row>
    <row r="1399" spans="1:10" ht="15.75" x14ac:dyDescent="0.25">
      <c r="A1399" s="2" t="s">
        <v>8219</v>
      </c>
      <c r="B1399" s="2">
        <v>456</v>
      </c>
      <c r="I1399" s="2" t="s">
        <v>8221</v>
      </c>
      <c r="J1399" s="2">
        <v>7</v>
      </c>
    </row>
    <row r="1400" spans="1:10" ht="15.75" x14ac:dyDescent="0.25">
      <c r="A1400" s="2" t="s">
        <v>8219</v>
      </c>
      <c r="B1400" s="2">
        <v>15</v>
      </c>
      <c r="I1400" s="2" t="s">
        <v>8221</v>
      </c>
      <c r="J1400" s="2">
        <v>5</v>
      </c>
    </row>
    <row r="1401" spans="1:10" ht="15.75" x14ac:dyDescent="0.25">
      <c r="A1401" s="2" t="s">
        <v>8219</v>
      </c>
      <c r="B1401" s="2">
        <v>191</v>
      </c>
      <c r="I1401" s="2" t="s">
        <v>8221</v>
      </c>
      <c r="J1401" s="2">
        <v>46</v>
      </c>
    </row>
    <row r="1402" spans="1:10" ht="15.75" x14ac:dyDescent="0.25">
      <c r="A1402" s="2" t="s">
        <v>8219</v>
      </c>
      <c r="B1402" s="2">
        <v>17</v>
      </c>
      <c r="I1402" s="2" t="s">
        <v>8221</v>
      </c>
      <c r="J1402" s="2">
        <v>10</v>
      </c>
    </row>
    <row r="1403" spans="1:10" ht="15.75" x14ac:dyDescent="0.25">
      <c r="A1403" s="2" t="s">
        <v>8219</v>
      </c>
      <c r="B1403" s="2">
        <v>28</v>
      </c>
      <c r="I1403" s="2" t="s">
        <v>8221</v>
      </c>
      <c r="J1403" s="2">
        <v>19</v>
      </c>
    </row>
    <row r="1404" spans="1:10" ht="15.75" x14ac:dyDescent="0.25">
      <c r="A1404" s="2" t="s">
        <v>8219</v>
      </c>
      <c r="B1404" s="2">
        <v>18</v>
      </c>
      <c r="I1404" s="2" t="s">
        <v>8221</v>
      </c>
      <c r="J1404" s="2">
        <v>13</v>
      </c>
    </row>
    <row r="1405" spans="1:10" ht="15.75" x14ac:dyDescent="0.25">
      <c r="A1405" s="2" t="s">
        <v>8219</v>
      </c>
      <c r="B1405" s="2">
        <v>61</v>
      </c>
      <c r="I1405" s="2" t="s">
        <v>8221</v>
      </c>
      <c r="J1405" s="2">
        <v>13</v>
      </c>
    </row>
    <row r="1406" spans="1:10" ht="15.75" x14ac:dyDescent="0.25">
      <c r="A1406" s="2" t="s">
        <v>8219</v>
      </c>
      <c r="B1406" s="2">
        <v>108</v>
      </c>
      <c r="I1406" s="2" t="s">
        <v>8221</v>
      </c>
      <c r="J1406" s="2">
        <v>4</v>
      </c>
    </row>
    <row r="1407" spans="1:10" ht="15.75" x14ac:dyDescent="0.25">
      <c r="A1407" s="2" t="s">
        <v>8219</v>
      </c>
      <c r="B1407" s="2">
        <v>142</v>
      </c>
      <c r="I1407" s="2" t="s">
        <v>8221</v>
      </c>
      <c r="J1407" s="2">
        <v>0</v>
      </c>
    </row>
    <row r="1408" spans="1:10" ht="15.75" x14ac:dyDescent="0.25">
      <c r="A1408" s="2" t="s">
        <v>8219</v>
      </c>
      <c r="B1408" s="2">
        <v>74</v>
      </c>
      <c r="I1408" s="2" t="s">
        <v>8221</v>
      </c>
      <c r="J1408" s="2">
        <v>3</v>
      </c>
    </row>
    <row r="1409" spans="1:10" ht="15.75" x14ac:dyDescent="0.25">
      <c r="A1409" s="2" t="s">
        <v>8219</v>
      </c>
      <c r="B1409" s="2">
        <v>38</v>
      </c>
      <c r="I1409" s="2" t="s">
        <v>8221</v>
      </c>
      <c r="J1409" s="2">
        <v>1</v>
      </c>
    </row>
    <row r="1410" spans="1:10" ht="15.75" x14ac:dyDescent="0.25">
      <c r="A1410" s="2" t="s">
        <v>8219</v>
      </c>
      <c r="B1410" s="2">
        <v>20</v>
      </c>
      <c r="I1410" s="2" t="s">
        <v>8221</v>
      </c>
      <c r="J1410" s="2">
        <v>9</v>
      </c>
    </row>
    <row r="1411" spans="1:10" ht="15.75" x14ac:dyDescent="0.25">
      <c r="A1411" s="2" t="s">
        <v>8219</v>
      </c>
      <c r="B1411" s="2">
        <v>24</v>
      </c>
      <c r="I1411" s="2" t="s">
        <v>8221</v>
      </c>
      <c r="J1411" s="2">
        <v>1</v>
      </c>
    </row>
    <row r="1412" spans="1:10" ht="15.75" x14ac:dyDescent="0.25">
      <c r="A1412" s="2" t="s">
        <v>8219</v>
      </c>
      <c r="B1412" s="2">
        <v>66</v>
      </c>
      <c r="I1412" s="2" t="s">
        <v>8221</v>
      </c>
      <c r="J1412" s="2">
        <v>1</v>
      </c>
    </row>
    <row r="1413" spans="1:10" ht="15.75" x14ac:dyDescent="0.25">
      <c r="A1413" s="2" t="s">
        <v>8219</v>
      </c>
      <c r="B1413" s="2">
        <v>28</v>
      </c>
      <c r="I1413" s="2" t="s">
        <v>8221</v>
      </c>
      <c r="J1413" s="2">
        <v>4</v>
      </c>
    </row>
    <row r="1414" spans="1:10" ht="15.75" x14ac:dyDescent="0.25">
      <c r="A1414" s="2" t="s">
        <v>8219</v>
      </c>
      <c r="B1414" s="2">
        <v>24</v>
      </c>
      <c r="I1414" s="2" t="s">
        <v>8221</v>
      </c>
      <c r="J1414" s="2">
        <v>17</v>
      </c>
    </row>
    <row r="1415" spans="1:10" ht="15.75" x14ac:dyDescent="0.25">
      <c r="A1415" s="2" t="s">
        <v>8219</v>
      </c>
      <c r="B1415" s="2">
        <v>73</v>
      </c>
      <c r="I1415" s="2" t="s">
        <v>8221</v>
      </c>
      <c r="J1415" s="2">
        <v>0</v>
      </c>
    </row>
    <row r="1416" spans="1:10" ht="15.75" x14ac:dyDescent="0.25">
      <c r="A1416" s="2" t="s">
        <v>8219</v>
      </c>
      <c r="B1416" s="2">
        <v>3</v>
      </c>
      <c r="I1416" s="2" t="s">
        <v>8221</v>
      </c>
      <c r="J1416" s="2">
        <v>12</v>
      </c>
    </row>
    <row r="1417" spans="1:10" ht="15.75" x14ac:dyDescent="0.25">
      <c r="A1417" s="2" t="s">
        <v>8219</v>
      </c>
      <c r="B1417" s="2">
        <v>20</v>
      </c>
      <c r="I1417" s="2" t="s">
        <v>8221</v>
      </c>
      <c r="J1417" s="2">
        <v>14</v>
      </c>
    </row>
    <row r="1418" spans="1:10" ht="15.75" x14ac:dyDescent="0.25">
      <c r="A1418" s="2" t="s">
        <v>8219</v>
      </c>
      <c r="B1418" s="2">
        <v>21</v>
      </c>
      <c r="I1418" s="2" t="s">
        <v>8221</v>
      </c>
      <c r="J1418" s="2">
        <v>1</v>
      </c>
    </row>
    <row r="1419" spans="1:10" ht="15.75" x14ac:dyDescent="0.25">
      <c r="A1419" s="2" t="s">
        <v>8219</v>
      </c>
      <c r="B1419" s="2">
        <v>94</v>
      </c>
      <c r="I1419" s="2" t="s">
        <v>8221</v>
      </c>
      <c r="J1419" s="2">
        <v>14</v>
      </c>
    </row>
    <row r="1420" spans="1:10" ht="15.75" x14ac:dyDescent="0.25">
      <c r="A1420" s="2" t="s">
        <v>8219</v>
      </c>
      <c r="B1420" s="2">
        <v>139</v>
      </c>
      <c r="I1420" s="2" t="s">
        <v>8221</v>
      </c>
      <c r="J1420" s="2">
        <v>4</v>
      </c>
    </row>
    <row r="1421" spans="1:10" ht="15.75" x14ac:dyDescent="0.25">
      <c r="A1421" s="2" t="s">
        <v>8219</v>
      </c>
      <c r="B1421" s="2">
        <v>130</v>
      </c>
      <c r="I1421" s="2" t="s">
        <v>8221</v>
      </c>
      <c r="J1421" s="2">
        <v>2</v>
      </c>
    </row>
    <row r="1422" spans="1:10" ht="15.75" x14ac:dyDescent="0.25">
      <c r="A1422" s="2" t="s">
        <v>8219</v>
      </c>
      <c r="B1422" s="2">
        <v>31</v>
      </c>
      <c r="I1422" s="2" t="s">
        <v>8221</v>
      </c>
      <c r="J1422" s="2">
        <v>1</v>
      </c>
    </row>
    <row r="1423" spans="1:10" ht="15.75" x14ac:dyDescent="0.25">
      <c r="A1423" s="2" t="s">
        <v>8219</v>
      </c>
      <c r="B1423" s="2">
        <v>13</v>
      </c>
      <c r="I1423" s="2" t="s">
        <v>8221</v>
      </c>
      <c r="J1423" s="2">
        <v>2</v>
      </c>
    </row>
    <row r="1424" spans="1:10" ht="15.75" x14ac:dyDescent="0.25">
      <c r="A1424" s="2" t="s">
        <v>8219</v>
      </c>
      <c r="B1424" s="2">
        <v>90</v>
      </c>
      <c r="I1424" s="2" t="s">
        <v>8221</v>
      </c>
      <c r="J1424" s="2">
        <v>1</v>
      </c>
    </row>
    <row r="1425" spans="1:10" ht="15.75" x14ac:dyDescent="0.25">
      <c r="A1425" s="2" t="s">
        <v>8219</v>
      </c>
      <c r="B1425" s="2">
        <v>141</v>
      </c>
      <c r="I1425" s="2" t="s">
        <v>8221</v>
      </c>
      <c r="J1425" s="2">
        <v>1</v>
      </c>
    </row>
    <row r="1426" spans="1:10" ht="15.75" x14ac:dyDescent="0.25">
      <c r="A1426" s="2" t="s">
        <v>8219</v>
      </c>
      <c r="B1426" s="2">
        <v>23</v>
      </c>
      <c r="I1426" s="2" t="s">
        <v>8221</v>
      </c>
      <c r="J1426" s="2">
        <v>4</v>
      </c>
    </row>
    <row r="1427" spans="1:10" ht="15.75" x14ac:dyDescent="0.25">
      <c r="A1427" s="2" t="s">
        <v>8219</v>
      </c>
      <c r="B1427" s="2">
        <v>18</v>
      </c>
      <c r="I1427" s="2" t="s">
        <v>8221</v>
      </c>
      <c r="J1427" s="2">
        <v>3</v>
      </c>
    </row>
    <row r="1428" spans="1:10" ht="15.75" x14ac:dyDescent="0.25">
      <c r="A1428" s="2" t="s">
        <v>8219</v>
      </c>
      <c r="B1428" s="2">
        <v>76</v>
      </c>
      <c r="I1428" s="2" t="s">
        <v>8221</v>
      </c>
      <c r="J1428" s="2">
        <v>38</v>
      </c>
    </row>
    <row r="1429" spans="1:10" ht="15.75" x14ac:dyDescent="0.25">
      <c r="A1429" s="2" t="s">
        <v>8219</v>
      </c>
      <c r="B1429" s="2">
        <v>93</v>
      </c>
      <c r="I1429" s="2" t="s">
        <v>8221</v>
      </c>
      <c r="J1429" s="2">
        <v>4</v>
      </c>
    </row>
    <row r="1430" spans="1:10" ht="15.75" x14ac:dyDescent="0.25">
      <c r="A1430" s="2" t="s">
        <v>8219</v>
      </c>
      <c r="B1430" s="2">
        <v>69</v>
      </c>
      <c r="I1430" s="2" t="s">
        <v>8221</v>
      </c>
      <c r="J1430" s="2">
        <v>0</v>
      </c>
    </row>
    <row r="1431" spans="1:10" ht="15.75" x14ac:dyDescent="0.25">
      <c r="A1431" s="2" t="s">
        <v>8219</v>
      </c>
      <c r="B1431" s="2">
        <v>21</v>
      </c>
      <c r="I1431" s="2" t="s">
        <v>8221</v>
      </c>
      <c r="J1431" s="2">
        <v>2</v>
      </c>
    </row>
    <row r="1432" spans="1:10" ht="15.75" x14ac:dyDescent="0.25">
      <c r="A1432" s="2" t="s">
        <v>8219</v>
      </c>
      <c r="B1432" s="2">
        <v>57</v>
      </c>
      <c r="I1432" s="2" t="s">
        <v>8221</v>
      </c>
      <c r="J1432" s="2">
        <v>0</v>
      </c>
    </row>
    <row r="1433" spans="1:10" ht="15.75" x14ac:dyDescent="0.25">
      <c r="A1433" s="2" t="s">
        <v>8219</v>
      </c>
      <c r="B1433" s="2">
        <v>108</v>
      </c>
      <c r="I1433" s="2" t="s">
        <v>8221</v>
      </c>
      <c r="J1433" s="2">
        <v>1</v>
      </c>
    </row>
    <row r="1434" spans="1:10" ht="15.75" x14ac:dyDescent="0.25">
      <c r="A1434" s="2" t="s">
        <v>8219</v>
      </c>
      <c r="B1434" s="2">
        <v>83</v>
      </c>
      <c r="I1434" s="2" t="s">
        <v>8221</v>
      </c>
      <c r="J1434" s="2">
        <v>7</v>
      </c>
    </row>
    <row r="1435" spans="1:10" ht="15.75" x14ac:dyDescent="0.25">
      <c r="A1435" s="2" t="s">
        <v>8219</v>
      </c>
      <c r="B1435" s="2">
        <v>96</v>
      </c>
      <c r="I1435" s="2" t="s">
        <v>8221</v>
      </c>
      <c r="J1435" s="2">
        <v>2</v>
      </c>
    </row>
    <row r="1436" spans="1:10" ht="15.75" x14ac:dyDescent="0.25">
      <c r="A1436" s="2" t="s">
        <v>8219</v>
      </c>
      <c r="B1436" s="2">
        <v>64</v>
      </c>
      <c r="I1436" s="2" t="s">
        <v>8221</v>
      </c>
      <c r="J1436" s="2">
        <v>4</v>
      </c>
    </row>
    <row r="1437" spans="1:10" ht="15.75" x14ac:dyDescent="0.25">
      <c r="A1437" s="2" t="s">
        <v>8219</v>
      </c>
      <c r="B1437" s="2">
        <v>14</v>
      </c>
      <c r="I1437" s="2" t="s">
        <v>8221</v>
      </c>
      <c r="J1437" s="2">
        <v>4</v>
      </c>
    </row>
    <row r="1438" spans="1:10" ht="15.75" x14ac:dyDescent="0.25">
      <c r="A1438" s="2" t="s">
        <v>8219</v>
      </c>
      <c r="B1438" s="2">
        <v>169</v>
      </c>
      <c r="I1438" s="2" t="s">
        <v>8221</v>
      </c>
      <c r="J1438" s="2">
        <v>3</v>
      </c>
    </row>
    <row r="1439" spans="1:10" ht="15.75" x14ac:dyDescent="0.25">
      <c r="A1439" s="2" t="s">
        <v>8219</v>
      </c>
      <c r="B1439" s="2">
        <v>33</v>
      </c>
      <c r="I1439" s="2" t="s">
        <v>8221</v>
      </c>
      <c r="J1439" s="2">
        <v>2</v>
      </c>
    </row>
    <row r="1440" spans="1:10" ht="15.75" x14ac:dyDescent="0.25">
      <c r="A1440" s="2" t="s">
        <v>8219</v>
      </c>
      <c r="B1440" s="2">
        <v>102</v>
      </c>
      <c r="I1440" s="2" t="s">
        <v>8221</v>
      </c>
      <c r="J1440" s="2">
        <v>197</v>
      </c>
    </row>
    <row r="1441" spans="1:10" ht="15.75" x14ac:dyDescent="0.25">
      <c r="A1441" s="2" t="s">
        <v>8219</v>
      </c>
      <c r="B1441" s="2">
        <v>104</v>
      </c>
      <c r="I1441" s="2" t="s">
        <v>8221</v>
      </c>
      <c r="J1441" s="2">
        <v>0</v>
      </c>
    </row>
    <row r="1442" spans="1:10" ht="15.75" x14ac:dyDescent="0.25">
      <c r="A1442" s="2" t="s">
        <v>8219</v>
      </c>
      <c r="B1442" s="2">
        <v>20</v>
      </c>
      <c r="I1442" s="2" t="s">
        <v>8221</v>
      </c>
      <c r="J1442" s="2">
        <v>1</v>
      </c>
    </row>
    <row r="1443" spans="1:10" ht="15.75" x14ac:dyDescent="0.25">
      <c r="A1443" s="2" t="s">
        <v>8219</v>
      </c>
      <c r="B1443" s="2">
        <v>35</v>
      </c>
      <c r="I1443" s="2" t="s">
        <v>8221</v>
      </c>
      <c r="J1443" s="2">
        <v>4</v>
      </c>
    </row>
    <row r="1444" spans="1:10" ht="15.75" x14ac:dyDescent="0.25">
      <c r="A1444" s="2" t="s">
        <v>8219</v>
      </c>
      <c r="B1444" s="2">
        <v>94</v>
      </c>
      <c r="I1444" s="2" t="s">
        <v>8221</v>
      </c>
      <c r="J1444" s="2">
        <v>0</v>
      </c>
    </row>
    <row r="1445" spans="1:10" ht="15.75" x14ac:dyDescent="0.25">
      <c r="A1445" s="2" t="s">
        <v>8219</v>
      </c>
      <c r="B1445" s="2">
        <v>14</v>
      </c>
      <c r="I1445" s="2" t="s">
        <v>8221</v>
      </c>
      <c r="J1445" s="2">
        <v>7</v>
      </c>
    </row>
    <row r="1446" spans="1:10" ht="15.75" x14ac:dyDescent="0.25">
      <c r="A1446" s="2" t="s">
        <v>8219</v>
      </c>
      <c r="B1446" s="2">
        <v>15</v>
      </c>
      <c r="I1446" s="2" t="s">
        <v>8221</v>
      </c>
      <c r="J1446" s="2">
        <v>11</v>
      </c>
    </row>
    <row r="1447" spans="1:10" ht="15.75" x14ac:dyDescent="0.25">
      <c r="A1447" s="2" t="s">
        <v>8219</v>
      </c>
      <c r="B1447" s="2">
        <v>51</v>
      </c>
      <c r="I1447" s="2" t="s">
        <v>8221</v>
      </c>
      <c r="J1447" s="2">
        <v>0</v>
      </c>
    </row>
    <row r="1448" spans="1:10" ht="15.75" x14ac:dyDescent="0.25">
      <c r="A1448" s="2" t="s">
        <v>8219</v>
      </c>
      <c r="B1448" s="2">
        <v>19</v>
      </c>
      <c r="I1448" s="2" t="s">
        <v>8221</v>
      </c>
      <c r="J1448" s="2">
        <v>6</v>
      </c>
    </row>
    <row r="1449" spans="1:10" ht="15.75" x14ac:dyDescent="0.25">
      <c r="A1449" s="2" t="s">
        <v>8219</v>
      </c>
      <c r="B1449" s="2">
        <v>23</v>
      </c>
      <c r="I1449" s="2" t="s">
        <v>8221</v>
      </c>
      <c r="J1449" s="2">
        <v>0</v>
      </c>
    </row>
    <row r="1450" spans="1:10" ht="15.75" x14ac:dyDescent="0.25">
      <c r="A1450" s="2" t="s">
        <v>8219</v>
      </c>
      <c r="B1450" s="2">
        <v>97</v>
      </c>
      <c r="I1450" s="2" t="s">
        <v>8221</v>
      </c>
      <c r="J1450" s="2">
        <v>7</v>
      </c>
    </row>
    <row r="1451" spans="1:10" ht="15.75" x14ac:dyDescent="0.25">
      <c r="A1451" s="2" t="s">
        <v>8219</v>
      </c>
      <c r="B1451" s="2">
        <v>76</v>
      </c>
      <c r="I1451" s="2" t="s">
        <v>8221</v>
      </c>
      <c r="J1451" s="2">
        <v>94</v>
      </c>
    </row>
    <row r="1452" spans="1:10" ht="15.75" x14ac:dyDescent="0.25">
      <c r="A1452" s="2" t="s">
        <v>8219</v>
      </c>
      <c r="B1452" s="2">
        <v>11</v>
      </c>
      <c r="I1452" s="2" t="s">
        <v>8221</v>
      </c>
      <c r="J1452" s="2">
        <v>2</v>
      </c>
    </row>
    <row r="1453" spans="1:10" ht="15.75" x14ac:dyDescent="0.25">
      <c r="A1453" s="2" t="s">
        <v>8219</v>
      </c>
      <c r="B1453" s="2">
        <v>52</v>
      </c>
      <c r="I1453" s="2" t="s">
        <v>8221</v>
      </c>
      <c r="J1453" s="2">
        <v>25</v>
      </c>
    </row>
    <row r="1454" spans="1:10" ht="15.75" x14ac:dyDescent="0.25">
      <c r="A1454" s="2" t="s">
        <v>8219</v>
      </c>
      <c r="B1454" s="2">
        <v>95</v>
      </c>
      <c r="I1454" s="2" t="s">
        <v>8221</v>
      </c>
      <c r="J1454" s="2">
        <v>17</v>
      </c>
    </row>
    <row r="1455" spans="1:10" ht="15.75" x14ac:dyDescent="0.25">
      <c r="A1455" s="2" t="s">
        <v>8219</v>
      </c>
      <c r="B1455" s="2">
        <v>35</v>
      </c>
      <c r="I1455" s="2" t="s">
        <v>8221</v>
      </c>
      <c r="J1455" s="2">
        <v>2</v>
      </c>
    </row>
    <row r="1456" spans="1:10" ht="15.75" x14ac:dyDescent="0.25">
      <c r="A1456" s="2" t="s">
        <v>8219</v>
      </c>
      <c r="B1456" s="2">
        <v>21</v>
      </c>
      <c r="I1456" s="2" t="s">
        <v>8221</v>
      </c>
      <c r="J1456" s="2">
        <v>4</v>
      </c>
    </row>
    <row r="1457" spans="1:10" ht="15.75" x14ac:dyDescent="0.25">
      <c r="A1457" s="2" t="s">
        <v>8219</v>
      </c>
      <c r="B1457" s="2">
        <v>93</v>
      </c>
      <c r="I1457" s="2" t="s">
        <v>8221</v>
      </c>
      <c r="J1457" s="2">
        <v>5</v>
      </c>
    </row>
    <row r="1458" spans="1:10" ht="15.75" x14ac:dyDescent="0.25">
      <c r="A1458" s="2" t="s">
        <v>8219</v>
      </c>
      <c r="B1458" s="2">
        <v>11</v>
      </c>
      <c r="I1458" s="2" t="s">
        <v>8221</v>
      </c>
      <c r="J1458" s="2">
        <v>2</v>
      </c>
    </row>
    <row r="1459" spans="1:10" ht="15.75" x14ac:dyDescent="0.25">
      <c r="A1459" s="2" t="s">
        <v>8219</v>
      </c>
      <c r="B1459" s="2">
        <v>21</v>
      </c>
      <c r="I1459" s="2" t="s">
        <v>8221</v>
      </c>
      <c r="J1459" s="2">
        <v>2</v>
      </c>
    </row>
    <row r="1460" spans="1:10" ht="15.75" x14ac:dyDescent="0.25">
      <c r="A1460" s="2" t="s">
        <v>8219</v>
      </c>
      <c r="B1460" s="2">
        <v>54</v>
      </c>
      <c r="I1460" s="2" t="s">
        <v>8221</v>
      </c>
      <c r="J1460" s="2">
        <v>3</v>
      </c>
    </row>
    <row r="1461" spans="1:10" ht="15.75" x14ac:dyDescent="0.25">
      <c r="A1461" s="2" t="s">
        <v>8219</v>
      </c>
      <c r="B1461" s="2">
        <v>31</v>
      </c>
      <c r="I1461" s="2" t="s">
        <v>8221</v>
      </c>
      <c r="J1461" s="2">
        <v>0</v>
      </c>
    </row>
    <row r="1462" spans="1:10" ht="15.75" x14ac:dyDescent="0.25">
      <c r="A1462" s="2" t="s">
        <v>8219</v>
      </c>
      <c r="B1462" s="2">
        <v>132</v>
      </c>
      <c r="I1462" s="2" t="s">
        <v>8221</v>
      </c>
      <c r="J1462" s="2">
        <v>4</v>
      </c>
    </row>
    <row r="1463" spans="1:10" ht="15.75" x14ac:dyDescent="0.25">
      <c r="A1463" s="2" t="s">
        <v>8219</v>
      </c>
      <c r="B1463" s="2">
        <v>3</v>
      </c>
      <c r="I1463" s="2" t="s">
        <v>8221</v>
      </c>
      <c r="J1463" s="2">
        <v>1</v>
      </c>
    </row>
    <row r="1464" spans="1:10" ht="15.75" x14ac:dyDescent="0.25">
      <c r="A1464" s="2" t="s">
        <v>8219</v>
      </c>
      <c r="B1464" s="2">
        <v>6</v>
      </c>
      <c r="I1464" s="2" t="s">
        <v>8221</v>
      </c>
      <c r="J1464" s="2">
        <v>12</v>
      </c>
    </row>
    <row r="1465" spans="1:10" ht="15.75" x14ac:dyDescent="0.25">
      <c r="A1465" s="2" t="s">
        <v>8219</v>
      </c>
      <c r="B1465" s="2">
        <v>10</v>
      </c>
      <c r="I1465" s="2" t="s">
        <v>8221</v>
      </c>
      <c r="J1465" s="2">
        <v>4</v>
      </c>
    </row>
    <row r="1466" spans="1:10" ht="15.75" x14ac:dyDescent="0.25">
      <c r="A1466" s="2" t="s">
        <v>8219</v>
      </c>
      <c r="B1466" s="2">
        <v>147</v>
      </c>
      <c r="I1466" s="2" t="s">
        <v>8221</v>
      </c>
      <c r="J1466" s="2">
        <v>91</v>
      </c>
    </row>
    <row r="1467" spans="1:10" ht="15.75" x14ac:dyDescent="0.25">
      <c r="A1467" s="2" t="s">
        <v>8219</v>
      </c>
      <c r="B1467" s="2">
        <v>199</v>
      </c>
      <c r="I1467" s="2" t="s">
        <v>8221</v>
      </c>
      <c r="J1467" s="2">
        <v>1</v>
      </c>
    </row>
    <row r="1468" spans="1:10" ht="15.75" x14ac:dyDescent="0.25">
      <c r="A1468" s="2" t="s">
        <v>8219</v>
      </c>
      <c r="B1468" s="2">
        <v>50</v>
      </c>
      <c r="I1468" s="2" t="s">
        <v>8221</v>
      </c>
      <c r="J1468" s="2">
        <v>1</v>
      </c>
    </row>
    <row r="1469" spans="1:10" ht="15.75" x14ac:dyDescent="0.25">
      <c r="A1469" s="2" t="s">
        <v>8219</v>
      </c>
      <c r="B1469" s="2">
        <v>21</v>
      </c>
      <c r="I1469" s="2" t="s">
        <v>8221</v>
      </c>
      <c r="J1469" s="2">
        <v>0</v>
      </c>
    </row>
    <row r="1470" spans="1:10" ht="15.75" x14ac:dyDescent="0.25">
      <c r="A1470" s="2" t="s">
        <v>8219</v>
      </c>
      <c r="B1470" s="2">
        <v>24</v>
      </c>
      <c r="I1470" s="2" t="s">
        <v>8221</v>
      </c>
      <c r="J1470" s="2">
        <v>13</v>
      </c>
    </row>
    <row r="1471" spans="1:10" ht="15.75" x14ac:dyDescent="0.25">
      <c r="A1471" s="2" t="s">
        <v>8219</v>
      </c>
      <c r="B1471" s="2">
        <v>32</v>
      </c>
      <c r="I1471" s="2" t="s">
        <v>8221</v>
      </c>
      <c r="J1471" s="2">
        <v>2</v>
      </c>
    </row>
    <row r="1472" spans="1:10" ht="15.75" x14ac:dyDescent="0.25">
      <c r="A1472" s="2" t="s">
        <v>8219</v>
      </c>
      <c r="B1472" s="2">
        <v>62</v>
      </c>
      <c r="I1472" s="2" t="s">
        <v>8221</v>
      </c>
      <c r="J1472" s="2">
        <v>0</v>
      </c>
    </row>
    <row r="1473" spans="1:10" ht="15.75" x14ac:dyDescent="0.25">
      <c r="A1473" s="2" t="s">
        <v>8219</v>
      </c>
      <c r="B1473" s="2">
        <v>9</v>
      </c>
      <c r="I1473" s="2" t="s">
        <v>8221</v>
      </c>
      <c r="J1473" s="2">
        <v>21</v>
      </c>
    </row>
    <row r="1474" spans="1:10" ht="15.75" x14ac:dyDescent="0.25">
      <c r="A1474" s="2" t="s">
        <v>8219</v>
      </c>
      <c r="B1474" s="2">
        <v>38</v>
      </c>
      <c r="I1474" s="2" t="s">
        <v>8221</v>
      </c>
      <c r="J1474" s="2">
        <v>9</v>
      </c>
    </row>
    <row r="1475" spans="1:10" ht="15.75" x14ac:dyDescent="0.25">
      <c r="A1475" s="2" t="s">
        <v>8219</v>
      </c>
      <c r="B1475" s="2">
        <v>54</v>
      </c>
      <c r="I1475" s="2" t="s">
        <v>8221</v>
      </c>
      <c r="J1475" s="2">
        <v>6</v>
      </c>
    </row>
    <row r="1476" spans="1:10" ht="15.75" x14ac:dyDescent="0.25">
      <c r="A1476" s="2" t="s">
        <v>8219</v>
      </c>
      <c r="B1476" s="2">
        <v>37</v>
      </c>
      <c r="I1476" s="2" t="s">
        <v>8221</v>
      </c>
      <c r="J1476" s="2">
        <v>4</v>
      </c>
    </row>
    <row r="1477" spans="1:10" ht="15.75" x14ac:dyDescent="0.25">
      <c r="A1477" s="2" t="s">
        <v>8219</v>
      </c>
      <c r="B1477" s="2">
        <v>39</v>
      </c>
      <c r="I1477" s="2" t="s">
        <v>8221</v>
      </c>
      <c r="J1477" s="2">
        <v>7</v>
      </c>
    </row>
    <row r="1478" spans="1:10" ht="15.75" x14ac:dyDescent="0.25">
      <c r="A1478" s="2" t="s">
        <v>8219</v>
      </c>
      <c r="B1478" s="2">
        <v>34</v>
      </c>
      <c r="I1478" s="2" t="s">
        <v>8221</v>
      </c>
      <c r="J1478" s="2">
        <v>5</v>
      </c>
    </row>
    <row r="1479" spans="1:10" ht="15.75" x14ac:dyDescent="0.25">
      <c r="A1479" s="2" t="s">
        <v>8219</v>
      </c>
      <c r="B1479" s="2">
        <v>55</v>
      </c>
      <c r="I1479" s="2" t="s">
        <v>8221</v>
      </c>
      <c r="J1479" s="2">
        <v>0</v>
      </c>
    </row>
    <row r="1480" spans="1:10" ht="15.75" x14ac:dyDescent="0.25">
      <c r="A1480" s="2" t="s">
        <v>8219</v>
      </c>
      <c r="B1480" s="2">
        <v>32</v>
      </c>
      <c r="I1480" s="2" t="s">
        <v>8221</v>
      </c>
      <c r="J1480" s="2">
        <v>3</v>
      </c>
    </row>
    <row r="1481" spans="1:10" ht="15.75" x14ac:dyDescent="0.25">
      <c r="A1481" s="2" t="s">
        <v>8219</v>
      </c>
      <c r="B1481" s="2">
        <v>25</v>
      </c>
      <c r="I1481" s="2" t="s">
        <v>8221</v>
      </c>
      <c r="J1481" s="2">
        <v>9</v>
      </c>
    </row>
    <row r="1482" spans="1:10" ht="15.75" x14ac:dyDescent="0.25">
      <c r="A1482" s="2" t="s">
        <v>8219</v>
      </c>
      <c r="B1482" s="2">
        <v>33</v>
      </c>
      <c r="I1482" s="2" t="s">
        <v>8221</v>
      </c>
      <c r="J1482" s="2">
        <v>6</v>
      </c>
    </row>
    <row r="1483" spans="1:10" ht="15.75" x14ac:dyDescent="0.25">
      <c r="A1483" s="2" t="s">
        <v>8219</v>
      </c>
      <c r="B1483" s="2">
        <v>108</v>
      </c>
      <c r="I1483" s="2" t="s">
        <v>8221</v>
      </c>
      <c r="J1483" s="2">
        <v>4</v>
      </c>
    </row>
    <row r="1484" spans="1:10" ht="15.75" x14ac:dyDescent="0.25">
      <c r="A1484" s="2" t="s">
        <v>8219</v>
      </c>
      <c r="B1484" s="2">
        <v>20</v>
      </c>
      <c r="I1484" s="2" t="s">
        <v>8221</v>
      </c>
      <c r="J1484" s="2">
        <v>1</v>
      </c>
    </row>
    <row r="1485" spans="1:10" ht="15.75" x14ac:dyDescent="0.25">
      <c r="A1485" s="2" t="s">
        <v>8219</v>
      </c>
      <c r="B1485" s="2">
        <v>98</v>
      </c>
      <c r="I1485" s="2" t="s">
        <v>8221</v>
      </c>
      <c r="J1485" s="2">
        <v>17</v>
      </c>
    </row>
    <row r="1486" spans="1:10" ht="15.75" x14ac:dyDescent="0.25">
      <c r="A1486" s="2" t="s">
        <v>8219</v>
      </c>
      <c r="B1486" s="2">
        <v>196</v>
      </c>
      <c r="I1486" s="2" t="s">
        <v>8221</v>
      </c>
      <c r="J1486" s="2">
        <v>1</v>
      </c>
    </row>
    <row r="1487" spans="1:10" ht="15.75" x14ac:dyDescent="0.25">
      <c r="A1487" s="2" t="s">
        <v>8219</v>
      </c>
      <c r="B1487" s="2">
        <v>39</v>
      </c>
      <c r="I1487" s="2" t="s">
        <v>8221</v>
      </c>
      <c r="J1487" s="2">
        <v>13</v>
      </c>
    </row>
    <row r="1488" spans="1:10" ht="15.75" x14ac:dyDescent="0.25">
      <c r="A1488" s="2" t="s">
        <v>8219</v>
      </c>
      <c r="B1488" s="2">
        <v>128</v>
      </c>
      <c r="I1488" s="2" t="s">
        <v>8221</v>
      </c>
      <c r="J1488" s="2">
        <v>6</v>
      </c>
    </row>
    <row r="1489" spans="1:10" ht="15.75" x14ac:dyDescent="0.25">
      <c r="A1489" s="2" t="s">
        <v>8219</v>
      </c>
      <c r="B1489" s="2">
        <v>71</v>
      </c>
      <c r="I1489" s="2" t="s">
        <v>8221</v>
      </c>
      <c r="J1489" s="2">
        <v>0</v>
      </c>
    </row>
    <row r="1490" spans="1:10" ht="15.75" x14ac:dyDescent="0.25">
      <c r="A1490" s="2" t="s">
        <v>8219</v>
      </c>
      <c r="B1490" s="2">
        <v>47</v>
      </c>
      <c r="I1490" s="2" t="s">
        <v>8221</v>
      </c>
      <c r="J1490" s="2">
        <v>2</v>
      </c>
    </row>
    <row r="1491" spans="1:10" ht="15.75" x14ac:dyDescent="0.25">
      <c r="A1491" s="2" t="s">
        <v>8219</v>
      </c>
      <c r="B1491" s="2">
        <v>17</v>
      </c>
      <c r="I1491" s="2" t="s">
        <v>8221</v>
      </c>
      <c r="J1491" s="2">
        <v>2</v>
      </c>
    </row>
    <row r="1492" spans="1:10" ht="15.75" x14ac:dyDescent="0.25">
      <c r="A1492" s="2" t="s">
        <v>8219</v>
      </c>
      <c r="B1492" s="2">
        <v>91</v>
      </c>
      <c r="I1492" s="2" t="s">
        <v>8221</v>
      </c>
      <c r="J1492" s="2">
        <v>21</v>
      </c>
    </row>
    <row r="1493" spans="1:10" ht="15.75" x14ac:dyDescent="0.25">
      <c r="A1493" s="2" t="s">
        <v>8219</v>
      </c>
      <c r="B1493" s="2">
        <v>43</v>
      </c>
      <c r="I1493" s="2" t="s">
        <v>8221</v>
      </c>
      <c r="J1493" s="2">
        <v>13</v>
      </c>
    </row>
    <row r="1494" spans="1:10" ht="15.75" x14ac:dyDescent="0.25">
      <c r="A1494" s="2" t="s">
        <v>8219</v>
      </c>
      <c r="B1494" s="2">
        <v>17</v>
      </c>
      <c r="I1494" s="2" t="s">
        <v>8221</v>
      </c>
      <c r="J1494" s="2">
        <v>0</v>
      </c>
    </row>
    <row r="1495" spans="1:10" ht="15.75" x14ac:dyDescent="0.25">
      <c r="A1495" s="2" t="s">
        <v>8219</v>
      </c>
      <c r="B1495" s="2">
        <v>33</v>
      </c>
      <c r="I1495" s="2" t="s">
        <v>8221</v>
      </c>
      <c r="J1495" s="2">
        <v>6</v>
      </c>
    </row>
    <row r="1496" spans="1:10" ht="15.75" x14ac:dyDescent="0.25">
      <c r="A1496" s="2" t="s">
        <v>8219</v>
      </c>
      <c r="B1496" s="2">
        <v>87</v>
      </c>
      <c r="I1496" s="2" t="s">
        <v>8221</v>
      </c>
      <c r="J1496" s="2">
        <v>0</v>
      </c>
    </row>
    <row r="1497" spans="1:10" ht="15.75" x14ac:dyDescent="0.25">
      <c r="A1497" s="2" t="s">
        <v>8219</v>
      </c>
      <c r="B1497" s="2">
        <v>113</v>
      </c>
      <c r="I1497" s="2" t="s">
        <v>8221</v>
      </c>
      <c r="J1497" s="2">
        <v>1</v>
      </c>
    </row>
    <row r="1498" spans="1:10" ht="15.75" x14ac:dyDescent="0.25">
      <c r="A1498" s="2" t="s">
        <v>8219</v>
      </c>
      <c r="B1498" s="2">
        <v>14</v>
      </c>
      <c r="I1498" s="2" t="s">
        <v>8221</v>
      </c>
      <c r="J1498" s="2">
        <v>0</v>
      </c>
    </row>
    <row r="1499" spans="1:10" ht="15.75" x14ac:dyDescent="0.25">
      <c r="A1499" s="2" t="s">
        <v>8219</v>
      </c>
      <c r="B1499" s="2">
        <v>30</v>
      </c>
      <c r="I1499" s="2" t="s">
        <v>8221</v>
      </c>
      <c r="J1499" s="2">
        <v>12</v>
      </c>
    </row>
    <row r="1500" spans="1:10" ht="15.75" x14ac:dyDescent="0.25">
      <c r="A1500" s="2" t="s">
        <v>8219</v>
      </c>
      <c r="B1500" s="2">
        <v>16</v>
      </c>
      <c r="I1500" s="2" t="s">
        <v>8221</v>
      </c>
      <c r="J1500" s="2">
        <v>2</v>
      </c>
    </row>
    <row r="1501" spans="1:10" ht="15.75" x14ac:dyDescent="0.25">
      <c r="A1501" s="2" t="s">
        <v>8219</v>
      </c>
      <c r="B1501" s="2">
        <v>46</v>
      </c>
      <c r="I1501" s="2" t="s">
        <v>8221</v>
      </c>
      <c r="J1501" s="2">
        <v>6</v>
      </c>
    </row>
    <row r="1502" spans="1:10" ht="15.75" x14ac:dyDescent="0.25">
      <c r="A1502" s="2" t="s">
        <v>8219</v>
      </c>
      <c r="B1502" s="2">
        <v>24</v>
      </c>
      <c r="I1502" s="2" t="s">
        <v>8221</v>
      </c>
      <c r="J1502" s="2">
        <v>1</v>
      </c>
    </row>
    <row r="1503" spans="1:10" ht="15.75" x14ac:dyDescent="0.25">
      <c r="A1503" s="2" t="s">
        <v>8219</v>
      </c>
      <c r="B1503" s="2">
        <v>97</v>
      </c>
      <c r="I1503" s="2" t="s">
        <v>8221</v>
      </c>
      <c r="J1503" s="2">
        <v>1</v>
      </c>
    </row>
    <row r="1504" spans="1:10" ht="15.75" x14ac:dyDescent="0.25">
      <c r="A1504" s="2" t="s">
        <v>8219</v>
      </c>
      <c r="B1504" s="2">
        <v>59</v>
      </c>
      <c r="I1504" s="2" t="s">
        <v>8221</v>
      </c>
      <c r="J1504" s="2">
        <v>5</v>
      </c>
    </row>
    <row r="1505" spans="1:10" ht="15.75" x14ac:dyDescent="0.25">
      <c r="A1505" s="2" t="s">
        <v>8219</v>
      </c>
      <c r="B1505" s="2">
        <v>1095</v>
      </c>
      <c r="I1505" s="2" t="s">
        <v>8221</v>
      </c>
      <c r="J1505" s="2">
        <v>0</v>
      </c>
    </row>
    <row r="1506" spans="1:10" ht="15.75" x14ac:dyDescent="0.25">
      <c r="A1506" s="2" t="s">
        <v>8219</v>
      </c>
      <c r="B1506" s="2">
        <v>218</v>
      </c>
      <c r="I1506" s="2" t="s">
        <v>8221</v>
      </c>
      <c r="J1506" s="2">
        <v>3</v>
      </c>
    </row>
    <row r="1507" spans="1:10" ht="15.75" x14ac:dyDescent="0.25">
      <c r="A1507" s="2" t="s">
        <v>8219</v>
      </c>
      <c r="B1507" s="2">
        <v>111</v>
      </c>
      <c r="I1507" s="2" t="s">
        <v>8221</v>
      </c>
      <c r="J1507" s="2">
        <v>8</v>
      </c>
    </row>
    <row r="1508" spans="1:10" ht="15.75" x14ac:dyDescent="0.25">
      <c r="A1508" s="2" t="s">
        <v>8219</v>
      </c>
      <c r="B1508" s="2">
        <v>56</v>
      </c>
      <c r="I1508" s="2" t="s">
        <v>8221</v>
      </c>
      <c r="J1508" s="2">
        <v>3</v>
      </c>
    </row>
    <row r="1509" spans="1:10" ht="15.75" x14ac:dyDescent="0.25">
      <c r="A1509" s="2" t="s">
        <v>8219</v>
      </c>
      <c r="B1509" s="2">
        <v>265</v>
      </c>
      <c r="I1509" s="2" t="s">
        <v>8221</v>
      </c>
      <c r="J1509" s="2">
        <v>8</v>
      </c>
    </row>
    <row r="1510" spans="1:10" ht="15.75" x14ac:dyDescent="0.25">
      <c r="A1510" s="2" t="s">
        <v>8219</v>
      </c>
      <c r="B1510" s="2">
        <v>28</v>
      </c>
      <c r="I1510" s="2" t="s">
        <v>8221</v>
      </c>
      <c r="J1510" s="2">
        <v>1</v>
      </c>
    </row>
    <row r="1511" spans="1:10" ht="15.75" x14ac:dyDescent="0.25">
      <c r="A1511" s="2" t="s">
        <v>8219</v>
      </c>
      <c r="B1511" s="2">
        <v>364</v>
      </c>
      <c r="I1511" s="2" t="s">
        <v>8221</v>
      </c>
      <c r="J1511" s="2">
        <v>4</v>
      </c>
    </row>
    <row r="1512" spans="1:10" ht="15.75" x14ac:dyDescent="0.25">
      <c r="A1512" s="2" t="s">
        <v>8219</v>
      </c>
      <c r="B1512" s="2">
        <v>27</v>
      </c>
      <c r="I1512" s="2" t="s">
        <v>8221</v>
      </c>
      <c r="J1512" s="2">
        <v>8</v>
      </c>
    </row>
    <row r="1513" spans="1:10" ht="15.75" x14ac:dyDescent="0.25">
      <c r="A1513" s="2" t="s">
        <v>8219</v>
      </c>
      <c r="B1513" s="2">
        <v>93</v>
      </c>
      <c r="I1513" s="2" t="s">
        <v>8221</v>
      </c>
      <c r="J1513" s="2">
        <v>1</v>
      </c>
    </row>
    <row r="1514" spans="1:10" ht="15.75" x14ac:dyDescent="0.25">
      <c r="A1514" s="2" t="s">
        <v>8219</v>
      </c>
      <c r="B1514" s="2">
        <v>64</v>
      </c>
      <c r="I1514" s="2" t="s">
        <v>8221</v>
      </c>
      <c r="J1514" s="2">
        <v>5</v>
      </c>
    </row>
    <row r="1515" spans="1:10" ht="15.75" x14ac:dyDescent="0.25">
      <c r="A1515" s="2" t="s">
        <v>8219</v>
      </c>
      <c r="B1515" s="2">
        <v>22</v>
      </c>
      <c r="I1515" s="2" t="s">
        <v>8221</v>
      </c>
      <c r="J1515" s="2">
        <v>0</v>
      </c>
    </row>
    <row r="1516" spans="1:10" ht="15.75" x14ac:dyDescent="0.25">
      <c r="A1516" s="2" t="s">
        <v>8219</v>
      </c>
      <c r="B1516" s="2">
        <v>59</v>
      </c>
      <c r="I1516" s="2" t="s">
        <v>8221</v>
      </c>
      <c r="J1516" s="2">
        <v>0</v>
      </c>
    </row>
    <row r="1517" spans="1:10" ht="15.75" x14ac:dyDescent="0.25">
      <c r="A1517" s="2" t="s">
        <v>8219</v>
      </c>
      <c r="B1517" s="2">
        <v>249</v>
      </c>
      <c r="I1517" s="2" t="s">
        <v>8221</v>
      </c>
      <c r="J1517" s="2">
        <v>1</v>
      </c>
    </row>
    <row r="1518" spans="1:10" ht="15.75" x14ac:dyDescent="0.25">
      <c r="A1518" s="2" t="s">
        <v>8219</v>
      </c>
      <c r="B1518" s="2">
        <v>392</v>
      </c>
      <c r="I1518" s="2" t="s">
        <v>8221</v>
      </c>
      <c r="J1518" s="2">
        <v>0</v>
      </c>
    </row>
    <row r="1519" spans="1:10" ht="15.75" x14ac:dyDescent="0.25">
      <c r="A1519" s="2" t="s">
        <v>8219</v>
      </c>
      <c r="B1519" s="2">
        <v>115</v>
      </c>
      <c r="I1519" s="2" t="s">
        <v>8221</v>
      </c>
      <c r="J1519" s="2">
        <v>0</v>
      </c>
    </row>
    <row r="1520" spans="1:10" ht="15.75" x14ac:dyDescent="0.25">
      <c r="A1520" s="2" t="s">
        <v>8219</v>
      </c>
      <c r="B1520" s="2">
        <v>433</v>
      </c>
      <c r="I1520" s="2" t="s">
        <v>8221</v>
      </c>
      <c r="J1520" s="2">
        <v>6</v>
      </c>
    </row>
    <row r="1521" spans="1:10" ht="15.75" x14ac:dyDescent="0.25">
      <c r="A1521" s="2" t="s">
        <v>8219</v>
      </c>
      <c r="B1521" s="2">
        <v>20</v>
      </c>
      <c r="I1521" s="2" t="s">
        <v>8221</v>
      </c>
      <c r="J1521" s="2">
        <v>6</v>
      </c>
    </row>
    <row r="1522" spans="1:10" ht="15.75" x14ac:dyDescent="0.25">
      <c r="A1522" s="2" t="s">
        <v>8219</v>
      </c>
      <c r="B1522" s="2">
        <v>8</v>
      </c>
      <c r="I1522" s="2" t="s">
        <v>8221</v>
      </c>
      <c r="J1522" s="2">
        <v>14</v>
      </c>
    </row>
    <row r="1523" spans="1:10" ht="15.75" x14ac:dyDescent="0.25">
      <c r="A1523" s="2" t="s">
        <v>8219</v>
      </c>
      <c r="B1523" s="2">
        <v>175</v>
      </c>
      <c r="I1523" s="2" t="s">
        <v>8221</v>
      </c>
      <c r="J1523" s="2">
        <v>6</v>
      </c>
    </row>
    <row r="1524" spans="1:10" ht="15.75" x14ac:dyDescent="0.25">
      <c r="A1524" s="2" t="s">
        <v>8219</v>
      </c>
      <c r="B1524" s="2">
        <v>104</v>
      </c>
      <c r="I1524" s="2" t="s">
        <v>8221</v>
      </c>
      <c r="J1524" s="2">
        <v>33</v>
      </c>
    </row>
    <row r="1525" spans="1:10" ht="15.75" x14ac:dyDescent="0.25">
      <c r="A1525" s="2" t="s">
        <v>8219</v>
      </c>
      <c r="B1525" s="2">
        <v>17</v>
      </c>
      <c r="I1525" s="2" t="s">
        <v>8221</v>
      </c>
      <c r="J1525" s="2">
        <v>4</v>
      </c>
    </row>
    <row r="1526" spans="1:10" ht="15.75" x14ac:dyDescent="0.25">
      <c r="A1526" s="2" t="s">
        <v>8219</v>
      </c>
      <c r="B1526" s="2">
        <v>277</v>
      </c>
      <c r="I1526" s="2" t="s">
        <v>8221</v>
      </c>
      <c r="J1526" s="2">
        <v>1</v>
      </c>
    </row>
    <row r="1527" spans="1:10" ht="15.75" x14ac:dyDescent="0.25">
      <c r="A1527" s="2" t="s">
        <v>8219</v>
      </c>
      <c r="B1527" s="2">
        <v>118</v>
      </c>
      <c r="I1527" s="2" t="s">
        <v>8221</v>
      </c>
      <c r="J1527" s="2">
        <v>0</v>
      </c>
    </row>
    <row r="1528" spans="1:10" ht="15.75" x14ac:dyDescent="0.25">
      <c r="A1528" s="2" t="s">
        <v>8219</v>
      </c>
      <c r="B1528" s="2">
        <v>97</v>
      </c>
      <c r="I1528" s="2" t="s">
        <v>8221</v>
      </c>
      <c r="J1528" s="2">
        <v>6</v>
      </c>
    </row>
    <row r="1529" spans="1:10" ht="15.75" x14ac:dyDescent="0.25">
      <c r="A1529" s="2" t="s">
        <v>8219</v>
      </c>
      <c r="B1529" s="2">
        <v>20</v>
      </c>
      <c r="I1529" s="2" t="s">
        <v>8221</v>
      </c>
      <c r="J1529" s="2">
        <v>6</v>
      </c>
    </row>
    <row r="1530" spans="1:10" ht="15.75" x14ac:dyDescent="0.25">
      <c r="A1530" s="2" t="s">
        <v>8219</v>
      </c>
      <c r="B1530" s="2">
        <v>26</v>
      </c>
      <c r="I1530" s="2" t="s">
        <v>8221</v>
      </c>
      <c r="J1530" s="2">
        <v>1</v>
      </c>
    </row>
    <row r="1531" spans="1:10" ht="15.75" x14ac:dyDescent="0.25">
      <c r="A1531" s="2" t="s">
        <v>8219</v>
      </c>
      <c r="B1531" s="2">
        <v>128</v>
      </c>
      <c r="I1531" s="2" t="s">
        <v>8221</v>
      </c>
      <c r="J1531" s="2">
        <v>3</v>
      </c>
    </row>
    <row r="1532" spans="1:10" ht="15.75" x14ac:dyDescent="0.25">
      <c r="A1532" s="2" t="s">
        <v>8219</v>
      </c>
      <c r="B1532" s="2">
        <v>15</v>
      </c>
    </row>
    <row r="1533" spans="1:10" ht="15.75" x14ac:dyDescent="0.25">
      <c r="A1533" s="2" t="s">
        <v>8219</v>
      </c>
      <c r="B1533" s="2">
        <v>25</v>
      </c>
    </row>
    <row r="1534" spans="1:10" ht="15.75" x14ac:dyDescent="0.25">
      <c r="A1534" s="2" t="s">
        <v>8219</v>
      </c>
      <c r="B1534" s="2">
        <v>55</v>
      </c>
    </row>
    <row r="1535" spans="1:10" ht="15.75" x14ac:dyDescent="0.25">
      <c r="A1535" s="2" t="s">
        <v>8219</v>
      </c>
      <c r="B1535" s="2">
        <v>107</v>
      </c>
    </row>
    <row r="1536" spans="1:10" ht="15.75" x14ac:dyDescent="0.25">
      <c r="A1536" s="2" t="s">
        <v>8219</v>
      </c>
      <c r="B1536" s="2">
        <v>557</v>
      </c>
    </row>
    <row r="1537" spans="1:2" ht="15.75" x14ac:dyDescent="0.25">
      <c r="A1537" s="2" t="s">
        <v>8219</v>
      </c>
      <c r="B1537" s="2">
        <v>40</v>
      </c>
    </row>
    <row r="1538" spans="1:2" ht="15.75" x14ac:dyDescent="0.25">
      <c r="A1538" s="2" t="s">
        <v>8219</v>
      </c>
      <c r="B1538" s="2">
        <v>36</v>
      </c>
    </row>
    <row r="1539" spans="1:2" ht="15.75" x14ac:dyDescent="0.25">
      <c r="A1539" s="2" t="s">
        <v>8219</v>
      </c>
      <c r="B1539" s="2">
        <v>159</v>
      </c>
    </row>
    <row r="1540" spans="1:2" ht="15.75" x14ac:dyDescent="0.25">
      <c r="A1540" s="2" t="s">
        <v>8219</v>
      </c>
      <c r="B1540" s="2">
        <v>41</v>
      </c>
    </row>
    <row r="1541" spans="1:2" ht="15.75" x14ac:dyDescent="0.25">
      <c r="A1541" s="2" t="s">
        <v>8219</v>
      </c>
      <c r="B1541" s="2">
        <v>226</v>
      </c>
    </row>
    <row r="1542" spans="1:2" ht="15.75" x14ac:dyDescent="0.25">
      <c r="A1542" s="2" t="s">
        <v>8219</v>
      </c>
      <c r="B1542" s="2">
        <v>30</v>
      </c>
    </row>
    <row r="1543" spans="1:2" ht="15.75" x14ac:dyDescent="0.25">
      <c r="A1543" s="2" t="s">
        <v>8219</v>
      </c>
      <c r="B1543" s="2">
        <v>103</v>
      </c>
    </row>
    <row r="1544" spans="1:2" ht="15.75" x14ac:dyDescent="0.25">
      <c r="A1544" s="2" t="s">
        <v>8219</v>
      </c>
      <c r="B1544" s="2">
        <v>62</v>
      </c>
    </row>
    <row r="1545" spans="1:2" ht="15.75" x14ac:dyDescent="0.25">
      <c r="A1545" s="2" t="s">
        <v>8219</v>
      </c>
      <c r="B1545" s="2">
        <v>6</v>
      </c>
    </row>
    <row r="1546" spans="1:2" ht="15.75" x14ac:dyDescent="0.25">
      <c r="A1546" s="2" t="s">
        <v>8219</v>
      </c>
      <c r="B1546" s="2">
        <v>182</v>
      </c>
    </row>
    <row r="1547" spans="1:2" ht="15.75" x14ac:dyDescent="0.25">
      <c r="A1547" s="2" t="s">
        <v>8219</v>
      </c>
      <c r="B1547" s="2">
        <v>145</v>
      </c>
    </row>
    <row r="1548" spans="1:2" ht="15.75" x14ac:dyDescent="0.25">
      <c r="A1548" s="2" t="s">
        <v>8219</v>
      </c>
      <c r="B1548" s="2">
        <v>25</v>
      </c>
    </row>
    <row r="1549" spans="1:2" ht="15.75" x14ac:dyDescent="0.25">
      <c r="A1549" s="2" t="s">
        <v>8219</v>
      </c>
      <c r="B1549" s="2">
        <v>320</v>
      </c>
    </row>
    <row r="1550" spans="1:2" ht="15.75" x14ac:dyDescent="0.25">
      <c r="A1550" s="2" t="s">
        <v>8219</v>
      </c>
      <c r="B1550" s="2">
        <v>99</v>
      </c>
    </row>
    <row r="1551" spans="1:2" ht="15.75" x14ac:dyDescent="0.25">
      <c r="A1551" s="2" t="s">
        <v>8219</v>
      </c>
      <c r="B1551" s="2">
        <v>348</v>
      </c>
    </row>
    <row r="1552" spans="1:2" ht="15.75" x14ac:dyDescent="0.25">
      <c r="A1552" s="2" t="s">
        <v>8219</v>
      </c>
      <c r="B1552" s="2">
        <v>41</v>
      </c>
    </row>
    <row r="1553" spans="1:2" ht="15.75" x14ac:dyDescent="0.25">
      <c r="A1553" s="2" t="s">
        <v>8219</v>
      </c>
      <c r="B1553" s="2">
        <v>29</v>
      </c>
    </row>
    <row r="1554" spans="1:2" ht="15.75" x14ac:dyDescent="0.25">
      <c r="A1554" s="2" t="s">
        <v>8219</v>
      </c>
      <c r="B1554" s="2">
        <v>25</v>
      </c>
    </row>
    <row r="1555" spans="1:2" ht="15.75" x14ac:dyDescent="0.25">
      <c r="A1555" s="2" t="s">
        <v>8219</v>
      </c>
      <c r="B1555" s="2">
        <v>23</v>
      </c>
    </row>
    <row r="1556" spans="1:2" ht="15.75" x14ac:dyDescent="0.25">
      <c r="A1556" s="2" t="s">
        <v>8219</v>
      </c>
      <c r="B1556" s="2">
        <v>1260</v>
      </c>
    </row>
    <row r="1557" spans="1:2" ht="15.75" x14ac:dyDescent="0.25">
      <c r="A1557" s="2" t="s">
        <v>8219</v>
      </c>
      <c r="B1557" s="2">
        <v>307</v>
      </c>
    </row>
    <row r="1558" spans="1:2" ht="15.75" x14ac:dyDescent="0.25">
      <c r="A1558" s="2" t="s">
        <v>8219</v>
      </c>
      <c r="B1558" s="2">
        <v>329</v>
      </c>
    </row>
    <row r="1559" spans="1:2" ht="15.75" x14ac:dyDescent="0.25">
      <c r="A1559" s="2" t="s">
        <v>8219</v>
      </c>
      <c r="B1559" s="2">
        <v>32</v>
      </c>
    </row>
    <row r="1560" spans="1:2" ht="15.75" x14ac:dyDescent="0.25">
      <c r="A1560" s="2" t="s">
        <v>8219</v>
      </c>
      <c r="B1560" s="2">
        <v>27</v>
      </c>
    </row>
    <row r="1561" spans="1:2" ht="15.75" x14ac:dyDescent="0.25">
      <c r="A1561" s="2" t="s">
        <v>8219</v>
      </c>
      <c r="B1561" s="2">
        <v>236</v>
      </c>
    </row>
    <row r="1562" spans="1:2" ht="15.75" x14ac:dyDescent="0.25">
      <c r="A1562" s="2" t="s">
        <v>8219</v>
      </c>
      <c r="B1562" s="2">
        <v>42</v>
      </c>
    </row>
    <row r="1563" spans="1:2" ht="15.75" x14ac:dyDescent="0.25">
      <c r="A1563" s="2" t="s">
        <v>8219</v>
      </c>
      <c r="B1563" s="2">
        <v>95</v>
      </c>
    </row>
    <row r="1564" spans="1:2" ht="15.75" x14ac:dyDescent="0.25">
      <c r="A1564" s="2" t="s">
        <v>8219</v>
      </c>
      <c r="B1564" s="2">
        <v>37</v>
      </c>
    </row>
    <row r="1565" spans="1:2" ht="15.75" x14ac:dyDescent="0.25">
      <c r="A1565" s="2" t="s">
        <v>8219</v>
      </c>
      <c r="B1565" s="2">
        <v>128</v>
      </c>
    </row>
    <row r="1566" spans="1:2" ht="15.75" x14ac:dyDescent="0.25">
      <c r="A1566" s="2" t="s">
        <v>8219</v>
      </c>
      <c r="B1566" s="2">
        <v>156</v>
      </c>
    </row>
    <row r="1567" spans="1:2" ht="15.75" x14ac:dyDescent="0.25">
      <c r="A1567" s="2" t="s">
        <v>8219</v>
      </c>
      <c r="B1567" s="2">
        <v>64</v>
      </c>
    </row>
    <row r="1568" spans="1:2" ht="15.75" x14ac:dyDescent="0.25">
      <c r="A1568" s="2" t="s">
        <v>8219</v>
      </c>
      <c r="B1568" s="2">
        <v>58</v>
      </c>
    </row>
    <row r="1569" spans="1:2" ht="15.75" x14ac:dyDescent="0.25">
      <c r="A1569" s="2" t="s">
        <v>8219</v>
      </c>
      <c r="B1569" s="2">
        <v>20</v>
      </c>
    </row>
    <row r="1570" spans="1:2" ht="15.75" x14ac:dyDescent="0.25">
      <c r="A1570" s="2" t="s">
        <v>8219</v>
      </c>
      <c r="B1570" s="2">
        <v>47</v>
      </c>
    </row>
    <row r="1571" spans="1:2" ht="15.75" x14ac:dyDescent="0.25">
      <c r="A1571" s="2" t="s">
        <v>8219</v>
      </c>
      <c r="B1571" s="2">
        <v>54</v>
      </c>
    </row>
    <row r="1572" spans="1:2" ht="15.75" x14ac:dyDescent="0.25">
      <c r="A1572" s="2" t="s">
        <v>8219</v>
      </c>
      <c r="B1572" s="2">
        <v>9</v>
      </c>
    </row>
    <row r="1573" spans="1:2" ht="15.75" x14ac:dyDescent="0.25">
      <c r="A1573" s="2" t="s">
        <v>8219</v>
      </c>
      <c r="B1573" s="2">
        <v>213</v>
      </c>
    </row>
    <row r="1574" spans="1:2" ht="15.75" x14ac:dyDescent="0.25">
      <c r="A1574" s="2" t="s">
        <v>8219</v>
      </c>
      <c r="B1574" s="2">
        <v>57</v>
      </c>
    </row>
    <row r="1575" spans="1:2" ht="15.75" x14ac:dyDescent="0.25">
      <c r="A1575" s="2" t="s">
        <v>8219</v>
      </c>
      <c r="B1575" s="2">
        <v>25</v>
      </c>
    </row>
    <row r="1576" spans="1:2" ht="15.75" x14ac:dyDescent="0.25">
      <c r="A1576" s="2" t="s">
        <v>8219</v>
      </c>
      <c r="B1576" s="2">
        <v>104</v>
      </c>
    </row>
    <row r="1577" spans="1:2" ht="15.75" x14ac:dyDescent="0.25">
      <c r="A1577" s="2" t="s">
        <v>8219</v>
      </c>
      <c r="B1577" s="2">
        <v>34</v>
      </c>
    </row>
    <row r="1578" spans="1:2" ht="15.75" x14ac:dyDescent="0.25">
      <c r="A1578" s="2" t="s">
        <v>8219</v>
      </c>
      <c r="B1578" s="2">
        <v>67</v>
      </c>
    </row>
    <row r="1579" spans="1:2" ht="15.75" x14ac:dyDescent="0.25">
      <c r="A1579" s="2" t="s">
        <v>8219</v>
      </c>
      <c r="B1579" s="2">
        <v>241</v>
      </c>
    </row>
    <row r="1580" spans="1:2" ht="15.75" x14ac:dyDescent="0.25">
      <c r="A1580" s="2" t="s">
        <v>8219</v>
      </c>
      <c r="B1580" s="2">
        <v>123</v>
      </c>
    </row>
    <row r="1581" spans="1:2" ht="15.75" x14ac:dyDescent="0.25">
      <c r="A1581" s="2" t="s">
        <v>8219</v>
      </c>
      <c r="B1581" s="2">
        <v>302</v>
      </c>
    </row>
    <row r="1582" spans="1:2" ht="15.75" x14ac:dyDescent="0.25">
      <c r="A1582" s="2" t="s">
        <v>8219</v>
      </c>
      <c r="B1582" s="2">
        <v>89</v>
      </c>
    </row>
    <row r="1583" spans="1:2" ht="15.75" x14ac:dyDescent="0.25">
      <c r="A1583" s="2" t="s">
        <v>8219</v>
      </c>
      <c r="B1583" s="2">
        <v>41</v>
      </c>
    </row>
    <row r="1584" spans="1:2" ht="15.75" x14ac:dyDescent="0.25">
      <c r="A1584" s="2" t="s">
        <v>8219</v>
      </c>
      <c r="B1584" s="2">
        <v>69</v>
      </c>
    </row>
    <row r="1585" spans="1:2" ht="15.75" x14ac:dyDescent="0.25">
      <c r="A1585" s="2" t="s">
        <v>8219</v>
      </c>
      <c r="B1585" s="2">
        <v>52</v>
      </c>
    </row>
    <row r="1586" spans="1:2" ht="15.75" x14ac:dyDescent="0.25">
      <c r="A1586" s="2" t="s">
        <v>8219</v>
      </c>
      <c r="B1586" s="2">
        <v>57</v>
      </c>
    </row>
    <row r="1587" spans="1:2" ht="15.75" x14ac:dyDescent="0.25">
      <c r="A1587" s="2" t="s">
        <v>8219</v>
      </c>
      <c r="B1587" s="2">
        <v>74</v>
      </c>
    </row>
    <row r="1588" spans="1:2" ht="15.75" x14ac:dyDescent="0.25">
      <c r="A1588" s="2" t="s">
        <v>8219</v>
      </c>
      <c r="B1588" s="2">
        <v>63</v>
      </c>
    </row>
    <row r="1589" spans="1:2" ht="15.75" x14ac:dyDescent="0.25">
      <c r="A1589" s="2" t="s">
        <v>8219</v>
      </c>
      <c r="B1589" s="2">
        <v>72</v>
      </c>
    </row>
    <row r="1590" spans="1:2" ht="15.75" x14ac:dyDescent="0.25">
      <c r="A1590" s="2" t="s">
        <v>8219</v>
      </c>
      <c r="B1590" s="2">
        <v>71</v>
      </c>
    </row>
    <row r="1591" spans="1:2" ht="15.75" x14ac:dyDescent="0.25">
      <c r="A1591" s="2" t="s">
        <v>8219</v>
      </c>
      <c r="B1591" s="2">
        <v>21</v>
      </c>
    </row>
    <row r="1592" spans="1:2" ht="15.75" x14ac:dyDescent="0.25">
      <c r="A1592" s="2" t="s">
        <v>8219</v>
      </c>
      <c r="B1592" s="2">
        <v>930</v>
      </c>
    </row>
    <row r="1593" spans="1:2" ht="15.75" x14ac:dyDescent="0.25">
      <c r="A1593" s="2" t="s">
        <v>8219</v>
      </c>
      <c r="B1593" s="2">
        <v>55</v>
      </c>
    </row>
    <row r="1594" spans="1:2" ht="15.75" x14ac:dyDescent="0.25">
      <c r="A1594" s="2" t="s">
        <v>8219</v>
      </c>
      <c r="B1594" s="2">
        <v>61</v>
      </c>
    </row>
    <row r="1595" spans="1:2" ht="15.75" x14ac:dyDescent="0.25">
      <c r="A1595" s="2" t="s">
        <v>8219</v>
      </c>
      <c r="B1595" s="2">
        <v>82</v>
      </c>
    </row>
    <row r="1596" spans="1:2" ht="15.75" x14ac:dyDescent="0.25">
      <c r="A1596" s="2" t="s">
        <v>8219</v>
      </c>
      <c r="B1596" s="2">
        <v>71</v>
      </c>
    </row>
    <row r="1597" spans="1:2" ht="15.75" x14ac:dyDescent="0.25">
      <c r="A1597" s="2" t="s">
        <v>8219</v>
      </c>
      <c r="B1597" s="2">
        <v>117</v>
      </c>
    </row>
    <row r="1598" spans="1:2" ht="15.75" x14ac:dyDescent="0.25">
      <c r="A1598" s="2" t="s">
        <v>8219</v>
      </c>
      <c r="B1598" s="2">
        <v>29</v>
      </c>
    </row>
    <row r="1599" spans="1:2" ht="15.75" x14ac:dyDescent="0.25">
      <c r="A1599" s="2" t="s">
        <v>8219</v>
      </c>
      <c r="B1599" s="2">
        <v>74</v>
      </c>
    </row>
    <row r="1600" spans="1:2" ht="15.75" x14ac:dyDescent="0.25">
      <c r="A1600" s="2" t="s">
        <v>8219</v>
      </c>
      <c r="B1600" s="2">
        <v>23</v>
      </c>
    </row>
    <row r="1601" spans="1:2" ht="15.75" x14ac:dyDescent="0.25">
      <c r="A1601" s="2" t="s">
        <v>8219</v>
      </c>
      <c r="B1601" s="2">
        <v>60</v>
      </c>
    </row>
    <row r="1602" spans="1:2" ht="15.75" x14ac:dyDescent="0.25">
      <c r="A1602" s="2" t="s">
        <v>8219</v>
      </c>
      <c r="B1602" s="2">
        <v>55</v>
      </c>
    </row>
    <row r="1603" spans="1:2" ht="15.75" x14ac:dyDescent="0.25">
      <c r="A1603" s="2" t="s">
        <v>8219</v>
      </c>
      <c r="B1603" s="2">
        <v>51</v>
      </c>
    </row>
    <row r="1604" spans="1:2" ht="15.75" x14ac:dyDescent="0.25">
      <c r="A1604" s="2" t="s">
        <v>8219</v>
      </c>
      <c r="B1604" s="2">
        <v>78</v>
      </c>
    </row>
    <row r="1605" spans="1:2" ht="15.75" x14ac:dyDescent="0.25">
      <c r="A1605" s="2" t="s">
        <v>8219</v>
      </c>
      <c r="B1605" s="2">
        <v>62</v>
      </c>
    </row>
    <row r="1606" spans="1:2" ht="15.75" x14ac:dyDescent="0.25">
      <c r="A1606" s="2" t="s">
        <v>8219</v>
      </c>
      <c r="B1606" s="2">
        <v>45</v>
      </c>
    </row>
    <row r="1607" spans="1:2" ht="15.75" x14ac:dyDescent="0.25">
      <c r="A1607" s="2" t="s">
        <v>8219</v>
      </c>
      <c r="B1607" s="2">
        <v>15</v>
      </c>
    </row>
    <row r="1608" spans="1:2" ht="15.75" x14ac:dyDescent="0.25">
      <c r="A1608" s="2" t="s">
        <v>8219</v>
      </c>
      <c r="B1608" s="2">
        <v>151</v>
      </c>
    </row>
    <row r="1609" spans="1:2" ht="15.75" x14ac:dyDescent="0.25">
      <c r="A1609" s="2" t="s">
        <v>8219</v>
      </c>
      <c r="B1609" s="2">
        <v>68</v>
      </c>
    </row>
    <row r="1610" spans="1:2" ht="15.75" x14ac:dyDescent="0.25">
      <c r="A1610" s="2" t="s">
        <v>8219</v>
      </c>
      <c r="B1610" s="2">
        <v>46</v>
      </c>
    </row>
    <row r="1611" spans="1:2" ht="15.75" x14ac:dyDescent="0.25">
      <c r="A1611" s="2" t="s">
        <v>8219</v>
      </c>
      <c r="B1611" s="2">
        <v>24</v>
      </c>
    </row>
    <row r="1612" spans="1:2" ht="15.75" x14ac:dyDescent="0.25">
      <c r="A1612" s="2" t="s">
        <v>8219</v>
      </c>
      <c r="B1612" s="2">
        <v>70</v>
      </c>
    </row>
    <row r="1613" spans="1:2" ht="15.75" x14ac:dyDescent="0.25">
      <c r="A1613" s="2" t="s">
        <v>8219</v>
      </c>
      <c r="B1613" s="2">
        <v>244</v>
      </c>
    </row>
    <row r="1614" spans="1:2" ht="15.75" x14ac:dyDescent="0.25">
      <c r="A1614" s="2" t="s">
        <v>8219</v>
      </c>
      <c r="B1614" s="2">
        <v>82</v>
      </c>
    </row>
    <row r="1615" spans="1:2" ht="15.75" x14ac:dyDescent="0.25">
      <c r="A1615" s="2" t="s">
        <v>8219</v>
      </c>
      <c r="B1615" s="2">
        <v>226</v>
      </c>
    </row>
    <row r="1616" spans="1:2" ht="15.75" x14ac:dyDescent="0.25">
      <c r="A1616" s="2" t="s">
        <v>8219</v>
      </c>
      <c r="B1616" s="2">
        <v>60</v>
      </c>
    </row>
    <row r="1617" spans="1:2" ht="15.75" x14ac:dyDescent="0.25">
      <c r="A1617" s="2" t="s">
        <v>8219</v>
      </c>
      <c r="B1617" s="2">
        <v>322</v>
      </c>
    </row>
    <row r="1618" spans="1:2" ht="15.75" x14ac:dyDescent="0.25">
      <c r="A1618" s="2" t="s">
        <v>8219</v>
      </c>
      <c r="B1618" s="2">
        <v>94</v>
      </c>
    </row>
    <row r="1619" spans="1:2" ht="15.75" x14ac:dyDescent="0.25">
      <c r="A1619" s="2" t="s">
        <v>8219</v>
      </c>
      <c r="B1619" s="2">
        <v>47</v>
      </c>
    </row>
    <row r="1620" spans="1:2" ht="15.75" x14ac:dyDescent="0.25">
      <c r="A1620" s="2" t="s">
        <v>8219</v>
      </c>
      <c r="B1620" s="2">
        <v>115</v>
      </c>
    </row>
    <row r="1621" spans="1:2" ht="15.75" x14ac:dyDescent="0.25">
      <c r="A1621" s="2" t="s">
        <v>8219</v>
      </c>
      <c r="B1621" s="2">
        <v>134</v>
      </c>
    </row>
    <row r="1622" spans="1:2" ht="15.75" x14ac:dyDescent="0.25">
      <c r="A1622" s="2" t="s">
        <v>8219</v>
      </c>
      <c r="B1622" s="2">
        <v>35</v>
      </c>
    </row>
    <row r="1623" spans="1:2" ht="15.75" x14ac:dyDescent="0.25">
      <c r="A1623" s="2" t="s">
        <v>8219</v>
      </c>
      <c r="B1623" s="2">
        <v>104</v>
      </c>
    </row>
    <row r="1624" spans="1:2" ht="15.75" x14ac:dyDescent="0.25">
      <c r="A1624" s="2" t="s">
        <v>8219</v>
      </c>
      <c r="B1624" s="2">
        <v>184</v>
      </c>
    </row>
    <row r="1625" spans="1:2" ht="15.75" x14ac:dyDescent="0.25">
      <c r="A1625" s="2" t="s">
        <v>8219</v>
      </c>
      <c r="B1625" s="2">
        <v>119</v>
      </c>
    </row>
    <row r="1626" spans="1:2" ht="15.75" x14ac:dyDescent="0.25">
      <c r="A1626" s="2" t="s">
        <v>8219</v>
      </c>
      <c r="B1626" s="2">
        <v>59</v>
      </c>
    </row>
    <row r="1627" spans="1:2" ht="15.75" x14ac:dyDescent="0.25">
      <c r="A1627" s="2" t="s">
        <v>8219</v>
      </c>
      <c r="B1627" s="2">
        <v>113</v>
      </c>
    </row>
    <row r="1628" spans="1:2" ht="15.75" x14ac:dyDescent="0.25">
      <c r="A1628" s="2" t="s">
        <v>8219</v>
      </c>
      <c r="B1628" s="2">
        <v>84</v>
      </c>
    </row>
    <row r="1629" spans="1:2" ht="15.75" x14ac:dyDescent="0.25">
      <c r="A1629" s="2" t="s">
        <v>8219</v>
      </c>
      <c r="B1629" s="2">
        <v>74</v>
      </c>
    </row>
    <row r="1630" spans="1:2" ht="15.75" x14ac:dyDescent="0.25">
      <c r="A1630" s="2" t="s">
        <v>8219</v>
      </c>
      <c r="B1630" s="2">
        <v>216</v>
      </c>
    </row>
    <row r="1631" spans="1:2" ht="15.75" x14ac:dyDescent="0.25">
      <c r="A1631" s="2" t="s">
        <v>8219</v>
      </c>
      <c r="B1631" s="2">
        <v>39</v>
      </c>
    </row>
    <row r="1632" spans="1:2" ht="15.75" x14ac:dyDescent="0.25">
      <c r="A1632" s="2" t="s">
        <v>8219</v>
      </c>
      <c r="B1632" s="2">
        <v>21</v>
      </c>
    </row>
    <row r="1633" spans="1:2" ht="15.75" x14ac:dyDescent="0.25">
      <c r="A1633" s="2" t="s">
        <v>8219</v>
      </c>
      <c r="B1633" s="2">
        <v>30</v>
      </c>
    </row>
    <row r="1634" spans="1:2" ht="15.75" x14ac:dyDescent="0.25">
      <c r="A1634" s="2" t="s">
        <v>8219</v>
      </c>
      <c r="B1634" s="2">
        <v>37</v>
      </c>
    </row>
    <row r="1635" spans="1:2" ht="15.75" x14ac:dyDescent="0.25">
      <c r="A1635" s="2" t="s">
        <v>8219</v>
      </c>
      <c r="B1635" s="2">
        <v>202</v>
      </c>
    </row>
    <row r="1636" spans="1:2" ht="15.75" x14ac:dyDescent="0.25">
      <c r="A1636" s="2" t="s">
        <v>8219</v>
      </c>
      <c r="B1636" s="2">
        <v>37</v>
      </c>
    </row>
    <row r="1637" spans="1:2" ht="15.75" x14ac:dyDescent="0.25">
      <c r="A1637" s="2" t="s">
        <v>8219</v>
      </c>
      <c r="B1637" s="2">
        <v>28</v>
      </c>
    </row>
    <row r="1638" spans="1:2" ht="15.75" x14ac:dyDescent="0.25">
      <c r="A1638" s="2" t="s">
        <v>8219</v>
      </c>
      <c r="B1638" s="2">
        <v>26</v>
      </c>
    </row>
    <row r="1639" spans="1:2" ht="15.75" x14ac:dyDescent="0.25">
      <c r="A1639" s="2" t="s">
        <v>8219</v>
      </c>
      <c r="B1639" s="2">
        <v>61</v>
      </c>
    </row>
    <row r="1640" spans="1:2" ht="15.75" x14ac:dyDescent="0.25">
      <c r="A1640" s="2" t="s">
        <v>8219</v>
      </c>
      <c r="B1640" s="2">
        <v>115</v>
      </c>
    </row>
    <row r="1641" spans="1:2" ht="15.75" x14ac:dyDescent="0.25">
      <c r="A1641" s="2" t="s">
        <v>8219</v>
      </c>
      <c r="B1641" s="2">
        <v>181</v>
      </c>
    </row>
    <row r="1642" spans="1:2" ht="15.75" x14ac:dyDescent="0.25">
      <c r="A1642" s="2" t="s">
        <v>8219</v>
      </c>
      <c r="B1642" s="2">
        <v>110</v>
      </c>
    </row>
    <row r="1643" spans="1:2" ht="15.75" x14ac:dyDescent="0.25">
      <c r="A1643" s="2" t="s">
        <v>8219</v>
      </c>
      <c r="B1643" s="2">
        <v>269</v>
      </c>
    </row>
    <row r="1644" spans="1:2" ht="15.75" x14ac:dyDescent="0.25">
      <c r="A1644" s="2" t="s">
        <v>8219</v>
      </c>
      <c r="B1644" s="2">
        <v>79</v>
      </c>
    </row>
    <row r="1645" spans="1:2" ht="15.75" x14ac:dyDescent="0.25">
      <c r="A1645" s="2" t="s">
        <v>8219</v>
      </c>
      <c r="B1645" s="2">
        <v>104</v>
      </c>
    </row>
    <row r="1646" spans="1:2" ht="15.75" x14ac:dyDescent="0.25">
      <c r="A1646" s="2" t="s">
        <v>8219</v>
      </c>
      <c r="B1646" s="2">
        <v>34</v>
      </c>
    </row>
    <row r="1647" spans="1:2" ht="15.75" x14ac:dyDescent="0.25">
      <c r="A1647" s="2" t="s">
        <v>8219</v>
      </c>
      <c r="B1647" s="2">
        <v>167</v>
      </c>
    </row>
    <row r="1648" spans="1:2" ht="15.75" x14ac:dyDescent="0.25">
      <c r="A1648" s="2" t="s">
        <v>8219</v>
      </c>
      <c r="B1648" s="2">
        <v>183</v>
      </c>
    </row>
    <row r="1649" spans="1:2" ht="15.75" x14ac:dyDescent="0.25">
      <c r="A1649" s="2" t="s">
        <v>8219</v>
      </c>
      <c r="B1649" s="2">
        <v>71</v>
      </c>
    </row>
    <row r="1650" spans="1:2" ht="15.75" x14ac:dyDescent="0.25">
      <c r="A1650" s="2" t="s">
        <v>8219</v>
      </c>
      <c r="B1650" s="2">
        <v>69</v>
      </c>
    </row>
    <row r="1651" spans="1:2" ht="15.75" x14ac:dyDescent="0.25">
      <c r="A1651" s="2" t="s">
        <v>8219</v>
      </c>
      <c r="B1651" s="2">
        <v>270</v>
      </c>
    </row>
    <row r="1652" spans="1:2" ht="15.75" x14ac:dyDescent="0.25">
      <c r="A1652" s="2" t="s">
        <v>8219</v>
      </c>
      <c r="B1652" s="2">
        <v>193</v>
      </c>
    </row>
    <row r="1653" spans="1:2" ht="15.75" x14ac:dyDescent="0.25">
      <c r="A1653" s="2" t="s">
        <v>8219</v>
      </c>
      <c r="B1653" s="2">
        <v>57</v>
      </c>
    </row>
    <row r="1654" spans="1:2" ht="15.75" x14ac:dyDescent="0.25">
      <c r="A1654" s="2" t="s">
        <v>8219</v>
      </c>
      <c r="B1654" s="2">
        <v>200</v>
      </c>
    </row>
    <row r="1655" spans="1:2" ht="15.75" x14ac:dyDescent="0.25">
      <c r="A1655" s="2" t="s">
        <v>8219</v>
      </c>
      <c r="B1655" s="2">
        <v>88</v>
      </c>
    </row>
    <row r="1656" spans="1:2" ht="15.75" x14ac:dyDescent="0.25">
      <c r="A1656" s="2" t="s">
        <v>8219</v>
      </c>
      <c r="B1656" s="2">
        <v>213</v>
      </c>
    </row>
    <row r="1657" spans="1:2" ht="15.75" x14ac:dyDescent="0.25">
      <c r="A1657" s="2" t="s">
        <v>8219</v>
      </c>
      <c r="B1657" s="2">
        <v>20</v>
      </c>
    </row>
    <row r="1658" spans="1:2" ht="15.75" x14ac:dyDescent="0.25">
      <c r="A1658" s="2" t="s">
        <v>8219</v>
      </c>
      <c r="B1658" s="2">
        <v>50</v>
      </c>
    </row>
    <row r="1659" spans="1:2" ht="15.75" x14ac:dyDescent="0.25">
      <c r="A1659" s="2" t="s">
        <v>8219</v>
      </c>
      <c r="B1659" s="2">
        <v>115</v>
      </c>
    </row>
    <row r="1660" spans="1:2" ht="15.75" x14ac:dyDescent="0.25">
      <c r="A1660" s="2" t="s">
        <v>8219</v>
      </c>
      <c r="B1660" s="2">
        <v>186</v>
      </c>
    </row>
    <row r="1661" spans="1:2" ht="15.75" x14ac:dyDescent="0.25">
      <c r="A1661" s="2" t="s">
        <v>8219</v>
      </c>
      <c r="B1661" s="2">
        <v>18</v>
      </c>
    </row>
    <row r="1662" spans="1:2" ht="15.75" x14ac:dyDescent="0.25">
      <c r="A1662" s="2" t="s">
        <v>8219</v>
      </c>
      <c r="B1662" s="2">
        <v>176</v>
      </c>
    </row>
    <row r="1663" spans="1:2" ht="15.75" x14ac:dyDescent="0.25">
      <c r="A1663" s="2" t="s">
        <v>8219</v>
      </c>
      <c r="B1663" s="2">
        <v>41</v>
      </c>
    </row>
    <row r="1664" spans="1:2" ht="15.75" x14ac:dyDescent="0.25">
      <c r="A1664" s="2" t="s">
        <v>8219</v>
      </c>
      <c r="B1664" s="2">
        <v>75</v>
      </c>
    </row>
    <row r="1665" spans="1:2" ht="15.75" x14ac:dyDescent="0.25">
      <c r="A1665" s="2" t="s">
        <v>8219</v>
      </c>
      <c r="B1665" s="2">
        <v>97</v>
      </c>
    </row>
    <row r="1666" spans="1:2" ht="15.75" x14ac:dyDescent="0.25">
      <c r="A1666" s="2" t="s">
        <v>8219</v>
      </c>
      <c r="B1666" s="2">
        <v>73</v>
      </c>
    </row>
    <row r="1667" spans="1:2" ht="15.75" x14ac:dyDescent="0.25">
      <c r="A1667" s="2" t="s">
        <v>8219</v>
      </c>
      <c r="B1667" s="2">
        <v>49</v>
      </c>
    </row>
    <row r="1668" spans="1:2" ht="15.75" x14ac:dyDescent="0.25">
      <c r="A1668" s="2" t="s">
        <v>8219</v>
      </c>
      <c r="B1668" s="2">
        <v>134</v>
      </c>
    </row>
    <row r="1669" spans="1:2" ht="15.75" x14ac:dyDescent="0.25">
      <c r="A1669" s="2" t="s">
        <v>8219</v>
      </c>
      <c r="B1669" s="2">
        <v>68</v>
      </c>
    </row>
    <row r="1670" spans="1:2" ht="15.75" x14ac:dyDescent="0.25">
      <c r="A1670" s="2" t="s">
        <v>8219</v>
      </c>
      <c r="B1670" s="2">
        <v>49</v>
      </c>
    </row>
    <row r="1671" spans="1:2" ht="15.75" x14ac:dyDescent="0.25">
      <c r="A1671" s="2" t="s">
        <v>8219</v>
      </c>
      <c r="B1671" s="2">
        <v>63</v>
      </c>
    </row>
    <row r="1672" spans="1:2" ht="15.75" x14ac:dyDescent="0.25">
      <c r="A1672" s="2" t="s">
        <v>8219</v>
      </c>
      <c r="B1672" s="2">
        <v>163</v>
      </c>
    </row>
    <row r="1673" spans="1:2" ht="15.75" x14ac:dyDescent="0.25">
      <c r="A1673" s="2" t="s">
        <v>8219</v>
      </c>
      <c r="B1673" s="2">
        <v>288</v>
      </c>
    </row>
    <row r="1674" spans="1:2" ht="15.75" x14ac:dyDescent="0.25">
      <c r="A1674" s="2" t="s">
        <v>8219</v>
      </c>
      <c r="B1674" s="2">
        <v>42</v>
      </c>
    </row>
    <row r="1675" spans="1:2" ht="15.75" x14ac:dyDescent="0.25">
      <c r="A1675" s="2" t="s">
        <v>8219</v>
      </c>
      <c r="B1675" s="2">
        <v>70</v>
      </c>
    </row>
    <row r="1676" spans="1:2" ht="15.75" x14ac:dyDescent="0.25">
      <c r="A1676" s="2" t="s">
        <v>8219</v>
      </c>
      <c r="B1676" s="2">
        <v>30</v>
      </c>
    </row>
    <row r="1677" spans="1:2" ht="15.75" x14ac:dyDescent="0.25">
      <c r="A1677" s="2" t="s">
        <v>8219</v>
      </c>
      <c r="B1677" s="2">
        <v>51</v>
      </c>
    </row>
    <row r="1678" spans="1:2" ht="15.75" x14ac:dyDescent="0.25">
      <c r="A1678" s="2" t="s">
        <v>8219</v>
      </c>
      <c r="B1678" s="2">
        <v>145</v>
      </c>
    </row>
    <row r="1679" spans="1:2" ht="15.75" x14ac:dyDescent="0.25">
      <c r="A1679" s="2" t="s">
        <v>8219</v>
      </c>
      <c r="B1679" s="2">
        <v>21</v>
      </c>
    </row>
    <row r="1680" spans="1:2" ht="15.75" x14ac:dyDescent="0.25">
      <c r="A1680" s="2" t="s">
        <v>8219</v>
      </c>
      <c r="B1680" s="2">
        <v>286</v>
      </c>
    </row>
    <row r="1681" spans="1:2" ht="15.75" x14ac:dyDescent="0.25">
      <c r="A1681" s="2" t="s">
        <v>8219</v>
      </c>
      <c r="B1681" s="2">
        <v>12</v>
      </c>
    </row>
    <row r="1682" spans="1:2" ht="15.75" x14ac:dyDescent="0.25">
      <c r="A1682" s="2" t="s">
        <v>8219</v>
      </c>
      <c r="B1682" s="2">
        <v>100</v>
      </c>
    </row>
    <row r="1683" spans="1:2" ht="15.75" x14ac:dyDescent="0.25">
      <c r="A1683" s="2" t="s">
        <v>8219</v>
      </c>
      <c r="B1683" s="2">
        <v>100</v>
      </c>
    </row>
    <row r="1684" spans="1:2" ht="15.75" x14ac:dyDescent="0.25">
      <c r="A1684" s="2" t="s">
        <v>8219</v>
      </c>
      <c r="B1684" s="2">
        <v>34</v>
      </c>
    </row>
    <row r="1685" spans="1:2" ht="15.75" x14ac:dyDescent="0.25">
      <c r="A1685" s="2" t="s">
        <v>8219</v>
      </c>
      <c r="B1685" s="2">
        <v>63</v>
      </c>
    </row>
    <row r="1686" spans="1:2" ht="15.75" x14ac:dyDescent="0.25">
      <c r="A1686" s="2" t="s">
        <v>8219</v>
      </c>
      <c r="B1686" s="2">
        <v>30</v>
      </c>
    </row>
    <row r="1687" spans="1:2" ht="15.75" x14ac:dyDescent="0.25">
      <c r="A1687" s="2" t="s">
        <v>8219</v>
      </c>
      <c r="B1687" s="2">
        <v>47</v>
      </c>
    </row>
    <row r="1688" spans="1:2" ht="15.75" x14ac:dyDescent="0.25">
      <c r="A1688" s="2" t="s">
        <v>8219</v>
      </c>
      <c r="B1688" s="2">
        <v>237</v>
      </c>
    </row>
    <row r="1689" spans="1:2" ht="15.75" x14ac:dyDescent="0.25">
      <c r="A1689" s="2" t="s">
        <v>8219</v>
      </c>
      <c r="B1689" s="2">
        <v>47</v>
      </c>
    </row>
    <row r="1690" spans="1:2" ht="15.75" x14ac:dyDescent="0.25">
      <c r="A1690" s="2" t="s">
        <v>8219</v>
      </c>
      <c r="B1690" s="2">
        <v>15</v>
      </c>
    </row>
    <row r="1691" spans="1:2" ht="15.75" x14ac:dyDescent="0.25">
      <c r="A1691" s="2" t="s">
        <v>8219</v>
      </c>
      <c r="B1691" s="2">
        <v>81</v>
      </c>
    </row>
    <row r="1692" spans="1:2" ht="15.75" x14ac:dyDescent="0.25">
      <c r="A1692" s="2" t="s">
        <v>8219</v>
      </c>
      <c r="B1692" s="2">
        <v>122</v>
      </c>
    </row>
    <row r="1693" spans="1:2" ht="15.75" x14ac:dyDescent="0.25">
      <c r="A1693" s="2" t="s">
        <v>8219</v>
      </c>
      <c r="B1693" s="2">
        <v>34</v>
      </c>
    </row>
    <row r="1694" spans="1:2" ht="15.75" x14ac:dyDescent="0.25">
      <c r="A1694" s="2" t="s">
        <v>8219</v>
      </c>
      <c r="B1694" s="2">
        <v>207</v>
      </c>
    </row>
    <row r="1695" spans="1:2" ht="15.75" x14ac:dyDescent="0.25">
      <c r="A1695" s="2" t="s">
        <v>8219</v>
      </c>
      <c r="B1695" s="2">
        <v>25</v>
      </c>
    </row>
    <row r="1696" spans="1:2" ht="15.75" x14ac:dyDescent="0.25">
      <c r="A1696" s="2" t="s">
        <v>8219</v>
      </c>
      <c r="B1696" s="2">
        <v>72</v>
      </c>
    </row>
    <row r="1697" spans="1:2" ht="15.75" x14ac:dyDescent="0.25">
      <c r="A1697" s="2" t="s">
        <v>8219</v>
      </c>
      <c r="B1697" s="2">
        <v>14</v>
      </c>
    </row>
    <row r="1698" spans="1:2" ht="15.75" x14ac:dyDescent="0.25">
      <c r="A1698" s="2" t="s">
        <v>8219</v>
      </c>
      <c r="B1698" s="2">
        <v>15</v>
      </c>
    </row>
    <row r="1699" spans="1:2" ht="15.75" x14ac:dyDescent="0.25">
      <c r="A1699" s="2" t="s">
        <v>8219</v>
      </c>
      <c r="B1699" s="2">
        <v>91</v>
      </c>
    </row>
    <row r="1700" spans="1:2" ht="15.75" x14ac:dyDescent="0.25">
      <c r="A1700" s="2" t="s">
        <v>8219</v>
      </c>
      <c r="B1700" s="2">
        <v>24</v>
      </c>
    </row>
    <row r="1701" spans="1:2" ht="15.75" x14ac:dyDescent="0.25">
      <c r="A1701" s="2" t="s">
        <v>8219</v>
      </c>
      <c r="B1701" s="2">
        <v>27</v>
      </c>
    </row>
    <row r="1702" spans="1:2" ht="15.75" x14ac:dyDescent="0.25">
      <c r="A1702" s="2" t="s">
        <v>8219</v>
      </c>
      <c r="B1702" s="2">
        <v>47</v>
      </c>
    </row>
    <row r="1703" spans="1:2" ht="15.75" x14ac:dyDescent="0.25">
      <c r="A1703" s="2" t="s">
        <v>8219</v>
      </c>
      <c r="B1703" s="2">
        <v>44</v>
      </c>
    </row>
    <row r="1704" spans="1:2" ht="15.75" x14ac:dyDescent="0.25">
      <c r="A1704" s="2" t="s">
        <v>8219</v>
      </c>
      <c r="B1704" s="2">
        <v>72</v>
      </c>
    </row>
    <row r="1705" spans="1:2" ht="15.75" x14ac:dyDescent="0.25">
      <c r="A1705" s="2" t="s">
        <v>8219</v>
      </c>
      <c r="B1705" s="2">
        <v>63</v>
      </c>
    </row>
    <row r="1706" spans="1:2" ht="15.75" x14ac:dyDescent="0.25">
      <c r="A1706" s="2" t="s">
        <v>8219</v>
      </c>
      <c r="B1706" s="2">
        <v>88</v>
      </c>
    </row>
    <row r="1707" spans="1:2" ht="15.75" x14ac:dyDescent="0.25">
      <c r="A1707" s="2" t="s">
        <v>8219</v>
      </c>
      <c r="B1707" s="2">
        <v>70</v>
      </c>
    </row>
    <row r="1708" spans="1:2" ht="15.75" x14ac:dyDescent="0.25">
      <c r="A1708" s="2" t="s">
        <v>8219</v>
      </c>
      <c r="B1708" s="2">
        <v>50</v>
      </c>
    </row>
    <row r="1709" spans="1:2" ht="15.75" x14ac:dyDescent="0.25">
      <c r="A1709" s="2" t="s">
        <v>8219</v>
      </c>
      <c r="B1709" s="2">
        <v>35</v>
      </c>
    </row>
    <row r="1710" spans="1:2" ht="15.75" x14ac:dyDescent="0.25">
      <c r="A1710" s="2" t="s">
        <v>8219</v>
      </c>
      <c r="B1710" s="2">
        <v>175</v>
      </c>
    </row>
    <row r="1711" spans="1:2" ht="15.75" x14ac:dyDescent="0.25">
      <c r="A1711" s="2" t="s">
        <v>8219</v>
      </c>
      <c r="B1711" s="2">
        <v>20</v>
      </c>
    </row>
    <row r="1712" spans="1:2" ht="15.75" x14ac:dyDescent="0.25">
      <c r="A1712" s="2" t="s">
        <v>8219</v>
      </c>
      <c r="B1712" s="2">
        <v>54</v>
      </c>
    </row>
    <row r="1713" spans="1:2" ht="15.75" x14ac:dyDescent="0.25">
      <c r="A1713" s="2" t="s">
        <v>8219</v>
      </c>
      <c r="B1713" s="2">
        <v>20</v>
      </c>
    </row>
    <row r="1714" spans="1:2" ht="15.75" x14ac:dyDescent="0.25">
      <c r="A1714" s="2" t="s">
        <v>8219</v>
      </c>
      <c r="B1714" s="2">
        <v>57</v>
      </c>
    </row>
    <row r="1715" spans="1:2" ht="15.75" x14ac:dyDescent="0.25">
      <c r="A1715" s="2" t="s">
        <v>8219</v>
      </c>
      <c r="B1715" s="2">
        <v>31</v>
      </c>
    </row>
    <row r="1716" spans="1:2" ht="15.75" x14ac:dyDescent="0.25">
      <c r="A1716" s="2" t="s">
        <v>8219</v>
      </c>
      <c r="B1716" s="2">
        <v>31</v>
      </c>
    </row>
    <row r="1717" spans="1:2" ht="15.75" x14ac:dyDescent="0.25">
      <c r="A1717" s="2" t="s">
        <v>8219</v>
      </c>
      <c r="B1717" s="2">
        <v>45</v>
      </c>
    </row>
    <row r="1718" spans="1:2" ht="15.75" x14ac:dyDescent="0.25">
      <c r="A1718" s="2" t="s">
        <v>8219</v>
      </c>
      <c r="B1718" s="2">
        <v>41</v>
      </c>
    </row>
    <row r="1719" spans="1:2" ht="15.75" x14ac:dyDescent="0.25">
      <c r="A1719" s="2" t="s">
        <v>8219</v>
      </c>
      <c r="B1719" s="2">
        <v>29</v>
      </c>
    </row>
    <row r="1720" spans="1:2" ht="15.75" x14ac:dyDescent="0.25">
      <c r="A1720" s="2" t="s">
        <v>8219</v>
      </c>
      <c r="B1720" s="2">
        <v>58</v>
      </c>
    </row>
    <row r="1721" spans="1:2" ht="15.75" x14ac:dyDescent="0.25">
      <c r="A1721" s="2" t="s">
        <v>8219</v>
      </c>
      <c r="B1721" s="2">
        <v>89</v>
      </c>
    </row>
    <row r="1722" spans="1:2" ht="15.75" x14ac:dyDescent="0.25">
      <c r="A1722" s="2" t="s">
        <v>8219</v>
      </c>
      <c r="B1722" s="2">
        <v>125</v>
      </c>
    </row>
    <row r="1723" spans="1:2" ht="15.75" x14ac:dyDescent="0.25">
      <c r="A1723" s="2" t="s">
        <v>8219</v>
      </c>
      <c r="B1723" s="2">
        <v>18</v>
      </c>
    </row>
    <row r="1724" spans="1:2" ht="15.75" x14ac:dyDescent="0.25">
      <c r="A1724" s="2" t="s">
        <v>8219</v>
      </c>
      <c r="B1724" s="2">
        <v>32</v>
      </c>
    </row>
    <row r="1725" spans="1:2" ht="15.75" x14ac:dyDescent="0.25">
      <c r="A1725" s="2" t="s">
        <v>8219</v>
      </c>
      <c r="B1725" s="2">
        <v>16</v>
      </c>
    </row>
    <row r="1726" spans="1:2" ht="15.75" x14ac:dyDescent="0.25">
      <c r="A1726" s="2" t="s">
        <v>8219</v>
      </c>
      <c r="B1726" s="2">
        <v>38</v>
      </c>
    </row>
    <row r="1727" spans="1:2" ht="15.75" x14ac:dyDescent="0.25">
      <c r="A1727" s="2" t="s">
        <v>8219</v>
      </c>
      <c r="B1727" s="2">
        <v>15</v>
      </c>
    </row>
    <row r="1728" spans="1:2" ht="15.75" x14ac:dyDescent="0.25">
      <c r="A1728" s="2" t="s">
        <v>8219</v>
      </c>
      <c r="B1728" s="2">
        <v>23</v>
      </c>
    </row>
    <row r="1729" spans="1:2" ht="15.75" x14ac:dyDescent="0.25">
      <c r="A1729" s="2" t="s">
        <v>8219</v>
      </c>
      <c r="B1729" s="2">
        <v>49</v>
      </c>
    </row>
    <row r="1730" spans="1:2" ht="15.75" x14ac:dyDescent="0.25">
      <c r="A1730" s="2" t="s">
        <v>8219</v>
      </c>
      <c r="B1730" s="2">
        <v>10</v>
      </c>
    </row>
    <row r="1731" spans="1:2" ht="15.75" x14ac:dyDescent="0.25">
      <c r="A1731" s="2" t="s">
        <v>8219</v>
      </c>
      <c r="B1731" s="2">
        <v>15</v>
      </c>
    </row>
    <row r="1732" spans="1:2" ht="15.75" x14ac:dyDescent="0.25">
      <c r="A1732" s="2" t="s">
        <v>8219</v>
      </c>
      <c r="B1732" s="2">
        <v>57</v>
      </c>
    </row>
    <row r="1733" spans="1:2" ht="15.75" x14ac:dyDescent="0.25">
      <c r="A1733" s="2" t="s">
        <v>8219</v>
      </c>
      <c r="B1733" s="2">
        <v>33</v>
      </c>
    </row>
    <row r="1734" spans="1:2" ht="15.75" x14ac:dyDescent="0.25">
      <c r="A1734" s="2" t="s">
        <v>8219</v>
      </c>
      <c r="B1734" s="2">
        <v>9</v>
      </c>
    </row>
    <row r="1735" spans="1:2" ht="15.75" x14ac:dyDescent="0.25">
      <c r="A1735" s="2" t="s">
        <v>8219</v>
      </c>
      <c r="B1735" s="2">
        <v>26</v>
      </c>
    </row>
    <row r="1736" spans="1:2" ht="15.75" x14ac:dyDescent="0.25">
      <c r="A1736" s="2" t="s">
        <v>8219</v>
      </c>
      <c r="B1736" s="2">
        <v>69</v>
      </c>
    </row>
    <row r="1737" spans="1:2" ht="15.75" x14ac:dyDescent="0.25">
      <c r="A1737" s="2" t="s">
        <v>8219</v>
      </c>
      <c r="B1737" s="2">
        <v>65</v>
      </c>
    </row>
    <row r="1738" spans="1:2" ht="15.75" x14ac:dyDescent="0.25">
      <c r="A1738" s="2" t="s">
        <v>8219</v>
      </c>
      <c r="B1738" s="2">
        <v>83</v>
      </c>
    </row>
    <row r="1739" spans="1:2" ht="15.75" x14ac:dyDescent="0.25">
      <c r="A1739" s="2" t="s">
        <v>8219</v>
      </c>
      <c r="B1739" s="2">
        <v>111</v>
      </c>
    </row>
    <row r="1740" spans="1:2" ht="15.75" x14ac:dyDescent="0.25">
      <c r="A1740" s="2" t="s">
        <v>8219</v>
      </c>
      <c r="B1740" s="2">
        <v>46</v>
      </c>
    </row>
    <row r="1741" spans="1:2" ht="15.75" x14ac:dyDescent="0.25">
      <c r="A1741" s="2" t="s">
        <v>8219</v>
      </c>
      <c r="B1741" s="2">
        <v>63</v>
      </c>
    </row>
    <row r="1742" spans="1:2" ht="15.75" x14ac:dyDescent="0.25">
      <c r="A1742" s="2" t="s">
        <v>8219</v>
      </c>
      <c r="B1742" s="2">
        <v>9</v>
      </c>
    </row>
    <row r="1743" spans="1:2" ht="15.75" x14ac:dyDescent="0.25">
      <c r="A1743" s="2" t="s">
        <v>8219</v>
      </c>
      <c r="B1743" s="2">
        <v>34</v>
      </c>
    </row>
    <row r="1744" spans="1:2" ht="15.75" x14ac:dyDescent="0.25">
      <c r="A1744" s="2" t="s">
        <v>8219</v>
      </c>
      <c r="B1744" s="2">
        <v>112</v>
      </c>
    </row>
    <row r="1745" spans="1:2" ht="15.75" x14ac:dyDescent="0.25">
      <c r="A1745" s="2" t="s">
        <v>8219</v>
      </c>
      <c r="B1745" s="2">
        <v>47</v>
      </c>
    </row>
    <row r="1746" spans="1:2" ht="15.75" x14ac:dyDescent="0.25">
      <c r="A1746" s="2" t="s">
        <v>8219</v>
      </c>
      <c r="B1746" s="2">
        <v>38</v>
      </c>
    </row>
    <row r="1747" spans="1:2" ht="15.75" x14ac:dyDescent="0.25">
      <c r="A1747" s="2" t="s">
        <v>8219</v>
      </c>
      <c r="B1747" s="2">
        <v>28</v>
      </c>
    </row>
    <row r="1748" spans="1:2" ht="15.75" x14ac:dyDescent="0.25">
      <c r="A1748" s="2" t="s">
        <v>8219</v>
      </c>
      <c r="B1748" s="2">
        <v>78</v>
      </c>
    </row>
    <row r="1749" spans="1:2" ht="15.75" x14ac:dyDescent="0.25">
      <c r="A1749" s="2" t="s">
        <v>8219</v>
      </c>
      <c r="B1749" s="2">
        <v>23</v>
      </c>
    </row>
    <row r="1750" spans="1:2" ht="15.75" x14ac:dyDescent="0.25">
      <c r="A1750" s="2" t="s">
        <v>8219</v>
      </c>
      <c r="B1750" s="2">
        <v>40</v>
      </c>
    </row>
    <row r="1751" spans="1:2" ht="15.75" x14ac:dyDescent="0.25">
      <c r="A1751" s="2" t="s">
        <v>8219</v>
      </c>
      <c r="B1751" s="2">
        <v>13</v>
      </c>
    </row>
    <row r="1752" spans="1:2" ht="15.75" x14ac:dyDescent="0.25">
      <c r="A1752" s="2" t="s">
        <v>8219</v>
      </c>
      <c r="B1752" s="2">
        <v>18</v>
      </c>
    </row>
    <row r="1753" spans="1:2" ht="15.75" x14ac:dyDescent="0.25">
      <c r="A1753" s="2" t="s">
        <v>8219</v>
      </c>
      <c r="B1753" s="2">
        <v>22</v>
      </c>
    </row>
    <row r="1754" spans="1:2" ht="15.75" x14ac:dyDescent="0.25">
      <c r="A1754" s="2" t="s">
        <v>8219</v>
      </c>
      <c r="B1754" s="2">
        <v>79</v>
      </c>
    </row>
    <row r="1755" spans="1:2" ht="15.75" x14ac:dyDescent="0.25">
      <c r="A1755" s="2" t="s">
        <v>8219</v>
      </c>
      <c r="B1755" s="2">
        <v>14</v>
      </c>
    </row>
    <row r="1756" spans="1:2" ht="15.75" x14ac:dyDescent="0.25">
      <c r="A1756" s="2" t="s">
        <v>8219</v>
      </c>
      <c r="B1756" s="2">
        <v>51</v>
      </c>
    </row>
    <row r="1757" spans="1:2" ht="15.75" x14ac:dyDescent="0.25">
      <c r="A1757" s="2" t="s">
        <v>8219</v>
      </c>
      <c r="B1757" s="2">
        <v>54</v>
      </c>
    </row>
    <row r="1758" spans="1:2" ht="15.75" x14ac:dyDescent="0.25">
      <c r="A1758" s="2" t="s">
        <v>8219</v>
      </c>
      <c r="B1758" s="2">
        <v>70</v>
      </c>
    </row>
    <row r="1759" spans="1:2" ht="15.75" x14ac:dyDescent="0.25">
      <c r="A1759" s="2" t="s">
        <v>8219</v>
      </c>
      <c r="B1759" s="2">
        <v>44</v>
      </c>
    </row>
    <row r="1760" spans="1:2" ht="15.75" x14ac:dyDescent="0.25">
      <c r="A1760" s="2" t="s">
        <v>8219</v>
      </c>
      <c r="B1760" s="2">
        <v>55</v>
      </c>
    </row>
    <row r="1761" spans="1:2" ht="15.75" x14ac:dyDescent="0.25">
      <c r="A1761" s="2" t="s">
        <v>8219</v>
      </c>
      <c r="B1761" s="2">
        <v>15</v>
      </c>
    </row>
    <row r="1762" spans="1:2" ht="15.75" x14ac:dyDescent="0.25">
      <c r="A1762" s="2" t="s">
        <v>8219</v>
      </c>
      <c r="B1762" s="2">
        <v>27</v>
      </c>
    </row>
    <row r="1763" spans="1:2" ht="15.75" x14ac:dyDescent="0.25">
      <c r="A1763" s="2" t="s">
        <v>8219</v>
      </c>
      <c r="B1763" s="2">
        <v>21</v>
      </c>
    </row>
    <row r="1764" spans="1:2" ht="15.75" x14ac:dyDescent="0.25">
      <c r="A1764" s="2" t="s">
        <v>8219</v>
      </c>
      <c r="B1764" s="2">
        <v>162</v>
      </c>
    </row>
    <row r="1765" spans="1:2" ht="15.75" x14ac:dyDescent="0.25">
      <c r="A1765" s="2" t="s">
        <v>8219</v>
      </c>
      <c r="B1765" s="2">
        <v>23</v>
      </c>
    </row>
    <row r="1766" spans="1:2" ht="15.75" x14ac:dyDescent="0.25">
      <c r="A1766" s="2" t="s">
        <v>8219</v>
      </c>
      <c r="B1766" s="2">
        <v>72</v>
      </c>
    </row>
    <row r="1767" spans="1:2" ht="15.75" x14ac:dyDescent="0.25">
      <c r="A1767" s="2" t="s">
        <v>8219</v>
      </c>
      <c r="B1767" s="2">
        <v>68</v>
      </c>
    </row>
    <row r="1768" spans="1:2" ht="15.75" x14ac:dyDescent="0.25">
      <c r="A1768" s="2" t="s">
        <v>8219</v>
      </c>
      <c r="B1768" s="2">
        <v>20</v>
      </c>
    </row>
    <row r="1769" spans="1:2" ht="15.75" x14ac:dyDescent="0.25">
      <c r="A1769" s="2" t="s">
        <v>8219</v>
      </c>
      <c r="B1769" s="2">
        <v>26</v>
      </c>
    </row>
    <row r="1770" spans="1:2" ht="15.75" x14ac:dyDescent="0.25">
      <c r="A1770" s="2" t="s">
        <v>8219</v>
      </c>
      <c r="B1770" s="2">
        <v>72</v>
      </c>
    </row>
    <row r="1771" spans="1:2" ht="15.75" x14ac:dyDescent="0.25">
      <c r="A1771" s="2" t="s">
        <v>8219</v>
      </c>
      <c r="B1771" s="2">
        <v>3</v>
      </c>
    </row>
    <row r="1772" spans="1:2" ht="15.75" x14ac:dyDescent="0.25">
      <c r="A1772" s="2" t="s">
        <v>8219</v>
      </c>
      <c r="B1772" s="2">
        <v>18</v>
      </c>
    </row>
    <row r="1773" spans="1:2" ht="15.75" x14ac:dyDescent="0.25">
      <c r="A1773" s="2" t="s">
        <v>8219</v>
      </c>
      <c r="B1773" s="2">
        <v>30</v>
      </c>
    </row>
    <row r="1774" spans="1:2" ht="15.75" x14ac:dyDescent="0.25">
      <c r="A1774" s="2" t="s">
        <v>8219</v>
      </c>
      <c r="B1774" s="2">
        <v>23</v>
      </c>
    </row>
    <row r="1775" spans="1:2" ht="15.75" x14ac:dyDescent="0.25">
      <c r="A1775" s="2" t="s">
        <v>8219</v>
      </c>
      <c r="B1775" s="2">
        <v>54</v>
      </c>
    </row>
    <row r="1776" spans="1:2" ht="15.75" x14ac:dyDescent="0.25">
      <c r="A1776" s="2" t="s">
        <v>8219</v>
      </c>
      <c r="B1776" s="2">
        <v>26</v>
      </c>
    </row>
    <row r="1777" spans="1:2" ht="15.75" x14ac:dyDescent="0.25">
      <c r="A1777" s="2" t="s">
        <v>8219</v>
      </c>
      <c r="B1777" s="2">
        <v>9</v>
      </c>
    </row>
    <row r="1778" spans="1:2" ht="15.75" x14ac:dyDescent="0.25">
      <c r="A1778" s="2" t="s">
        <v>8219</v>
      </c>
      <c r="B1778" s="2">
        <v>27</v>
      </c>
    </row>
    <row r="1779" spans="1:2" ht="15.75" x14ac:dyDescent="0.25">
      <c r="A1779" s="2" t="s">
        <v>8219</v>
      </c>
      <c r="B1779" s="2">
        <v>30</v>
      </c>
    </row>
    <row r="1780" spans="1:2" ht="15.75" x14ac:dyDescent="0.25">
      <c r="A1780" s="2" t="s">
        <v>8219</v>
      </c>
      <c r="B1780" s="2">
        <v>52</v>
      </c>
    </row>
    <row r="1781" spans="1:2" ht="15.75" x14ac:dyDescent="0.25">
      <c r="A1781" s="2" t="s">
        <v>8219</v>
      </c>
      <c r="B1781" s="2">
        <v>17</v>
      </c>
    </row>
    <row r="1782" spans="1:2" ht="15.75" x14ac:dyDescent="0.25">
      <c r="A1782" s="2" t="s">
        <v>8219</v>
      </c>
      <c r="B1782" s="2">
        <v>19</v>
      </c>
    </row>
    <row r="1783" spans="1:2" ht="15.75" x14ac:dyDescent="0.25">
      <c r="A1783" s="2" t="s">
        <v>8219</v>
      </c>
      <c r="B1783" s="2">
        <v>77</v>
      </c>
    </row>
    <row r="1784" spans="1:2" ht="15.75" x14ac:dyDescent="0.25">
      <c r="A1784" s="2" t="s">
        <v>8219</v>
      </c>
      <c r="B1784" s="2">
        <v>21</v>
      </c>
    </row>
    <row r="1785" spans="1:2" ht="15.75" x14ac:dyDescent="0.25">
      <c r="A1785" s="2" t="s">
        <v>8219</v>
      </c>
      <c r="B1785" s="2">
        <v>38</v>
      </c>
    </row>
    <row r="1786" spans="1:2" ht="15.75" x14ac:dyDescent="0.25">
      <c r="A1786" s="2" t="s">
        <v>8219</v>
      </c>
      <c r="B1786" s="2">
        <v>28</v>
      </c>
    </row>
    <row r="1787" spans="1:2" ht="15.75" x14ac:dyDescent="0.25">
      <c r="A1787" s="2" t="s">
        <v>8219</v>
      </c>
      <c r="B1787" s="2">
        <v>48</v>
      </c>
    </row>
    <row r="1788" spans="1:2" ht="15.75" x14ac:dyDescent="0.25">
      <c r="A1788" s="2" t="s">
        <v>8219</v>
      </c>
      <c r="B1788" s="2">
        <v>46</v>
      </c>
    </row>
    <row r="1789" spans="1:2" ht="15.75" x14ac:dyDescent="0.25">
      <c r="A1789" s="2" t="s">
        <v>8219</v>
      </c>
      <c r="B1789" s="2">
        <v>30</v>
      </c>
    </row>
    <row r="1790" spans="1:2" ht="15.75" x14ac:dyDescent="0.25">
      <c r="A1790" s="2" t="s">
        <v>8219</v>
      </c>
      <c r="B1790" s="2">
        <v>64</v>
      </c>
    </row>
    <row r="1791" spans="1:2" ht="15.75" x14ac:dyDescent="0.25">
      <c r="A1791" s="2" t="s">
        <v>8219</v>
      </c>
      <c r="B1791" s="2">
        <v>15</v>
      </c>
    </row>
    <row r="1792" spans="1:2" ht="15.75" x14ac:dyDescent="0.25">
      <c r="A1792" s="2" t="s">
        <v>8219</v>
      </c>
      <c r="B1792" s="2">
        <v>41</v>
      </c>
    </row>
    <row r="1793" spans="1:2" ht="15.75" x14ac:dyDescent="0.25">
      <c r="A1793" s="2" t="s">
        <v>8219</v>
      </c>
      <c r="B1793" s="2">
        <v>35</v>
      </c>
    </row>
    <row r="1794" spans="1:2" ht="15.75" x14ac:dyDescent="0.25">
      <c r="A1794" s="2" t="s">
        <v>8219</v>
      </c>
      <c r="B1794" s="2">
        <v>45</v>
      </c>
    </row>
    <row r="1795" spans="1:2" ht="15.75" x14ac:dyDescent="0.25">
      <c r="A1795" s="2" t="s">
        <v>8219</v>
      </c>
      <c r="B1795" s="2">
        <v>62</v>
      </c>
    </row>
    <row r="1796" spans="1:2" ht="15.75" x14ac:dyDescent="0.25">
      <c r="A1796" s="2" t="s">
        <v>8219</v>
      </c>
      <c r="B1796" s="2">
        <v>22</v>
      </c>
    </row>
    <row r="1797" spans="1:2" ht="15.75" x14ac:dyDescent="0.25">
      <c r="A1797" s="2" t="s">
        <v>8219</v>
      </c>
      <c r="B1797" s="2">
        <v>18</v>
      </c>
    </row>
    <row r="1798" spans="1:2" ht="15.75" x14ac:dyDescent="0.25">
      <c r="A1798" s="2" t="s">
        <v>8219</v>
      </c>
      <c r="B1798" s="2">
        <v>12</v>
      </c>
    </row>
    <row r="1799" spans="1:2" ht="15.75" x14ac:dyDescent="0.25">
      <c r="A1799" s="2" t="s">
        <v>8219</v>
      </c>
      <c r="B1799" s="2">
        <v>44</v>
      </c>
    </row>
    <row r="1800" spans="1:2" ht="15.75" x14ac:dyDescent="0.25">
      <c r="A1800" s="2" t="s">
        <v>8219</v>
      </c>
      <c r="B1800" s="2">
        <v>27</v>
      </c>
    </row>
    <row r="1801" spans="1:2" ht="15.75" x14ac:dyDescent="0.25">
      <c r="A1801" s="2" t="s">
        <v>8219</v>
      </c>
      <c r="B1801" s="2">
        <v>38</v>
      </c>
    </row>
    <row r="1802" spans="1:2" ht="15.75" x14ac:dyDescent="0.25">
      <c r="A1802" s="2" t="s">
        <v>8219</v>
      </c>
      <c r="B1802" s="2">
        <v>28</v>
      </c>
    </row>
    <row r="1803" spans="1:2" ht="15.75" x14ac:dyDescent="0.25">
      <c r="A1803" s="2" t="s">
        <v>8219</v>
      </c>
      <c r="B1803" s="2">
        <v>24</v>
      </c>
    </row>
    <row r="1804" spans="1:2" ht="15.75" x14ac:dyDescent="0.25">
      <c r="A1804" s="2" t="s">
        <v>8219</v>
      </c>
      <c r="B1804" s="2">
        <v>65</v>
      </c>
    </row>
    <row r="1805" spans="1:2" ht="15.75" x14ac:dyDescent="0.25">
      <c r="A1805" s="2" t="s">
        <v>8219</v>
      </c>
      <c r="B1805" s="2">
        <v>46</v>
      </c>
    </row>
    <row r="1806" spans="1:2" ht="15.75" x14ac:dyDescent="0.25">
      <c r="A1806" s="2" t="s">
        <v>8219</v>
      </c>
      <c r="B1806" s="2">
        <v>85</v>
      </c>
    </row>
    <row r="1807" spans="1:2" ht="15.75" x14ac:dyDescent="0.25">
      <c r="A1807" s="2" t="s">
        <v>8219</v>
      </c>
      <c r="B1807" s="2">
        <v>66</v>
      </c>
    </row>
    <row r="1808" spans="1:2" ht="15.75" x14ac:dyDescent="0.25">
      <c r="A1808" s="2" t="s">
        <v>8219</v>
      </c>
      <c r="B1808" s="2">
        <v>165</v>
      </c>
    </row>
    <row r="1809" spans="1:2" ht="15.75" x14ac:dyDescent="0.25">
      <c r="A1809" s="2" t="s">
        <v>8219</v>
      </c>
      <c r="B1809" s="2">
        <v>17</v>
      </c>
    </row>
    <row r="1810" spans="1:2" ht="15.75" x14ac:dyDescent="0.25">
      <c r="A1810" s="2" t="s">
        <v>8219</v>
      </c>
      <c r="B1810" s="2">
        <v>3</v>
      </c>
    </row>
    <row r="1811" spans="1:2" ht="15.75" x14ac:dyDescent="0.25">
      <c r="A1811" s="2" t="s">
        <v>8219</v>
      </c>
      <c r="B1811" s="2">
        <v>17</v>
      </c>
    </row>
    <row r="1812" spans="1:2" ht="15.75" x14ac:dyDescent="0.25">
      <c r="A1812" s="2" t="s">
        <v>8219</v>
      </c>
      <c r="B1812" s="2">
        <v>91</v>
      </c>
    </row>
    <row r="1813" spans="1:2" ht="15.75" x14ac:dyDescent="0.25">
      <c r="A1813" s="2" t="s">
        <v>8219</v>
      </c>
      <c r="B1813" s="2">
        <v>67</v>
      </c>
    </row>
    <row r="1814" spans="1:2" ht="15.75" x14ac:dyDescent="0.25">
      <c r="A1814" s="2" t="s">
        <v>8219</v>
      </c>
      <c r="B1814" s="2">
        <v>18</v>
      </c>
    </row>
    <row r="1815" spans="1:2" ht="15.75" x14ac:dyDescent="0.25">
      <c r="A1815" s="2" t="s">
        <v>8219</v>
      </c>
      <c r="B1815" s="2">
        <v>21</v>
      </c>
    </row>
    <row r="1816" spans="1:2" ht="15.75" x14ac:dyDescent="0.25">
      <c r="A1816" s="2" t="s">
        <v>8219</v>
      </c>
      <c r="B1816" s="2">
        <v>40</v>
      </c>
    </row>
    <row r="1817" spans="1:2" ht="15.75" x14ac:dyDescent="0.25">
      <c r="A1817" s="2" t="s">
        <v>8219</v>
      </c>
      <c r="B1817" s="2">
        <v>78</v>
      </c>
    </row>
    <row r="1818" spans="1:2" ht="15.75" x14ac:dyDescent="0.25">
      <c r="A1818" s="2" t="s">
        <v>8219</v>
      </c>
      <c r="B1818" s="2">
        <v>26</v>
      </c>
    </row>
    <row r="1819" spans="1:2" ht="15.75" x14ac:dyDescent="0.25">
      <c r="A1819" s="2" t="s">
        <v>8219</v>
      </c>
      <c r="B1819" s="2">
        <v>14</v>
      </c>
    </row>
    <row r="1820" spans="1:2" ht="15.75" x14ac:dyDescent="0.25">
      <c r="A1820" s="2" t="s">
        <v>8219</v>
      </c>
      <c r="B1820" s="2">
        <v>44</v>
      </c>
    </row>
    <row r="1821" spans="1:2" ht="15.75" x14ac:dyDescent="0.25">
      <c r="A1821" s="2" t="s">
        <v>8219</v>
      </c>
      <c r="B1821" s="2">
        <v>9</v>
      </c>
    </row>
    <row r="1822" spans="1:2" ht="15.75" x14ac:dyDescent="0.25">
      <c r="A1822" s="2" t="s">
        <v>8219</v>
      </c>
      <c r="B1822" s="2">
        <v>30</v>
      </c>
    </row>
    <row r="1823" spans="1:2" ht="15.75" x14ac:dyDescent="0.25">
      <c r="A1823" s="2" t="s">
        <v>8219</v>
      </c>
      <c r="B1823" s="2">
        <v>45</v>
      </c>
    </row>
    <row r="1824" spans="1:2" ht="15.75" x14ac:dyDescent="0.25">
      <c r="A1824" s="2" t="s">
        <v>8219</v>
      </c>
      <c r="B1824" s="2">
        <v>56</v>
      </c>
    </row>
    <row r="1825" spans="1:2" ht="15.75" x14ac:dyDescent="0.25">
      <c r="A1825" s="2" t="s">
        <v>8219</v>
      </c>
      <c r="B1825" s="2">
        <v>46</v>
      </c>
    </row>
    <row r="1826" spans="1:2" ht="15.75" x14ac:dyDescent="0.25">
      <c r="A1826" s="2" t="s">
        <v>8219</v>
      </c>
      <c r="B1826" s="2">
        <v>34</v>
      </c>
    </row>
    <row r="1827" spans="1:2" ht="15.75" x14ac:dyDescent="0.25">
      <c r="A1827" s="2" t="s">
        <v>8219</v>
      </c>
      <c r="B1827" s="2">
        <v>98</v>
      </c>
    </row>
    <row r="1828" spans="1:2" ht="15.75" x14ac:dyDescent="0.25">
      <c r="A1828" s="2" t="s">
        <v>8219</v>
      </c>
      <c r="B1828" s="2">
        <v>46</v>
      </c>
    </row>
    <row r="1829" spans="1:2" ht="15.75" x14ac:dyDescent="0.25">
      <c r="A1829" s="2" t="s">
        <v>8219</v>
      </c>
      <c r="B1829" s="2">
        <v>10</v>
      </c>
    </row>
    <row r="1830" spans="1:2" ht="15.75" x14ac:dyDescent="0.25">
      <c r="A1830" s="2" t="s">
        <v>8219</v>
      </c>
      <c r="B1830" s="2">
        <v>76</v>
      </c>
    </row>
    <row r="1831" spans="1:2" ht="15.75" x14ac:dyDescent="0.25">
      <c r="A1831" s="2" t="s">
        <v>8219</v>
      </c>
      <c r="B1831" s="2">
        <v>104</v>
      </c>
    </row>
    <row r="1832" spans="1:2" ht="15.75" x14ac:dyDescent="0.25">
      <c r="A1832" s="2" t="s">
        <v>8219</v>
      </c>
      <c r="B1832" s="2">
        <v>87</v>
      </c>
    </row>
    <row r="1833" spans="1:2" ht="15.75" x14ac:dyDescent="0.25">
      <c r="A1833" s="2" t="s">
        <v>8219</v>
      </c>
      <c r="B1833" s="2">
        <v>29</v>
      </c>
    </row>
    <row r="1834" spans="1:2" ht="15.75" x14ac:dyDescent="0.25">
      <c r="A1834" s="2" t="s">
        <v>8219</v>
      </c>
      <c r="B1834" s="2">
        <v>51</v>
      </c>
    </row>
    <row r="1835" spans="1:2" ht="15.75" x14ac:dyDescent="0.25">
      <c r="A1835" s="2" t="s">
        <v>8219</v>
      </c>
      <c r="B1835" s="2">
        <v>12</v>
      </c>
    </row>
    <row r="1836" spans="1:2" ht="15.75" x14ac:dyDescent="0.25">
      <c r="A1836" s="2" t="s">
        <v>8219</v>
      </c>
      <c r="B1836" s="2">
        <v>72</v>
      </c>
    </row>
    <row r="1837" spans="1:2" ht="15.75" x14ac:dyDescent="0.25">
      <c r="A1837" s="2" t="s">
        <v>8219</v>
      </c>
      <c r="B1837" s="2">
        <v>21</v>
      </c>
    </row>
    <row r="1838" spans="1:2" ht="15.75" x14ac:dyDescent="0.25">
      <c r="A1838" s="2" t="s">
        <v>8219</v>
      </c>
      <c r="B1838" s="2">
        <v>42</v>
      </c>
    </row>
    <row r="1839" spans="1:2" ht="15.75" x14ac:dyDescent="0.25">
      <c r="A1839" s="2" t="s">
        <v>8219</v>
      </c>
      <c r="B1839" s="2">
        <v>71</v>
      </c>
    </row>
    <row r="1840" spans="1:2" ht="15.75" x14ac:dyDescent="0.25">
      <c r="A1840" s="2" t="s">
        <v>8219</v>
      </c>
      <c r="B1840" s="2">
        <v>168</v>
      </c>
    </row>
    <row r="1841" spans="1:2" ht="15.75" x14ac:dyDescent="0.25">
      <c r="A1841" s="2" t="s">
        <v>8219</v>
      </c>
      <c r="B1841" s="2">
        <v>19</v>
      </c>
    </row>
    <row r="1842" spans="1:2" ht="15.75" x14ac:dyDescent="0.25">
      <c r="A1842" s="2" t="s">
        <v>8219</v>
      </c>
      <c r="B1842" s="2">
        <v>37</v>
      </c>
    </row>
    <row r="1843" spans="1:2" ht="15.75" x14ac:dyDescent="0.25">
      <c r="A1843" s="2" t="s">
        <v>8219</v>
      </c>
      <c r="B1843" s="2">
        <v>36</v>
      </c>
    </row>
    <row r="1844" spans="1:2" ht="15.75" x14ac:dyDescent="0.25">
      <c r="A1844" s="2" t="s">
        <v>8219</v>
      </c>
      <c r="B1844" s="2">
        <v>14</v>
      </c>
    </row>
    <row r="1845" spans="1:2" ht="15.75" x14ac:dyDescent="0.25">
      <c r="A1845" s="2" t="s">
        <v>8219</v>
      </c>
      <c r="B1845" s="2">
        <v>18</v>
      </c>
    </row>
    <row r="1846" spans="1:2" ht="15.75" x14ac:dyDescent="0.25">
      <c r="A1846" s="2" t="s">
        <v>8219</v>
      </c>
      <c r="B1846" s="2">
        <v>82</v>
      </c>
    </row>
    <row r="1847" spans="1:2" ht="15.75" x14ac:dyDescent="0.25">
      <c r="A1847" s="2" t="s">
        <v>8219</v>
      </c>
      <c r="B1847" s="2">
        <v>43</v>
      </c>
    </row>
    <row r="1848" spans="1:2" ht="15.75" x14ac:dyDescent="0.25">
      <c r="A1848" s="2" t="s">
        <v>8219</v>
      </c>
      <c r="B1848" s="2">
        <v>8</v>
      </c>
    </row>
    <row r="1849" spans="1:2" ht="15.75" x14ac:dyDescent="0.25">
      <c r="A1849" s="2" t="s">
        <v>8219</v>
      </c>
      <c r="B1849" s="2">
        <v>45</v>
      </c>
    </row>
    <row r="1850" spans="1:2" ht="15.75" x14ac:dyDescent="0.25">
      <c r="A1850" s="2" t="s">
        <v>8219</v>
      </c>
      <c r="B1850" s="2">
        <v>20</v>
      </c>
    </row>
    <row r="1851" spans="1:2" ht="15.75" x14ac:dyDescent="0.25">
      <c r="A1851" s="2" t="s">
        <v>8219</v>
      </c>
      <c r="B1851" s="2">
        <v>31</v>
      </c>
    </row>
    <row r="1852" spans="1:2" ht="15.75" x14ac:dyDescent="0.25">
      <c r="A1852" s="2" t="s">
        <v>8219</v>
      </c>
      <c r="B1852" s="2">
        <v>25</v>
      </c>
    </row>
    <row r="1853" spans="1:2" ht="15.75" x14ac:dyDescent="0.25">
      <c r="A1853" s="2" t="s">
        <v>8219</v>
      </c>
      <c r="B1853" s="2">
        <v>14</v>
      </c>
    </row>
    <row r="1854" spans="1:2" ht="15.75" x14ac:dyDescent="0.25">
      <c r="A1854" s="2" t="s">
        <v>8219</v>
      </c>
      <c r="B1854" s="2">
        <v>45</v>
      </c>
    </row>
    <row r="1855" spans="1:2" ht="15.75" x14ac:dyDescent="0.25">
      <c r="A1855" s="2" t="s">
        <v>8219</v>
      </c>
      <c r="B1855" s="2">
        <v>20</v>
      </c>
    </row>
    <row r="1856" spans="1:2" ht="15.75" x14ac:dyDescent="0.25">
      <c r="A1856" s="2" t="s">
        <v>8219</v>
      </c>
      <c r="B1856" s="2">
        <v>39</v>
      </c>
    </row>
    <row r="1857" spans="1:2" ht="15.75" x14ac:dyDescent="0.25">
      <c r="A1857" s="2" t="s">
        <v>8219</v>
      </c>
      <c r="B1857" s="2">
        <v>16</v>
      </c>
    </row>
    <row r="1858" spans="1:2" ht="15.75" x14ac:dyDescent="0.25">
      <c r="A1858" s="2" t="s">
        <v>8219</v>
      </c>
      <c r="B1858" s="2">
        <v>37</v>
      </c>
    </row>
    <row r="1859" spans="1:2" ht="15.75" x14ac:dyDescent="0.25">
      <c r="A1859" s="2" t="s">
        <v>8219</v>
      </c>
      <c r="B1859" s="2">
        <v>14</v>
      </c>
    </row>
    <row r="1860" spans="1:2" ht="15.75" x14ac:dyDescent="0.25">
      <c r="A1860" s="2" t="s">
        <v>8219</v>
      </c>
      <c r="B1860" s="2">
        <v>21</v>
      </c>
    </row>
    <row r="1861" spans="1:2" ht="15.75" x14ac:dyDescent="0.25">
      <c r="A1861" s="2" t="s">
        <v>8219</v>
      </c>
      <c r="B1861" s="2">
        <v>69</v>
      </c>
    </row>
    <row r="1862" spans="1:2" ht="15.75" x14ac:dyDescent="0.25">
      <c r="A1862" s="2" t="s">
        <v>8219</v>
      </c>
      <c r="B1862" s="2">
        <v>16</v>
      </c>
    </row>
    <row r="1863" spans="1:2" ht="15.75" x14ac:dyDescent="0.25">
      <c r="A1863" s="2" t="s">
        <v>8219</v>
      </c>
      <c r="B1863" s="2">
        <v>55</v>
      </c>
    </row>
    <row r="1864" spans="1:2" ht="15.75" x14ac:dyDescent="0.25">
      <c r="A1864" s="2" t="s">
        <v>8219</v>
      </c>
      <c r="B1864" s="2">
        <v>27</v>
      </c>
    </row>
    <row r="1865" spans="1:2" ht="15.75" x14ac:dyDescent="0.25">
      <c r="A1865" s="2" t="s">
        <v>8219</v>
      </c>
      <c r="B1865" s="2">
        <v>36</v>
      </c>
    </row>
    <row r="1866" spans="1:2" ht="15.75" x14ac:dyDescent="0.25">
      <c r="A1866" s="2" t="s">
        <v>8219</v>
      </c>
      <c r="B1866" s="2">
        <v>19</v>
      </c>
    </row>
    <row r="1867" spans="1:2" ht="15.75" x14ac:dyDescent="0.25">
      <c r="A1867" s="2" t="s">
        <v>8219</v>
      </c>
      <c r="B1867" s="2">
        <v>12</v>
      </c>
    </row>
    <row r="1868" spans="1:2" ht="15.75" x14ac:dyDescent="0.25">
      <c r="A1868" s="2" t="s">
        <v>8219</v>
      </c>
      <c r="B1868" s="2">
        <v>17</v>
      </c>
    </row>
    <row r="1869" spans="1:2" ht="15.75" x14ac:dyDescent="0.25">
      <c r="A1869" s="2" t="s">
        <v>8219</v>
      </c>
      <c r="B1869" s="2">
        <v>114</v>
      </c>
    </row>
    <row r="1870" spans="1:2" ht="15.75" x14ac:dyDescent="0.25">
      <c r="A1870" s="2" t="s">
        <v>8219</v>
      </c>
      <c r="B1870" s="2">
        <v>93</v>
      </c>
    </row>
    <row r="1871" spans="1:2" ht="15.75" x14ac:dyDescent="0.25">
      <c r="A1871" s="2" t="s">
        <v>8219</v>
      </c>
      <c r="B1871" s="2">
        <v>36</v>
      </c>
    </row>
    <row r="1872" spans="1:2" ht="15.75" x14ac:dyDescent="0.25">
      <c r="A1872" s="2" t="s">
        <v>8219</v>
      </c>
      <c r="B1872" s="2">
        <v>61</v>
      </c>
    </row>
    <row r="1873" spans="1:2" ht="15.75" x14ac:dyDescent="0.25">
      <c r="A1873" s="2" t="s">
        <v>8219</v>
      </c>
      <c r="B1873" s="2">
        <v>47</v>
      </c>
    </row>
    <row r="1874" spans="1:2" ht="15.75" x14ac:dyDescent="0.25">
      <c r="A1874" s="2" t="s">
        <v>8219</v>
      </c>
      <c r="B1874" s="2">
        <v>17</v>
      </c>
    </row>
    <row r="1875" spans="1:2" ht="15.75" x14ac:dyDescent="0.25">
      <c r="A1875" s="2" t="s">
        <v>8219</v>
      </c>
      <c r="B1875" s="2">
        <v>63</v>
      </c>
    </row>
    <row r="1876" spans="1:2" ht="15.75" x14ac:dyDescent="0.25">
      <c r="A1876" s="2" t="s">
        <v>8219</v>
      </c>
      <c r="B1876" s="2">
        <v>9</v>
      </c>
    </row>
    <row r="1877" spans="1:2" ht="15.75" x14ac:dyDescent="0.25">
      <c r="A1877" s="2" t="s">
        <v>8219</v>
      </c>
      <c r="B1877" s="2">
        <v>30</v>
      </c>
    </row>
    <row r="1878" spans="1:2" ht="15.75" x14ac:dyDescent="0.25">
      <c r="A1878" s="2" t="s">
        <v>8219</v>
      </c>
      <c r="B1878" s="2">
        <v>23</v>
      </c>
    </row>
    <row r="1879" spans="1:2" ht="15.75" x14ac:dyDescent="0.25">
      <c r="A1879" s="2" t="s">
        <v>8219</v>
      </c>
      <c r="B1879" s="2">
        <v>33</v>
      </c>
    </row>
    <row r="1880" spans="1:2" ht="15.75" x14ac:dyDescent="0.25">
      <c r="A1880" s="2" t="s">
        <v>8219</v>
      </c>
      <c r="B1880" s="2">
        <v>39</v>
      </c>
    </row>
    <row r="1881" spans="1:2" ht="15.75" x14ac:dyDescent="0.25">
      <c r="A1881" s="2" t="s">
        <v>8219</v>
      </c>
      <c r="B1881" s="2">
        <v>17</v>
      </c>
    </row>
    <row r="1882" spans="1:2" ht="15.75" x14ac:dyDescent="0.25">
      <c r="A1882" s="2" t="s">
        <v>8219</v>
      </c>
      <c r="B1882" s="2">
        <v>6</v>
      </c>
    </row>
    <row r="1883" spans="1:2" ht="15.75" x14ac:dyDescent="0.25">
      <c r="A1883" s="2" t="s">
        <v>8219</v>
      </c>
      <c r="B1883" s="2">
        <v>39</v>
      </c>
    </row>
    <row r="1884" spans="1:2" ht="15.75" x14ac:dyDescent="0.25">
      <c r="A1884" s="2" t="s">
        <v>8219</v>
      </c>
      <c r="B1884" s="2">
        <v>57</v>
      </c>
    </row>
    <row r="1885" spans="1:2" ht="15.75" x14ac:dyDescent="0.25">
      <c r="A1885" s="2" t="s">
        <v>8219</v>
      </c>
      <c r="B1885" s="2">
        <v>56</v>
      </c>
    </row>
    <row r="1886" spans="1:2" ht="15.75" x14ac:dyDescent="0.25">
      <c r="A1886" s="2" t="s">
        <v>8219</v>
      </c>
      <c r="B1886" s="2">
        <v>13</v>
      </c>
    </row>
    <row r="1887" spans="1:2" ht="15.75" x14ac:dyDescent="0.25">
      <c r="A1887" s="2" t="s">
        <v>8219</v>
      </c>
      <c r="B1887" s="2">
        <v>95</v>
      </c>
    </row>
    <row r="1888" spans="1:2" ht="15.75" x14ac:dyDescent="0.25">
      <c r="A1888" s="2" t="s">
        <v>8219</v>
      </c>
      <c r="B1888" s="2">
        <v>80</v>
      </c>
    </row>
    <row r="1889" spans="1:2" ht="15.75" x14ac:dyDescent="0.25">
      <c r="A1889" s="2" t="s">
        <v>8219</v>
      </c>
      <c r="B1889" s="2">
        <v>133</v>
      </c>
    </row>
    <row r="1890" spans="1:2" ht="15.75" x14ac:dyDescent="0.25">
      <c r="A1890" s="2" t="s">
        <v>8219</v>
      </c>
      <c r="B1890" s="2">
        <v>44</v>
      </c>
    </row>
    <row r="1891" spans="1:2" ht="15.75" x14ac:dyDescent="0.25">
      <c r="A1891" s="2" t="s">
        <v>8219</v>
      </c>
      <c r="B1891" s="2">
        <v>30</v>
      </c>
    </row>
    <row r="1892" spans="1:2" ht="15.75" x14ac:dyDescent="0.25">
      <c r="A1892" s="2" t="s">
        <v>8219</v>
      </c>
      <c r="B1892" s="2">
        <v>56</v>
      </c>
    </row>
    <row r="1893" spans="1:2" ht="15.75" x14ac:dyDescent="0.25">
      <c r="A1893" s="2" t="s">
        <v>8219</v>
      </c>
      <c r="B1893" s="2">
        <v>66</v>
      </c>
    </row>
    <row r="1894" spans="1:2" ht="15.75" x14ac:dyDescent="0.25">
      <c r="A1894" s="2" t="s">
        <v>8219</v>
      </c>
      <c r="B1894" s="2">
        <v>29</v>
      </c>
    </row>
    <row r="1895" spans="1:2" ht="15.75" x14ac:dyDescent="0.25">
      <c r="A1895" s="2" t="s">
        <v>8219</v>
      </c>
      <c r="B1895" s="2">
        <v>72</v>
      </c>
    </row>
    <row r="1896" spans="1:2" ht="15.75" x14ac:dyDescent="0.25">
      <c r="A1896" s="2" t="s">
        <v>8219</v>
      </c>
      <c r="B1896" s="2">
        <v>27</v>
      </c>
    </row>
    <row r="1897" spans="1:2" ht="15.75" x14ac:dyDescent="0.25">
      <c r="A1897" s="2" t="s">
        <v>8219</v>
      </c>
      <c r="B1897" s="2">
        <v>10</v>
      </c>
    </row>
    <row r="1898" spans="1:2" ht="15.75" x14ac:dyDescent="0.25">
      <c r="A1898" s="2" t="s">
        <v>8219</v>
      </c>
      <c r="B1898" s="2">
        <v>35</v>
      </c>
    </row>
    <row r="1899" spans="1:2" ht="15.75" x14ac:dyDescent="0.25">
      <c r="A1899" s="2" t="s">
        <v>8219</v>
      </c>
      <c r="B1899" s="2">
        <v>29</v>
      </c>
    </row>
    <row r="1900" spans="1:2" ht="15.75" x14ac:dyDescent="0.25">
      <c r="A1900" s="2" t="s">
        <v>8219</v>
      </c>
      <c r="B1900" s="2">
        <v>13</v>
      </c>
    </row>
    <row r="1901" spans="1:2" ht="15.75" x14ac:dyDescent="0.25">
      <c r="A1901" s="2" t="s">
        <v>8219</v>
      </c>
      <c r="B1901" s="2">
        <v>72</v>
      </c>
    </row>
    <row r="1902" spans="1:2" ht="15.75" x14ac:dyDescent="0.25">
      <c r="A1902" s="2" t="s">
        <v>8219</v>
      </c>
      <c r="B1902" s="2">
        <v>78</v>
      </c>
    </row>
    <row r="1903" spans="1:2" ht="15.75" x14ac:dyDescent="0.25">
      <c r="A1903" s="2" t="s">
        <v>8219</v>
      </c>
      <c r="B1903" s="2">
        <v>49</v>
      </c>
    </row>
    <row r="1904" spans="1:2" ht="15.75" x14ac:dyDescent="0.25">
      <c r="A1904" s="2" t="s">
        <v>8219</v>
      </c>
      <c r="B1904" s="2">
        <v>42</v>
      </c>
    </row>
    <row r="1905" spans="1:2" ht="15.75" x14ac:dyDescent="0.25">
      <c r="A1905" s="2" t="s">
        <v>8219</v>
      </c>
      <c r="B1905" s="2">
        <v>35</v>
      </c>
    </row>
    <row r="1906" spans="1:2" ht="15.75" x14ac:dyDescent="0.25">
      <c r="A1906" s="2" t="s">
        <v>8219</v>
      </c>
      <c r="B1906" s="2">
        <v>42</v>
      </c>
    </row>
    <row r="1907" spans="1:2" ht="15.75" x14ac:dyDescent="0.25">
      <c r="A1907" s="2" t="s">
        <v>8219</v>
      </c>
      <c r="B1907" s="2">
        <v>42</v>
      </c>
    </row>
    <row r="1908" spans="1:2" ht="15.75" x14ac:dyDescent="0.25">
      <c r="A1908" s="2" t="s">
        <v>8219</v>
      </c>
      <c r="B1908" s="2">
        <v>31</v>
      </c>
    </row>
    <row r="1909" spans="1:2" ht="15.75" x14ac:dyDescent="0.25">
      <c r="A1909" s="2" t="s">
        <v>8219</v>
      </c>
      <c r="B1909" s="2">
        <v>38</v>
      </c>
    </row>
    <row r="1910" spans="1:2" ht="15.75" x14ac:dyDescent="0.25">
      <c r="A1910" s="2" t="s">
        <v>8219</v>
      </c>
      <c r="B1910" s="2">
        <v>8</v>
      </c>
    </row>
    <row r="1911" spans="1:2" ht="15.75" x14ac:dyDescent="0.25">
      <c r="A1911" s="2" t="s">
        <v>8219</v>
      </c>
      <c r="B1911" s="2">
        <v>39</v>
      </c>
    </row>
    <row r="1912" spans="1:2" ht="15.75" x14ac:dyDescent="0.25">
      <c r="A1912" s="2" t="s">
        <v>8219</v>
      </c>
      <c r="B1912" s="2">
        <v>29</v>
      </c>
    </row>
    <row r="1913" spans="1:2" ht="15.75" x14ac:dyDescent="0.25">
      <c r="A1913" s="2" t="s">
        <v>8219</v>
      </c>
      <c r="B1913" s="2">
        <v>72</v>
      </c>
    </row>
    <row r="1914" spans="1:2" ht="15.75" x14ac:dyDescent="0.25">
      <c r="A1914" s="2" t="s">
        <v>8219</v>
      </c>
      <c r="B1914" s="2">
        <v>15</v>
      </c>
    </row>
    <row r="1915" spans="1:2" ht="15.75" x14ac:dyDescent="0.25">
      <c r="A1915" s="2" t="s">
        <v>8219</v>
      </c>
      <c r="B1915" s="2">
        <v>33</v>
      </c>
    </row>
    <row r="1916" spans="1:2" ht="15.75" x14ac:dyDescent="0.25">
      <c r="A1916" s="2" t="s">
        <v>8219</v>
      </c>
      <c r="B1916" s="2">
        <v>15</v>
      </c>
    </row>
    <row r="1917" spans="1:2" ht="15.75" x14ac:dyDescent="0.25">
      <c r="A1917" s="2" t="s">
        <v>8219</v>
      </c>
      <c r="B1917" s="2">
        <v>19</v>
      </c>
    </row>
    <row r="1918" spans="1:2" ht="15.75" x14ac:dyDescent="0.25">
      <c r="A1918" s="2" t="s">
        <v>8219</v>
      </c>
      <c r="B1918" s="2">
        <v>17</v>
      </c>
    </row>
    <row r="1919" spans="1:2" ht="15.75" x14ac:dyDescent="0.25">
      <c r="A1919" s="2" t="s">
        <v>8219</v>
      </c>
      <c r="B1919" s="2">
        <v>44</v>
      </c>
    </row>
    <row r="1920" spans="1:2" ht="15.75" x14ac:dyDescent="0.25">
      <c r="A1920" s="2" t="s">
        <v>8219</v>
      </c>
      <c r="B1920" s="2">
        <v>10</v>
      </c>
    </row>
    <row r="1921" spans="1:2" ht="15.75" x14ac:dyDescent="0.25">
      <c r="A1921" s="2" t="s">
        <v>8219</v>
      </c>
      <c r="B1921" s="2">
        <v>46</v>
      </c>
    </row>
    <row r="1922" spans="1:2" ht="15.75" x14ac:dyDescent="0.25">
      <c r="A1922" s="2" t="s">
        <v>8219</v>
      </c>
      <c r="B1922" s="2">
        <v>11</v>
      </c>
    </row>
    <row r="1923" spans="1:2" ht="15.75" x14ac:dyDescent="0.25">
      <c r="A1923" s="2" t="s">
        <v>8219</v>
      </c>
      <c r="B1923" s="2">
        <v>13</v>
      </c>
    </row>
    <row r="1924" spans="1:2" ht="15.75" x14ac:dyDescent="0.25">
      <c r="A1924" s="2" t="s">
        <v>8219</v>
      </c>
      <c r="B1924" s="2">
        <v>33</v>
      </c>
    </row>
    <row r="1925" spans="1:2" ht="15.75" x14ac:dyDescent="0.25">
      <c r="A1925" s="2" t="s">
        <v>8219</v>
      </c>
      <c r="B1925" s="2">
        <v>28</v>
      </c>
    </row>
    <row r="1926" spans="1:2" ht="15.75" x14ac:dyDescent="0.25">
      <c r="A1926" s="2" t="s">
        <v>8219</v>
      </c>
      <c r="B1926" s="2">
        <v>21</v>
      </c>
    </row>
    <row r="1927" spans="1:2" ht="15.75" x14ac:dyDescent="0.25">
      <c r="A1927" s="2" t="s">
        <v>8219</v>
      </c>
      <c r="B1927" s="2">
        <v>13</v>
      </c>
    </row>
    <row r="1928" spans="1:2" ht="15.75" x14ac:dyDescent="0.25">
      <c r="A1928" s="2" t="s">
        <v>8219</v>
      </c>
      <c r="B1928" s="2">
        <v>34</v>
      </c>
    </row>
    <row r="1929" spans="1:2" ht="15.75" x14ac:dyDescent="0.25">
      <c r="A1929" s="2" t="s">
        <v>8219</v>
      </c>
      <c r="B1929" s="2">
        <v>80</v>
      </c>
    </row>
    <row r="1930" spans="1:2" ht="15.75" x14ac:dyDescent="0.25">
      <c r="A1930" s="2" t="s">
        <v>8219</v>
      </c>
      <c r="B1930" s="2">
        <v>74</v>
      </c>
    </row>
    <row r="1931" spans="1:2" ht="15.75" x14ac:dyDescent="0.25">
      <c r="A1931" s="2" t="s">
        <v>8219</v>
      </c>
      <c r="B1931" s="2">
        <v>7</v>
      </c>
    </row>
    <row r="1932" spans="1:2" ht="15.75" x14ac:dyDescent="0.25">
      <c r="A1932" s="2" t="s">
        <v>8219</v>
      </c>
      <c r="B1932" s="2">
        <v>34</v>
      </c>
    </row>
    <row r="1933" spans="1:2" ht="15.75" x14ac:dyDescent="0.25">
      <c r="A1933" s="2" t="s">
        <v>8219</v>
      </c>
      <c r="B1933" s="2">
        <v>86</v>
      </c>
    </row>
    <row r="1934" spans="1:2" ht="15.75" x14ac:dyDescent="0.25">
      <c r="A1934" s="2" t="s">
        <v>8219</v>
      </c>
      <c r="B1934" s="2">
        <v>37</v>
      </c>
    </row>
    <row r="1935" spans="1:2" ht="15.75" x14ac:dyDescent="0.25">
      <c r="A1935" s="2" t="s">
        <v>8219</v>
      </c>
      <c r="B1935" s="2">
        <v>18</v>
      </c>
    </row>
    <row r="1936" spans="1:2" ht="15.75" x14ac:dyDescent="0.25">
      <c r="A1936" s="2" t="s">
        <v>8219</v>
      </c>
      <c r="B1936" s="2">
        <v>22</v>
      </c>
    </row>
    <row r="1937" spans="1:2" ht="15.75" x14ac:dyDescent="0.25">
      <c r="A1937" s="2" t="s">
        <v>8219</v>
      </c>
      <c r="B1937" s="2">
        <v>26</v>
      </c>
    </row>
    <row r="1938" spans="1:2" ht="15.75" x14ac:dyDescent="0.25">
      <c r="A1938" s="2" t="s">
        <v>8219</v>
      </c>
      <c r="B1938" s="2">
        <v>27</v>
      </c>
    </row>
    <row r="1939" spans="1:2" ht="15.75" x14ac:dyDescent="0.25">
      <c r="A1939" s="2" t="s">
        <v>8219</v>
      </c>
      <c r="B1939" s="2">
        <v>8</v>
      </c>
    </row>
    <row r="1940" spans="1:2" ht="15.75" x14ac:dyDescent="0.25">
      <c r="A1940" s="2" t="s">
        <v>8219</v>
      </c>
      <c r="B1940" s="2">
        <v>204</v>
      </c>
    </row>
    <row r="1941" spans="1:2" ht="15.75" x14ac:dyDescent="0.25">
      <c r="A1941" s="2" t="s">
        <v>8219</v>
      </c>
      <c r="B1941" s="2">
        <v>46</v>
      </c>
    </row>
    <row r="1942" spans="1:2" ht="15.75" x14ac:dyDescent="0.25">
      <c r="A1942" s="2" t="s">
        <v>8219</v>
      </c>
      <c r="B1942" s="2">
        <v>17</v>
      </c>
    </row>
    <row r="1943" spans="1:2" ht="15.75" x14ac:dyDescent="0.25">
      <c r="A1943" s="2" t="s">
        <v>8219</v>
      </c>
      <c r="B1943" s="2">
        <v>28</v>
      </c>
    </row>
    <row r="1944" spans="1:2" ht="15.75" x14ac:dyDescent="0.25">
      <c r="A1944" s="2" t="s">
        <v>8219</v>
      </c>
      <c r="B1944" s="2">
        <v>83</v>
      </c>
    </row>
    <row r="1945" spans="1:2" ht="15.75" x14ac:dyDescent="0.25">
      <c r="A1945" s="2" t="s">
        <v>8219</v>
      </c>
      <c r="B1945" s="2">
        <v>13</v>
      </c>
    </row>
    <row r="1946" spans="1:2" ht="15.75" x14ac:dyDescent="0.25">
      <c r="A1946" s="2" t="s">
        <v>8219</v>
      </c>
      <c r="B1946" s="2">
        <v>8</v>
      </c>
    </row>
    <row r="1947" spans="1:2" ht="15.75" x14ac:dyDescent="0.25">
      <c r="A1947" s="2" t="s">
        <v>8219</v>
      </c>
      <c r="B1947" s="2">
        <v>32</v>
      </c>
    </row>
    <row r="1948" spans="1:2" ht="15.75" x14ac:dyDescent="0.25">
      <c r="A1948" s="2" t="s">
        <v>8219</v>
      </c>
      <c r="B1948" s="2">
        <v>85</v>
      </c>
    </row>
    <row r="1949" spans="1:2" ht="15.75" x14ac:dyDescent="0.25">
      <c r="A1949" s="2" t="s">
        <v>8219</v>
      </c>
      <c r="B1949" s="2">
        <v>29</v>
      </c>
    </row>
    <row r="1950" spans="1:2" ht="15.75" x14ac:dyDescent="0.25">
      <c r="A1950" s="2" t="s">
        <v>8219</v>
      </c>
      <c r="B1950" s="2">
        <v>24</v>
      </c>
    </row>
    <row r="1951" spans="1:2" ht="15.75" x14ac:dyDescent="0.25">
      <c r="A1951" s="2" t="s">
        <v>8219</v>
      </c>
      <c r="B1951" s="2">
        <v>8</v>
      </c>
    </row>
    <row r="1952" spans="1:2" ht="15.75" x14ac:dyDescent="0.25">
      <c r="A1952" s="2" t="s">
        <v>8219</v>
      </c>
      <c r="B1952" s="2">
        <v>19</v>
      </c>
    </row>
    <row r="1953" spans="1:2" ht="15.75" x14ac:dyDescent="0.25">
      <c r="A1953" s="2" t="s">
        <v>8219</v>
      </c>
      <c r="B1953" s="2">
        <v>336</v>
      </c>
    </row>
    <row r="1954" spans="1:2" ht="15.75" x14ac:dyDescent="0.25">
      <c r="A1954" s="2" t="s">
        <v>8219</v>
      </c>
      <c r="B1954" s="2">
        <v>13</v>
      </c>
    </row>
    <row r="1955" spans="1:2" ht="15.75" x14ac:dyDescent="0.25">
      <c r="A1955" s="2" t="s">
        <v>8219</v>
      </c>
      <c r="B1955" s="2">
        <v>42</v>
      </c>
    </row>
    <row r="1956" spans="1:2" ht="15.75" x14ac:dyDescent="0.25">
      <c r="A1956" s="2" t="s">
        <v>8219</v>
      </c>
      <c r="B1956" s="2">
        <v>64</v>
      </c>
    </row>
    <row r="1957" spans="1:2" ht="15.75" x14ac:dyDescent="0.25">
      <c r="A1957" s="2" t="s">
        <v>8219</v>
      </c>
      <c r="B1957" s="2">
        <v>25</v>
      </c>
    </row>
    <row r="1958" spans="1:2" ht="15.75" x14ac:dyDescent="0.25">
      <c r="A1958" s="2" t="s">
        <v>8219</v>
      </c>
      <c r="B1958" s="2">
        <v>20</v>
      </c>
    </row>
    <row r="1959" spans="1:2" ht="15.75" x14ac:dyDescent="0.25">
      <c r="A1959" s="2" t="s">
        <v>8219</v>
      </c>
      <c r="B1959" s="2">
        <v>104</v>
      </c>
    </row>
    <row r="1960" spans="1:2" ht="15.75" x14ac:dyDescent="0.25">
      <c r="A1960" s="2" t="s">
        <v>8219</v>
      </c>
      <c r="B1960" s="2">
        <v>53</v>
      </c>
    </row>
    <row r="1961" spans="1:2" ht="15.75" x14ac:dyDescent="0.25">
      <c r="A1961" s="2" t="s">
        <v>8219</v>
      </c>
      <c r="B1961" s="2">
        <v>14</v>
      </c>
    </row>
    <row r="1962" spans="1:2" ht="15.75" x14ac:dyDescent="0.25">
      <c r="A1962" s="2" t="s">
        <v>8219</v>
      </c>
      <c r="B1962" s="2">
        <v>20</v>
      </c>
    </row>
    <row r="1963" spans="1:2" ht="15.75" x14ac:dyDescent="0.25">
      <c r="A1963" s="2" t="s">
        <v>8219</v>
      </c>
      <c r="B1963" s="2">
        <v>558</v>
      </c>
    </row>
    <row r="1964" spans="1:2" ht="15.75" x14ac:dyDescent="0.25">
      <c r="A1964" s="2" t="s">
        <v>8219</v>
      </c>
      <c r="B1964" s="2">
        <v>22</v>
      </c>
    </row>
    <row r="1965" spans="1:2" ht="15.75" x14ac:dyDescent="0.25">
      <c r="A1965" s="2" t="s">
        <v>8219</v>
      </c>
      <c r="B1965" s="2">
        <v>24</v>
      </c>
    </row>
    <row r="1966" spans="1:2" ht="15.75" x14ac:dyDescent="0.25">
      <c r="A1966" s="2" t="s">
        <v>8219</v>
      </c>
      <c r="B1966" s="2">
        <v>74</v>
      </c>
    </row>
    <row r="1967" spans="1:2" ht="15.75" x14ac:dyDescent="0.25">
      <c r="A1967" s="2" t="s">
        <v>8219</v>
      </c>
      <c r="B1967" s="2">
        <v>54</v>
      </c>
    </row>
    <row r="1968" spans="1:2" ht="15.75" x14ac:dyDescent="0.25">
      <c r="A1968" s="2" t="s">
        <v>8219</v>
      </c>
      <c r="B1968" s="2">
        <v>31</v>
      </c>
    </row>
    <row r="1969" spans="1:2" ht="15.75" x14ac:dyDescent="0.25">
      <c r="A1969" s="2" t="s">
        <v>8219</v>
      </c>
      <c r="B1969" s="2">
        <v>25</v>
      </c>
    </row>
    <row r="1970" spans="1:2" ht="15.75" x14ac:dyDescent="0.25">
      <c r="A1970" s="2" t="s">
        <v>8219</v>
      </c>
      <c r="B1970" s="2">
        <v>17</v>
      </c>
    </row>
    <row r="1971" spans="1:2" ht="15.75" x14ac:dyDescent="0.25">
      <c r="A1971" s="2" t="s">
        <v>8219</v>
      </c>
      <c r="B1971" s="2">
        <v>12</v>
      </c>
    </row>
    <row r="1972" spans="1:2" ht="15.75" x14ac:dyDescent="0.25">
      <c r="A1972" s="2" t="s">
        <v>8219</v>
      </c>
      <c r="B1972" s="2">
        <v>38</v>
      </c>
    </row>
    <row r="1973" spans="1:2" ht="15.75" x14ac:dyDescent="0.25">
      <c r="A1973" s="2" t="s">
        <v>8219</v>
      </c>
      <c r="B1973" s="2">
        <v>41</v>
      </c>
    </row>
    <row r="1974" spans="1:2" ht="15.75" x14ac:dyDescent="0.25">
      <c r="A1974" s="2" t="s">
        <v>8219</v>
      </c>
      <c r="B1974" s="2">
        <v>19</v>
      </c>
    </row>
    <row r="1975" spans="1:2" ht="15.75" x14ac:dyDescent="0.25">
      <c r="A1975" s="2" t="s">
        <v>8219</v>
      </c>
      <c r="B1975" s="2">
        <v>41</v>
      </c>
    </row>
    <row r="1976" spans="1:2" ht="15.75" x14ac:dyDescent="0.25">
      <c r="A1976" s="2" t="s">
        <v>8219</v>
      </c>
      <c r="B1976" s="2">
        <v>26</v>
      </c>
    </row>
    <row r="1977" spans="1:2" ht="15.75" x14ac:dyDescent="0.25">
      <c r="A1977" s="2" t="s">
        <v>8219</v>
      </c>
      <c r="B1977" s="2">
        <v>25</v>
      </c>
    </row>
    <row r="1978" spans="1:2" ht="15.75" x14ac:dyDescent="0.25">
      <c r="A1978" s="2" t="s">
        <v>8219</v>
      </c>
      <c r="B1978" s="2">
        <v>9</v>
      </c>
    </row>
    <row r="1979" spans="1:2" ht="15.75" x14ac:dyDescent="0.25">
      <c r="A1979" s="2" t="s">
        <v>8219</v>
      </c>
      <c r="B1979" s="2">
        <v>78</v>
      </c>
    </row>
    <row r="1980" spans="1:2" ht="15.75" x14ac:dyDescent="0.25">
      <c r="A1980" s="2" t="s">
        <v>8219</v>
      </c>
      <c r="B1980" s="2">
        <v>45</v>
      </c>
    </row>
    <row r="1981" spans="1:2" ht="15.75" x14ac:dyDescent="0.25">
      <c r="A1981" s="2" t="s">
        <v>8219</v>
      </c>
      <c r="B1981" s="2">
        <v>102</v>
      </c>
    </row>
    <row r="1982" spans="1:2" ht="15.75" x14ac:dyDescent="0.25">
      <c r="A1982" s="2" t="s">
        <v>8219</v>
      </c>
      <c r="B1982" s="2">
        <v>5</v>
      </c>
    </row>
    <row r="1983" spans="1:2" ht="15.75" x14ac:dyDescent="0.25">
      <c r="A1983" s="2" t="s">
        <v>8219</v>
      </c>
      <c r="B1983" s="2">
        <v>27</v>
      </c>
    </row>
    <row r="1984" spans="1:2" ht="15.75" x14ac:dyDescent="0.25">
      <c r="A1984" s="2" t="s">
        <v>8219</v>
      </c>
      <c r="B1984" s="2">
        <v>37</v>
      </c>
    </row>
    <row r="1985" spans="1:2" ht="15.75" x14ac:dyDescent="0.25">
      <c r="A1985" s="2" t="s">
        <v>8219</v>
      </c>
      <c r="B1985" s="2">
        <v>14</v>
      </c>
    </row>
    <row r="1986" spans="1:2" ht="15.75" x14ac:dyDescent="0.25">
      <c r="A1986" s="2" t="s">
        <v>8219</v>
      </c>
      <c r="B1986" s="2">
        <v>27</v>
      </c>
    </row>
    <row r="1987" spans="1:2" ht="15.75" x14ac:dyDescent="0.25">
      <c r="A1987" s="2" t="s">
        <v>8219</v>
      </c>
      <c r="B1987" s="2">
        <v>45</v>
      </c>
    </row>
    <row r="1988" spans="1:2" ht="15.75" x14ac:dyDescent="0.25">
      <c r="A1988" s="2" t="s">
        <v>8219</v>
      </c>
      <c r="B1988" s="2">
        <v>49</v>
      </c>
    </row>
    <row r="1989" spans="1:2" ht="15.75" x14ac:dyDescent="0.25">
      <c r="A1989" s="2" t="s">
        <v>8219</v>
      </c>
      <c r="B1989" s="2">
        <v>24</v>
      </c>
    </row>
    <row r="1990" spans="1:2" ht="15.75" x14ac:dyDescent="0.25">
      <c r="A1990" s="2" t="s">
        <v>8219</v>
      </c>
      <c r="B1990" s="2">
        <v>112</v>
      </c>
    </row>
    <row r="1991" spans="1:2" ht="15.75" x14ac:dyDescent="0.25">
      <c r="A1991" s="2" t="s">
        <v>8219</v>
      </c>
      <c r="B1991" s="2">
        <v>23</v>
      </c>
    </row>
    <row r="1992" spans="1:2" ht="15.75" x14ac:dyDescent="0.25">
      <c r="A1992" s="2" t="s">
        <v>8219</v>
      </c>
      <c r="B1992" s="2">
        <v>54</v>
      </c>
    </row>
    <row r="1993" spans="1:2" ht="15.75" x14ac:dyDescent="0.25">
      <c r="A1993" s="2" t="s">
        <v>8219</v>
      </c>
      <c r="B1993" s="2">
        <v>28</v>
      </c>
    </row>
    <row r="1994" spans="1:2" ht="15.75" x14ac:dyDescent="0.25">
      <c r="A1994" s="2" t="s">
        <v>8219</v>
      </c>
      <c r="B1994" s="2">
        <v>11</v>
      </c>
    </row>
    <row r="1995" spans="1:2" ht="15.75" x14ac:dyDescent="0.25">
      <c r="A1995" s="2" t="s">
        <v>8219</v>
      </c>
      <c r="B1995" s="2">
        <v>62</v>
      </c>
    </row>
    <row r="1996" spans="1:2" ht="15.75" x14ac:dyDescent="0.25">
      <c r="A1996" s="2" t="s">
        <v>8219</v>
      </c>
      <c r="B1996" s="2">
        <v>73</v>
      </c>
    </row>
    <row r="1997" spans="1:2" ht="15.75" x14ac:dyDescent="0.25">
      <c r="A1997" s="2" t="s">
        <v>8219</v>
      </c>
      <c r="B1997" s="2">
        <v>18</v>
      </c>
    </row>
    <row r="1998" spans="1:2" ht="15.75" x14ac:dyDescent="0.25">
      <c r="A1998" s="2" t="s">
        <v>8219</v>
      </c>
      <c r="B1998" s="2">
        <v>35</v>
      </c>
    </row>
    <row r="1999" spans="1:2" ht="15.75" x14ac:dyDescent="0.25">
      <c r="A1999" s="2" t="s">
        <v>8219</v>
      </c>
      <c r="B1999" s="2">
        <v>43</v>
      </c>
    </row>
    <row r="2000" spans="1:2" ht="15.75" x14ac:dyDescent="0.25">
      <c r="A2000" s="2" t="s">
        <v>8219</v>
      </c>
      <c r="B2000" s="2">
        <v>36</v>
      </c>
    </row>
    <row r="2001" spans="1:2" ht="15.75" x14ac:dyDescent="0.25">
      <c r="A2001" s="2" t="s">
        <v>8219</v>
      </c>
      <c r="B2001" s="2">
        <v>62</v>
      </c>
    </row>
    <row r="2002" spans="1:2" ht="15.75" x14ac:dyDescent="0.25">
      <c r="A2002" s="2" t="s">
        <v>8219</v>
      </c>
      <c r="B2002" s="2">
        <v>15</v>
      </c>
    </row>
    <row r="2003" spans="1:2" ht="15.75" x14ac:dyDescent="0.25">
      <c r="A2003" s="2" t="s">
        <v>8219</v>
      </c>
      <c r="B2003" s="2">
        <v>33</v>
      </c>
    </row>
    <row r="2004" spans="1:2" ht="15.75" x14ac:dyDescent="0.25">
      <c r="A2004" s="2" t="s">
        <v>8219</v>
      </c>
      <c r="B2004" s="2">
        <v>27</v>
      </c>
    </row>
    <row r="2005" spans="1:2" ht="15.75" x14ac:dyDescent="0.25">
      <c r="A2005" s="2" t="s">
        <v>8219</v>
      </c>
      <c r="B2005" s="2">
        <v>17</v>
      </c>
    </row>
    <row r="2006" spans="1:2" ht="15.75" x14ac:dyDescent="0.25">
      <c r="A2006" s="2" t="s">
        <v>8219</v>
      </c>
      <c r="B2006" s="2">
        <v>4</v>
      </c>
    </row>
    <row r="2007" spans="1:2" ht="15.75" x14ac:dyDescent="0.25">
      <c r="A2007" s="2" t="s">
        <v>8219</v>
      </c>
      <c r="B2007" s="2">
        <v>53</v>
      </c>
    </row>
    <row r="2008" spans="1:2" ht="15.75" x14ac:dyDescent="0.25">
      <c r="A2008" s="2" t="s">
        <v>8219</v>
      </c>
      <c r="B2008" s="2">
        <v>49</v>
      </c>
    </row>
    <row r="2009" spans="1:2" ht="15.75" x14ac:dyDescent="0.25">
      <c r="A2009" s="2" t="s">
        <v>8219</v>
      </c>
      <c r="B2009" s="2">
        <v>57</v>
      </c>
    </row>
    <row r="2010" spans="1:2" ht="15.75" x14ac:dyDescent="0.25">
      <c r="A2010" s="2" t="s">
        <v>8219</v>
      </c>
      <c r="B2010" s="2">
        <v>69</v>
      </c>
    </row>
    <row r="2011" spans="1:2" ht="15.75" x14ac:dyDescent="0.25">
      <c r="A2011" s="2" t="s">
        <v>8219</v>
      </c>
      <c r="B2011" s="2">
        <v>15</v>
      </c>
    </row>
    <row r="2012" spans="1:2" ht="15.75" x14ac:dyDescent="0.25">
      <c r="A2012" s="2" t="s">
        <v>8219</v>
      </c>
      <c r="B2012" s="2">
        <v>64</v>
      </c>
    </row>
    <row r="2013" spans="1:2" ht="15.75" x14ac:dyDescent="0.25">
      <c r="A2013" s="2" t="s">
        <v>8219</v>
      </c>
      <c r="B2013" s="2">
        <v>20</v>
      </c>
    </row>
    <row r="2014" spans="1:2" ht="15.75" x14ac:dyDescent="0.25">
      <c r="A2014" s="2" t="s">
        <v>8219</v>
      </c>
      <c r="B2014" s="2">
        <v>27</v>
      </c>
    </row>
    <row r="2015" spans="1:2" ht="15.75" x14ac:dyDescent="0.25">
      <c r="A2015" s="2" t="s">
        <v>8219</v>
      </c>
      <c r="B2015" s="2">
        <v>21</v>
      </c>
    </row>
    <row r="2016" spans="1:2" ht="15.75" x14ac:dyDescent="0.25">
      <c r="A2016" s="2" t="s">
        <v>8219</v>
      </c>
      <c r="B2016" s="2">
        <v>31</v>
      </c>
    </row>
    <row r="2017" spans="1:2" ht="15.75" x14ac:dyDescent="0.25">
      <c r="A2017" s="2" t="s">
        <v>8219</v>
      </c>
      <c r="B2017" s="2">
        <v>51</v>
      </c>
    </row>
    <row r="2018" spans="1:2" ht="15.75" x14ac:dyDescent="0.25">
      <c r="A2018" s="2" t="s">
        <v>8219</v>
      </c>
      <c r="B2018" s="2">
        <v>57</v>
      </c>
    </row>
    <row r="2019" spans="1:2" ht="15.75" x14ac:dyDescent="0.25">
      <c r="A2019" s="2" t="s">
        <v>8219</v>
      </c>
      <c r="B2019" s="2">
        <v>20</v>
      </c>
    </row>
    <row r="2020" spans="1:2" ht="15.75" x14ac:dyDescent="0.25">
      <c r="A2020" s="2" t="s">
        <v>8219</v>
      </c>
      <c r="B2020" s="2">
        <v>71</v>
      </c>
    </row>
    <row r="2021" spans="1:2" ht="15.75" x14ac:dyDescent="0.25">
      <c r="A2021" s="2" t="s">
        <v>8219</v>
      </c>
      <c r="B2021" s="2">
        <v>72</v>
      </c>
    </row>
    <row r="2022" spans="1:2" ht="15.75" x14ac:dyDescent="0.25">
      <c r="A2022" s="2" t="s">
        <v>8219</v>
      </c>
      <c r="B2022" s="2">
        <v>45</v>
      </c>
    </row>
    <row r="2023" spans="1:2" ht="15.75" x14ac:dyDescent="0.25">
      <c r="A2023" s="2" t="s">
        <v>8219</v>
      </c>
      <c r="B2023" s="2">
        <v>51</v>
      </c>
    </row>
    <row r="2024" spans="1:2" ht="15.75" x14ac:dyDescent="0.25">
      <c r="A2024" s="2" t="s">
        <v>8219</v>
      </c>
      <c r="B2024" s="2">
        <v>56</v>
      </c>
    </row>
    <row r="2025" spans="1:2" ht="15.75" x14ac:dyDescent="0.25">
      <c r="A2025" s="2" t="s">
        <v>8219</v>
      </c>
      <c r="B2025" s="2">
        <v>17</v>
      </c>
    </row>
    <row r="2026" spans="1:2" ht="15.75" x14ac:dyDescent="0.25">
      <c r="A2026" s="2" t="s">
        <v>8219</v>
      </c>
      <c r="B2026" s="2">
        <v>197</v>
      </c>
    </row>
    <row r="2027" spans="1:2" ht="15.75" x14ac:dyDescent="0.25">
      <c r="A2027" s="2" t="s">
        <v>8219</v>
      </c>
      <c r="B2027" s="2">
        <v>70</v>
      </c>
    </row>
    <row r="2028" spans="1:2" ht="15.75" x14ac:dyDescent="0.25">
      <c r="A2028" s="2" t="s">
        <v>8219</v>
      </c>
      <c r="B2028" s="2">
        <v>21</v>
      </c>
    </row>
    <row r="2029" spans="1:2" ht="15.75" x14ac:dyDescent="0.25">
      <c r="A2029" s="2" t="s">
        <v>8219</v>
      </c>
      <c r="B2029" s="2">
        <v>34</v>
      </c>
    </row>
    <row r="2030" spans="1:2" ht="15.75" x14ac:dyDescent="0.25">
      <c r="A2030" s="2" t="s">
        <v>8219</v>
      </c>
      <c r="B2030" s="2">
        <v>39</v>
      </c>
    </row>
    <row r="2031" spans="1:2" ht="15.75" x14ac:dyDescent="0.25">
      <c r="A2031" s="2" t="s">
        <v>8219</v>
      </c>
      <c r="B2031" s="2">
        <v>78</v>
      </c>
    </row>
    <row r="2032" spans="1:2" ht="15.75" x14ac:dyDescent="0.25">
      <c r="A2032" s="2" t="s">
        <v>8219</v>
      </c>
      <c r="B2032" s="2">
        <v>48</v>
      </c>
    </row>
    <row r="2033" spans="1:2" ht="15.75" x14ac:dyDescent="0.25">
      <c r="A2033" s="2" t="s">
        <v>8219</v>
      </c>
      <c r="B2033" s="2">
        <v>29</v>
      </c>
    </row>
    <row r="2034" spans="1:2" ht="15.75" x14ac:dyDescent="0.25">
      <c r="A2034" s="2" t="s">
        <v>8219</v>
      </c>
      <c r="B2034" s="2">
        <v>73</v>
      </c>
    </row>
    <row r="2035" spans="1:2" ht="15.75" x14ac:dyDescent="0.25">
      <c r="A2035" s="2" t="s">
        <v>8219</v>
      </c>
      <c r="B2035" s="2">
        <v>8</v>
      </c>
    </row>
    <row r="2036" spans="1:2" ht="15.75" x14ac:dyDescent="0.25">
      <c r="A2036" s="2" t="s">
        <v>8219</v>
      </c>
      <c r="B2036" s="2">
        <v>17</v>
      </c>
    </row>
    <row r="2037" spans="1:2" ht="15.75" x14ac:dyDescent="0.25">
      <c r="A2037" s="2" t="s">
        <v>8219</v>
      </c>
      <c r="B2037" s="2">
        <v>9</v>
      </c>
    </row>
    <row r="2038" spans="1:2" ht="15.75" x14ac:dyDescent="0.25">
      <c r="A2038" s="2" t="s">
        <v>8219</v>
      </c>
      <c r="B2038" s="2">
        <v>17</v>
      </c>
    </row>
    <row r="2039" spans="1:2" ht="15.75" x14ac:dyDescent="0.25">
      <c r="A2039" s="2" t="s">
        <v>8219</v>
      </c>
      <c r="B2039" s="2">
        <v>33</v>
      </c>
    </row>
    <row r="2040" spans="1:2" ht="15.75" x14ac:dyDescent="0.25">
      <c r="A2040" s="2" t="s">
        <v>8219</v>
      </c>
      <c r="B2040" s="2">
        <v>38</v>
      </c>
    </row>
    <row r="2041" spans="1:2" ht="15.75" x14ac:dyDescent="0.25">
      <c r="A2041" s="2" t="s">
        <v>8219</v>
      </c>
      <c r="B2041" s="2">
        <v>79</v>
      </c>
    </row>
    <row r="2042" spans="1:2" ht="15.75" x14ac:dyDescent="0.25">
      <c r="A2042" s="2" t="s">
        <v>8219</v>
      </c>
      <c r="B2042" s="2">
        <v>46</v>
      </c>
    </row>
    <row r="2043" spans="1:2" ht="15.75" x14ac:dyDescent="0.25">
      <c r="A2043" s="2" t="s">
        <v>8219</v>
      </c>
      <c r="B2043" s="2">
        <v>20</v>
      </c>
    </row>
    <row r="2044" spans="1:2" ht="15.75" x14ac:dyDescent="0.25">
      <c r="A2044" s="2" t="s">
        <v>8219</v>
      </c>
      <c r="B2044" s="2">
        <v>20</v>
      </c>
    </row>
    <row r="2045" spans="1:2" ht="15.75" x14ac:dyDescent="0.25">
      <c r="A2045" s="2" t="s">
        <v>8219</v>
      </c>
      <c r="B2045" s="2">
        <v>13</v>
      </c>
    </row>
    <row r="2046" spans="1:2" ht="15.75" x14ac:dyDescent="0.25">
      <c r="A2046" s="2" t="s">
        <v>8219</v>
      </c>
      <c r="B2046" s="2">
        <v>22</v>
      </c>
    </row>
    <row r="2047" spans="1:2" ht="15.75" x14ac:dyDescent="0.25">
      <c r="A2047" s="2" t="s">
        <v>8219</v>
      </c>
      <c r="B2047" s="2">
        <v>36</v>
      </c>
    </row>
    <row r="2048" spans="1:2" ht="15.75" x14ac:dyDescent="0.25">
      <c r="A2048" s="2" t="s">
        <v>8219</v>
      </c>
      <c r="B2048" s="2">
        <v>40</v>
      </c>
    </row>
    <row r="2049" spans="1:2" ht="15.75" x14ac:dyDescent="0.25">
      <c r="A2049" s="2" t="s">
        <v>8219</v>
      </c>
      <c r="B2049" s="2">
        <v>9</v>
      </c>
    </row>
    <row r="2050" spans="1:2" ht="15.75" x14ac:dyDescent="0.25">
      <c r="A2050" s="2" t="s">
        <v>8219</v>
      </c>
      <c r="B2050" s="2">
        <v>19</v>
      </c>
    </row>
    <row r="2051" spans="1:2" ht="15.75" x14ac:dyDescent="0.25">
      <c r="A2051" s="2" t="s">
        <v>8219</v>
      </c>
      <c r="B2051" s="2">
        <v>14</v>
      </c>
    </row>
    <row r="2052" spans="1:2" ht="15.75" x14ac:dyDescent="0.25">
      <c r="A2052" s="2" t="s">
        <v>8219</v>
      </c>
      <c r="B2052" s="2">
        <v>38</v>
      </c>
    </row>
    <row r="2053" spans="1:2" ht="15.75" x14ac:dyDescent="0.25">
      <c r="A2053" s="2" t="s">
        <v>8219</v>
      </c>
      <c r="B2053" s="2">
        <v>58</v>
      </c>
    </row>
    <row r="2054" spans="1:2" ht="15.75" x14ac:dyDescent="0.25">
      <c r="A2054" s="2" t="s">
        <v>8219</v>
      </c>
      <c r="B2054" s="2">
        <v>28</v>
      </c>
    </row>
    <row r="2055" spans="1:2" ht="15.75" x14ac:dyDescent="0.25">
      <c r="A2055" s="2" t="s">
        <v>8219</v>
      </c>
      <c r="B2055" s="2">
        <v>17</v>
      </c>
    </row>
    <row r="2056" spans="1:2" ht="15.75" x14ac:dyDescent="0.25">
      <c r="A2056" s="2" t="s">
        <v>8219</v>
      </c>
      <c r="B2056" s="2">
        <v>12</v>
      </c>
    </row>
    <row r="2057" spans="1:2" ht="15.75" x14ac:dyDescent="0.25">
      <c r="A2057" s="2" t="s">
        <v>8219</v>
      </c>
      <c r="B2057" s="2">
        <v>40</v>
      </c>
    </row>
    <row r="2058" spans="1:2" ht="15.75" x14ac:dyDescent="0.25">
      <c r="A2058" s="2" t="s">
        <v>8219</v>
      </c>
      <c r="B2058" s="2">
        <v>57</v>
      </c>
    </row>
    <row r="2059" spans="1:2" ht="15.75" x14ac:dyDescent="0.25">
      <c r="A2059" s="2" t="s">
        <v>8219</v>
      </c>
      <c r="B2059" s="2">
        <v>114</v>
      </c>
    </row>
    <row r="2060" spans="1:2" ht="15.75" x14ac:dyDescent="0.25">
      <c r="A2060" s="2" t="s">
        <v>8219</v>
      </c>
      <c r="B2060" s="2">
        <v>31</v>
      </c>
    </row>
    <row r="2061" spans="1:2" ht="15.75" x14ac:dyDescent="0.25">
      <c r="A2061" s="2" t="s">
        <v>8219</v>
      </c>
      <c r="B2061" s="2">
        <v>3</v>
      </c>
    </row>
    <row r="2062" spans="1:2" ht="15.75" x14ac:dyDescent="0.25">
      <c r="A2062" s="2" t="s">
        <v>8219</v>
      </c>
      <c r="B2062" s="2">
        <v>16</v>
      </c>
    </row>
    <row r="2063" spans="1:2" ht="15.75" x14ac:dyDescent="0.25">
      <c r="A2063" s="2" t="s">
        <v>8219</v>
      </c>
      <c r="B2063" s="2">
        <v>199</v>
      </c>
    </row>
    <row r="2064" spans="1:2" ht="15.75" x14ac:dyDescent="0.25">
      <c r="A2064" s="2" t="s">
        <v>8219</v>
      </c>
      <c r="B2064" s="2">
        <v>31</v>
      </c>
    </row>
    <row r="2065" spans="1:2" ht="15.75" x14ac:dyDescent="0.25">
      <c r="A2065" s="2" t="s">
        <v>8219</v>
      </c>
      <c r="B2065" s="2">
        <v>30</v>
      </c>
    </row>
    <row r="2066" spans="1:2" ht="15.75" x14ac:dyDescent="0.25">
      <c r="A2066" s="2" t="s">
        <v>8219</v>
      </c>
      <c r="B2066" s="2">
        <v>34</v>
      </c>
    </row>
    <row r="2067" spans="1:2" ht="15.75" x14ac:dyDescent="0.25">
      <c r="A2067" s="2" t="s">
        <v>8219</v>
      </c>
      <c r="B2067" s="2">
        <v>18</v>
      </c>
    </row>
    <row r="2068" spans="1:2" ht="15.75" x14ac:dyDescent="0.25">
      <c r="A2068" s="2" t="s">
        <v>8219</v>
      </c>
      <c r="B2068" s="2">
        <v>67</v>
      </c>
    </row>
    <row r="2069" spans="1:2" ht="15.75" x14ac:dyDescent="0.25">
      <c r="A2069" s="2" t="s">
        <v>8219</v>
      </c>
      <c r="B2069" s="2">
        <v>66</v>
      </c>
    </row>
    <row r="2070" spans="1:2" ht="15.75" x14ac:dyDescent="0.25">
      <c r="A2070" s="2" t="s">
        <v>8219</v>
      </c>
      <c r="B2070" s="2">
        <v>23</v>
      </c>
    </row>
    <row r="2071" spans="1:2" ht="15.75" x14ac:dyDescent="0.25">
      <c r="A2071" s="2" t="s">
        <v>8219</v>
      </c>
      <c r="B2071" s="2">
        <v>126</v>
      </c>
    </row>
    <row r="2072" spans="1:2" ht="15.75" x14ac:dyDescent="0.25">
      <c r="A2072" s="2" t="s">
        <v>8219</v>
      </c>
      <c r="B2072" s="2">
        <v>6</v>
      </c>
    </row>
    <row r="2073" spans="1:2" ht="15.75" x14ac:dyDescent="0.25">
      <c r="A2073" s="2" t="s">
        <v>8219</v>
      </c>
      <c r="B2073" s="2">
        <v>25</v>
      </c>
    </row>
    <row r="2074" spans="1:2" ht="15.75" x14ac:dyDescent="0.25">
      <c r="A2074" s="2" t="s">
        <v>8219</v>
      </c>
      <c r="B2074" s="2">
        <v>39</v>
      </c>
    </row>
    <row r="2075" spans="1:2" ht="15.75" x14ac:dyDescent="0.25">
      <c r="A2075" s="2" t="s">
        <v>8219</v>
      </c>
      <c r="B2075" s="2">
        <v>62</v>
      </c>
    </row>
    <row r="2076" spans="1:2" ht="15.75" x14ac:dyDescent="0.25">
      <c r="A2076" s="2" t="s">
        <v>8219</v>
      </c>
      <c r="B2076" s="2">
        <v>31</v>
      </c>
    </row>
    <row r="2077" spans="1:2" ht="15.75" x14ac:dyDescent="0.25">
      <c r="A2077" s="2" t="s">
        <v>8219</v>
      </c>
      <c r="B2077" s="2">
        <v>274</v>
      </c>
    </row>
    <row r="2078" spans="1:2" ht="15.75" x14ac:dyDescent="0.25">
      <c r="A2078" s="2" t="s">
        <v>8219</v>
      </c>
      <c r="B2078" s="2">
        <v>17</v>
      </c>
    </row>
    <row r="2079" spans="1:2" ht="15.75" x14ac:dyDescent="0.25">
      <c r="A2079" s="2" t="s">
        <v>8219</v>
      </c>
      <c r="B2079" s="2">
        <v>14</v>
      </c>
    </row>
    <row r="2080" spans="1:2" ht="15.75" x14ac:dyDescent="0.25">
      <c r="A2080" s="2" t="s">
        <v>8219</v>
      </c>
      <c r="B2080" s="2">
        <v>60</v>
      </c>
    </row>
    <row r="2081" spans="1:2" ht="15.75" x14ac:dyDescent="0.25">
      <c r="A2081" s="2" t="s">
        <v>8219</v>
      </c>
      <c r="B2081" s="2">
        <v>33</v>
      </c>
    </row>
    <row r="2082" spans="1:2" ht="15.75" x14ac:dyDescent="0.25">
      <c r="A2082" s="2" t="s">
        <v>8219</v>
      </c>
      <c r="B2082" s="2">
        <v>78</v>
      </c>
    </row>
    <row r="2083" spans="1:2" ht="15.75" x14ac:dyDescent="0.25">
      <c r="A2083" s="2" t="s">
        <v>8219</v>
      </c>
      <c r="B2083" s="2">
        <v>30</v>
      </c>
    </row>
    <row r="2084" spans="1:2" ht="15.75" x14ac:dyDescent="0.25">
      <c r="A2084" s="2" t="s">
        <v>8219</v>
      </c>
      <c r="B2084" s="2">
        <v>136</v>
      </c>
    </row>
    <row r="2085" spans="1:2" ht="15.75" x14ac:dyDescent="0.25">
      <c r="A2085" s="2" t="s">
        <v>8219</v>
      </c>
      <c r="B2085" s="2">
        <v>40</v>
      </c>
    </row>
    <row r="2086" spans="1:2" ht="15.75" x14ac:dyDescent="0.25">
      <c r="A2086" s="2" t="s">
        <v>8219</v>
      </c>
      <c r="B2086" s="2">
        <v>18</v>
      </c>
    </row>
    <row r="2087" spans="1:2" ht="15.75" x14ac:dyDescent="0.25">
      <c r="A2087" s="2" t="s">
        <v>8219</v>
      </c>
      <c r="B2087" s="2">
        <v>39</v>
      </c>
    </row>
    <row r="2088" spans="1:2" ht="15.75" x14ac:dyDescent="0.25">
      <c r="A2088" s="2" t="s">
        <v>8219</v>
      </c>
      <c r="B2088" s="2">
        <v>21</v>
      </c>
    </row>
    <row r="2089" spans="1:2" ht="15.75" x14ac:dyDescent="0.25">
      <c r="A2089" s="2" t="s">
        <v>8219</v>
      </c>
      <c r="B2089" s="2">
        <v>30</v>
      </c>
    </row>
    <row r="2090" spans="1:2" ht="15.75" x14ac:dyDescent="0.25">
      <c r="A2090" s="2" t="s">
        <v>8219</v>
      </c>
      <c r="B2090" s="2">
        <v>27</v>
      </c>
    </row>
    <row r="2091" spans="1:2" ht="15.75" x14ac:dyDescent="0.25">
      <c r="A2091" s="2" t="s">
        <v>8219</v>
      </c>
      <c r="B2091" s="2">
        <v>35</v>
      </c>
    </row>
    <row r="2092" spans="1:2" ht="15.75" x14ac:dyDescent="0.25">
      <c r="A2092" s="2" t="s">
        <v>8219</v>
      </c>
      <c r="B2092" s="2">
        <v>13</v>
      </c>
    </row>
    <row r="2093" spans="1:2" ht="15.75" x14ac:dyDescent="0.25">
      <c r="A2093" s="2" t="s">
        <v>8219</v>
      </c>
      <c r="B2093" s="2">
        <v>23</v>
      </c>
    </row>
    <row r="2094" spans="1:2" ht="15.75" x14ac:dyDescent="0.25">
      <c r="A2094" s="2" t="s">
        <v>8219</v>
      </c>
      <c r="B2094" s="2">
        <v>39</v>
      </c>
    </row>
    <row r="2095" spans="1:2" ht="15.75" x14ac:dyDescent="0.25">
      <c r="A2095" s="2" t="s">
        <v>8219</v>
      </c>
      <c r="B2095" s="2">
        <v>35</v>
      </c>
    </row>
    <row r="2096" spans="1:2" ht="15.75" x14ac:dyDescent="0.25">
      <c r="A2096" s="2" t="s">
        <v>8219</v>
      </c>
      <c r="B2096" s="2">
        <v>27</v>
      </c>
    </row>
    <row r="2097" spans="1:2" ht="15.75" x14ac:dyDescent="0.25">
      <c r="A2097" s="2" t="s">
        <v>8219</v>
      </c>
      <c r="B2097" s="2">
        <v>21</v>
      </c>
    </row>
    <row r="2098" spans="1:2" ht="15.75" x14ac:dyDescent="0.25">
      <c r="A2098" s="2" t="s">
        <v>8219</v>
      </c>
      <c r="B2098" s="2">
        <v>104</v>
      </c>
    </row>
    <row r="2099" spans="1:2" ht="15.75" x14ac:dyDescent="0.25">
      <c r="A2099" s="2" t="s">
        <v>8219</v>
      </c>
      <c r="B2099" s="2">
        <v>19</v>
      </c>
    </row>
    <row r="2100" spans="1:2" ht="15.75" x14ac:dyDescent="0.25">
      <c r="A2100" s="2" t="s">
        <v>8219</v>
      </c>
      <c r="B2100" s="2">
        <v>97</v>
      </c>
    </row>
    <row r="2101" spans="1:2" ht="15.75" x14ac:dyDescent="0.25">
      <c r="A2101" s="2" t="s">
        <v>8219</v>
      </c>
      <c r="B2101" s="2">
        <v>27</v>
      </c>
    </row>
    <row r="2102" spans="1:2" ht="15.75" x14ac:dyDescent="0.25">
      <c r="A2102" s="2" t="s">
        <v>8219</v>
      </c>
      <c r="B2102" s="2">
        <v>24</v>
      </c>
    </row>
    <row r="2103" spans="1:2" ht="15.75" x14ac:dyDescent="0.25">
      <c r="A2103" s="2" t="s">
        <v>8219</v>
      </c>
      <c r="B2103" s="2">
        <v>13</v>
      </c>
    </row>
    <row r="2104" spans="1:2" ht="15.75" x14ac:dyDescent="0.25">
      <c r="A2104" s="2" t="s">
        <v>8219</v>
      </c>
      <c r="B2104" s="2">
        <v>46</v>
      </c>
    </row>
    <row r="2105" spans="1:2" ht="15.75" x14ac:dyDescent="0.25">
      <c r="A2105" s="2" t="s">
        <v>8219</v>
      </c>
      <c r="B2105" s="2">
        <v>4</v>
      </c>
    </row>
    <row r="2106" spans="1:2" ht="15.75" x14ac:dyDescent="0.25">
      <c r="A2106" s="2" t="s">
        <v>8219</v>
      </c>
      <c r="B2106" s="2">
        <v>40</v>
      </c>
    </row>
    <row r="2107" spans="1:2" ht="15.75" x14ac:dyDescent="0.25">
      <c r="A2107" s="2" t="s">
        <v>8219</v>
      </c>
      <c r="B2107" s="2">
        <v>44</v>
      </c>
    </row>
    <row r="2108" spans="1:2" ht="15.75" x14ac:dyDescent="0.25">
      <c r="A2108" s="2" t="s">
        <v>8219</v>
      </c>
      <c r="B2108" s="2">
        <v>35</v>
      </c>
    </row>
    <row r="2109" spans="1:2" ht="15.75" x14ac:dyDescent="0.25">
      <c r="A2109" s="2" t="s">
        <v>8219</v>
      </c>
      <c r="B2109" s="2">
        <v>63</v>
      </c>
    </row>
    <row r="2110" spans="1:2" ht="15.75" x14ac:dyDescent="0.25">
      <c r="A2110" s="2" t="s">
        <v>8219</v>
      </c>
      <c r="B2110" s="2">
        <v>89</v>
      </c>
    </row>
    <row r="2111" spans="1:2" ht="15.75" x14ac:dyDescent="0.25">
      <c r="A2111" s="2" t="s">
        <v>8219</v>
      </c>
      <c r="B2111" s="2">
        <v>15</v>
      </c>
    </row>
    <row r="2112" spans="1:2" ht="15.75" x14ac:dyDescent="0.25">
      <c r="A2112" s="2" t="s">
        <v>8219</v>
      </c>
      <c r="B2112" s="2">
        <v>46</v>
      </c>
    </row>
    <row r="2113" spans="1:2" ht="15.75" x14ac:dyDescent="0.25">
      <c r="A2113" s="2" t="s">
        <v>8219</v>
      </c>
      <c r="B2113" s="2">
        <v>33</v>
      </c>
    </row>
    <row r="2114" spans="1:2" ht="15.75" x14ac:dyDescent="0.25">
      <c r="A2114" s="2" t="s">
        <v>8219</v>
      </c>
      <c r="B2114" s="2">
        <v>52</v>
      </c>
    </row>
    <row r="2115" spans="1:2" ht="15.75" x14ac:dyDescent="0.25">
      <c r="A2115" s="2" t="s">
        <v>8219</v>
      </c>
      <c r="B2115" s="2">
        <v>7</v>
      </c>
    </row>
    <row r="2116" spans="1:2" ht="15.75" x14ac:dyDescent="0.25">
      <c r="A2116" s="2" t="s">
        <v>8219</v>
      </c>
      <c r="B2116" s="2">
        <v>28</v>
      </c>
    </row>
    <row r="2117" spans="1:2" ht="15.75" x14ac:dyDescent="0.25">
      <c r="A2117" s="2" t="s">
        <v>8219</v>
      </c>
      <c r="B2117" s="2">
        <v>11</v>
      </c>
    </row>
    <row r="2118" spans="1:2" ht="15.75" x14ac:dyDescent="0.25">
      <c r="A2118" s="2" t="s">
        <v>8219</v>
      </c>
      <c r="B2118" s="2">
        <v>15</v>
      </c>
    </row>
    <row r="2119" spans="1:2" ht="15.75" x14ac:dyDescent="0.25">
      <c r="A2119" s="2" t="s">
        <v>8219</v>
      </c>
      <c r="B2119" s="2">
        <v>30</v>
      </c>
    </row>
    <row r="2120" spans="1:2" ht="15.75" x14ac:dyDescent="0.25">
      <c r="A2120" s="2" t="s">
        <v>8219</v>
      </c>
      <c r="B2120" s="2">
        <v>27</v>
      </c>
    </row>
    <row r="2121" spans="1:2" ht="15.75" x14ac:dyDescent="0.25">
      <c r="A2121" s="2" t="s">
        <v>8219</v>
      </c>
      <c r="B2121" s="2">
        <v>28</v>
      </c>
    </row>
    <row r="2122" spans="1:2" ht="15.75" x14ac:dyDescent="0.25">
      <c r="A2122" s="2" t="s">
        <v>8219</v>
      </c>
      <c r="B2122" s="2">
        <v>17</v>
      </c>
    </row>
    <row r="2123" spans="1:2" ht="15.75" x14ac:dyDescent="0.25">
      <c r="A2123" s="2" t="s">
        <v>8219</v>
      </c>
      <c r="B2123" s="2">
        <v>50</v>
      </c>
    </row>
    <row r="2124" spans="1:2" ht="15.75" x14ac:dyDescent="0.25">
      <c r="A2124" s="2" t="s">
        <v>8219</v>
      </c>
      <c r="B2124" s="2">
        <v>26</v>
      </c>
    </row>
    <row r="2125" spans="1:2" ht="15.75" x14ac:dyDescent="0.25">
      <c r="A2125" s="2" t="s">
        <v>8219</v>
      </c>
      <c r="B2125" s="2">
        <v>88</v>
      </c>
    </row>
    <row r="2126" spans="1:2" ht="15.75" x14ac:dyDescent="0.25">
      <c r="A2126" s="2" t="s">
        <v>8219</v>
      </c>
      <c r="B2126" s="2">
        <v>91</v>
      </c>
    </row>
    <row r="2127" spans="1:2" ht="15.75" x14ac:dyDescent="0.25">
      <c r="A2127" s="2" t="s">
        <v>8219</v>
      </c>
      <c r="B2127" s="2">
        <v>3</v>
      </c>
    </row>
    <row r="2128" spans="1:2" ht="15.75" x14ac:dyDescent="0.25">
      <c r="A2128" s="2" t="s">
        <v>8219</v>
      </c>
      <c r="B2128" s="2">
        <v>28</v>
      </c>
    </row>
    <row r="2129" spans="1:2" ht="15.75" x14ac:dyDescent="0.25">
      <c r="A2129" s="2" t="s">
        <v>8219</v>
      </c>
      <c r="B2129" s="2">
        <v>77</v>
      </c>
    </row>
    <row r="2130" spans="1:2" ht="15.75" x14ac:dyDescent="0.25">
      <c r="A2130" s="2" t="s">
        <v>8219</v>
      </c>
      <c r="B2130" s="2">
        <v>27</v>
      </c>
    </row>
    <row r="2131" spans="1:2" ht="15.75" x14ac:dyDescent="0.25">
      <c r="A2131" s="2" t="s">
        <v>8219</v>
      </c>
      <c r="B2131" s="2">
        <v>107</v>
      </c>
    </row>
    <row r="2132" spans="1:2" ht="15.75" x14ac:dyDescent="0.25">
      <c r="A2132" s="2" t="s">
        <v>8219</v>
      </c>
      <c r="B2132" s="2">
        <v>96</v>
      </c>
    </row>
    <row r="2133" spans="1:2" ht="15.75" x14ac:dyDescent="0.25">
      <c r="A2133" s="2" t="s">
        <v>8219</v>
      </c>
      <c r="B2133" s="2">
        <v>56</v>
      </c>
    </row>
    <row r="2134" spans="1:2" ht="15.75" x14ac:dyDescent="0.25">
      <c r="A2134" s="2" t="s">
        <v>8219</v>
      </c>
      <c r="B2134" s="2">
        <v>58</v>
      </c>
    </row>
    <row r="2135" spans="1:2" ht="15.75" x14ac:dyDescent="0.25">
      <c r="A2135" s="2" t="s">
        <v>8219</v>
      </c>
      <c r="B2135" s="2">
        <v>15</v>
      </c>
    </row>
    <row r="2136" spans="1:2" ht="15.75" x14ac:dyDescent="0.25">
      <c r="A2136" s="2" t="s">
        <v>8219</v>
      </c>
      <c r="B2136" s="2">
        <v>20</v>
      </c>
    </row>
    <row r="2137" spans="1:2" ht="15.75" x14ac:dyDescent="0.25">
      <c r="A2137" s="2" t="s">
        <v>8219</v>
      </c>
      <c r="B2137" s="2">
        <v>38</v>
      </c>
    </row>
    <row r="2138" spans="1:2" ht="15.75" x14ac:dyDescent="0.25">
      <c r="A2138" s="2" t="s">
        <v>8219</v>
      </c>
      <c r="B2138" s="2">
        <v>33</v>
      </c>
    </row>
    <row r="2139" spans="1:2" ht="15.75" x14ac:dyDescent="0.25">
      <c r="A2139" s="2" t="s">
        <v>8219</v>
      </c>
      <c r="B2139" s="2">
        <v>57</v>
      </c>
    </row>
    <row r="2140" spans="1:2" ht="15.75" x14ac:dyDescent="0.25">
      <c r="A2140" s="2" t="s">
        <v>8219</v>
      </c>
      <c r="B2140" s="2">
        <v>25</v>
      </c>
    </row>
    <row r="2141" spans="1:2" ht="15.75" x14ac:dyDescent="0.25">
      <c r="A2141" s="2" t="s">
        <v>8219</v>
      </c>
      <c r="B2141" s="2">
        <v>14</v>
      </c>
    </row>
    <row r="2142" spans="1:2" ht="15.75" x14ac:dyDescent="0.25">
      <c r="A2142" s="2" t="s">
        <v>8219</v>
      </c>
      <c r="B2142" s="2">
        <v>94</v>
      </c>
    </row>
    <row r="2143" spans="1:2" ht="15.75" x14ac:dyDescent="0.25">
      <c r="A2143" s="2" t="s">
        <v>8219</v>
      </c>
      <c r="B2143" s="2">
        <v>59</v>
      </c>
    </row>
    <row r="2144" spans="1:2" ht="15.75" x14ac:dyDescent="0.25">
      <c r="A2144" s="2" t="s">
        <v>8219</v>
      </c>
      <c r="B2144" s="2">
        <v>36</v>
      </c>
    </row>
    <row r="2145" spans="1:2" ht="15.75" x14ac:dyDescent="0.25">
      <c r="A2145" s="2" t="s">
        <v>8219</v>
      </c>
      <c r="B2145" s="2">
        <v>115</v>
      </c>
    </row>
    <row r="2146" spans="1:2" ht="15.75" x14ac:dyDescent="0.25">
      <c r="A2146" s="2" t="s">
        <v>8219</v>
      </c>
      <c r="B2146" s="2">
        <v>30</v>
      </c>
    </row>
    <row r="2147" spans="1:2" ht="15.75" x14ac:dyDescent="0.25">
      <c r="A2147" s="2" t="s">
        <v>8219</v>
      </c>
      <c r="B2147" s="2">
        <v>52</v>
      </c>
    </row>
    <row r="2148" spans="1:2" ht="15.75" x14ac:dyDescent="0.25">
      <c r="A2148" s="2" t="s">
        <v>8219</v>
      </c>
      <c r="B2148" s="2">
        <v>27</v>
      </c>
    </row>
    <row r="2149" spans="1:2" ht="15.75" x14ac:dyDescent="0.25">
      <c r="A2149" s="2" t="s">
        <v>8219</v>
      </c>
      <c r="B2149" s="2">
        <v>24</v>
      </c>
    </row>
    <row r="2150" spans="1:2" ht="15.75" x14ac:dyDescent="0.25">
      <c r="A2150" s="2" t="s">
        <v>8219</v>
      </c>
      <c r="B2150" s="2">
        <v>10</v>
      </c>
    </row>
    <row r="2151" spans="1:2" ht="15.75" x14ac:dyDescent="0.25">
      <c r="A2151" s="2" t="s">
        <v>8219</v>
      </c>
      <c r="B2151" s="2">
        <v>30</v>
      </c>
    </row>
    <row r="2152" spans="1:2" ht="15.75" x14ac:dyDescent="0.25">
      <c r="A2152" s="2" t="s">
        <v>8219</v>
      </c>
      <c r="B2152" s="2">
        <v>71</v>
      </c>
    </row>
    <row r="2153" spans="1:2" ht="15.75" x14ac:dyDescent="0.25">
      <c r="A2153" s="2" t="s">
        <v>8219</v>
      </c>
      <c r="B2153" s="2">
        <v>10</v>
      </c>
    </row>
    <row r="2154" spans="1:2" ht="15.75" x14ac:dyDescent="0.25">
      <c r="A2154" s="2" t="s">
        <v>8219</v>
      </c>
      <c r="B2154" s="2">
        <v>24</v>
      </c>
    </row>
    <row r="2155" spans="1:2" ht="15.75" x14ac:dyDescent="0.25">
      <c r="A2155" s="2" t="s">
        <v>8219</v>
      </c>
      <c r="B2155" s="2">
        <v>38</v>
      </c>
    </row>
    <row r="2156" spans="1:2" ht="15.75" x14ac:dyDescent="0.25">
      <c r="A2156" s="2" t="s">
        <v>8219</v>
      </c>
      <c r="B2156" s="2">
        <v>26</v>
      </c>
    </row>
    <row r="2157" spans="1:2" ht="15.75" x14ac:dyDescent="0.25">
      <c r="A2157" s="2" t="s">
        <v>8219</v>
      </c>
      <c r="B2157" s="2">
        <v>19</v>
      </c>
    </row>
    <row r="2158" spans="1:2" ht="15.75" x14ac:dyDescent="0.25">
      <c r="A2158" s="2" t="s">
        <v>8219</v>
      </c>
      <c r="B2158" s="2">
        <v>11</v>
      </c>
    </row>
    <row r="2159" spans="1:2" ht="15.75" x14ac:dyDescent="0.25">
      <c r="A2159" s="2" t="s">
        <v>8219</v>
      </c>
      <c r="B2159" s="2">
        <v>27</v>
      </c>
    </row>
    <row r="2160" spans="1:2" ht="15.75" x14ac:dyDescent="0.25">
      <c r="A2160" s="2" t="s">
        <v>8219</v>
      </c>
      <c r="B2160" s="2">
        <v>34</v>
      </c>
    </row>
    <row r="2161" spans="1:2" ht="15.75" x14ac:dyDescent="0.25">
      <c r="A2161" s="2" t="s">
        <v>8219</v>
      </c>
      <c r="B2161" s="2">
        <v>20</v>
      </c>
    </row>
    <row r="2162" spans="1:2" ht="15.75" x14ac:dyDescent="0.25">
      <c r="A2162" s="2" t="s">
        <v>8219</v>
      </c>
      <c r="B2162" s="2">
        <v>37</v>
      </c>
    </row>
    <row r="2163" spans="1:2" ht="15.75" x14ac:dyDescent="0.25">
      <c r="A2163" s="2" t="s">
        <v>8219</v>
      </c>
      <c r="B2163" s="2">
        <v>20</v>
      </c>
    </row>
    <row r="2164" spans="1:2" ht="15.75" x14ac:dyDescent="0.25">
      <c r="A2164" s="2" t="s">
        <v>8219</v>
      </c>
      <c r="B2164" s="2">
        <v>10</v>
      </c>
    </row>
    <row r="2165" spans="1:2" ht="15.75" x14ac:dyDescent="0.25">
      <c r="A2165" s="2" t="s">
        <v>8219</v>
      </c>
      <c r="B2165" s="2">
        <v>26</v>
      </c>
    </row>
    <row r="2166" spans="1:2" ht="15.75" x14ac:dyDescent="0.25">
      <c r="A2166" s="2" t="s">
        <v>8219</v>
      </c>
      <c r="B2166" s="2">
        <v>20</v>
      </c>
    </row>
    <row r="2167" spans="1:2" ht="15.75" x14ac:dyDescent="0.25">
      <c r="A2167" s="2" t="s">
        <v>8219</v>
      </c>
      <c r="B2167" s="2">
        <v>46</v>
      </c>
    </row>
    <row r="2168" spans="1:2" ht="15.75" x14ac:dyDescent="0.25">
      <c r="A2168" s="2" t="s">
        <v>8219</v>
      </c>
      <c r="B2168" s="2">
        <v>76</v>
      </c>
    </row>
    <row r="2169" spans="1:2" ht="15.75" x14ac:dyDescent="0.25">
      <c r="A2169" s="2" t="s">
        <v>8219</v>
      </c>
      <c r="B2169" s="2">
        <v>41</v>
      </c>
    </row>
    <row r="2170" spans="1:2" ht="15.75" x14ac:dyDescent="0.25">
      <c r="A2170" s="2" t="s">
        <v>8219</v>
      </c>
      <c r="B2170" s="2">
        <v>7</v>
      </c>
    </row>
    <row r="2171" spans="1:2" ht="15.75" x14ac:dyDescent="0.25">
      <c r="A2171" s="2" t="s">
        <v>8219</v>
      </c>
      <c r="B2171" s="2">
        <v>49</v>
      </c>
    </row>
    <row r="2172" spans="1:2" ht="15.75" x14ac:dyDescent="0.25">
      <c r="A2172" s="2" t="s">
        <v>8219</v>
      </c>
      <c r="B2172" s="2">
        <v>26</v>
      </c>
    </row>
    <row r="2173" spans="1:2" ht="15.75" x14ac:dyDescent="0.25">
      <c r="A2173" s="2" t="s">
        <v>8219</v>
      </c>
      <c r="B2173" s="2">
        <v>65</v>
      </c>
    </row>
    <row r="2174" spans="1:2" ht="15.75" x14ac:dyDescent="0.25">
      <c r="A2174" s="2" t="s">
        <v>8219</v>
      </c>
      <c r="B2174" s="2">
        <v>28</v>
      </c>
    </row>
    <row r="2175" spans="1:2" ht="15.75" x14ac:dyDescent="0.25">
      <c r="A2175" s="2" t="s">
        <v>8219</v>
      </c>
      <c r="B2175" s="2">
        <v>8</v>
      </c>
    </row>
    <row r="2176" spans="1:2" ht="15.75" x14ac:dyDescent="0.25">
      <c r="A2176" s="2" t="s">
        <v>8219</v>
      </c>
      <c r="B2176" s="2">
        <v>3</v>
      </c>
    </row>
    <row r="2177" spans="1:2" ht="15.75" x14ac:dyDescent="0.25">
      <c r="A2177" s="2" t="s">
        <v>8219</v>
      </c>
      <c r="B2177" s="2">
        <v>9</v>
      </c>
    </row>
    <row r="2178" spans="1:2" ht="15.75" x14ac:dyDescent="0.25">
      <c r="A2178" s="2" t="s">
        <v>8219</v>
      </c>
      <c r="B2178" s="2">
        <v>9</v>
      </c>
    </row>
    <row r="2179" spans="1:2" ht="15.75" x14ac:dyDescent="0.25">
      <c r="A2179" s="2" t="s">
        <v>8219</v>
      </c>
      <c r="B2179" s="2">
        <v>20</v>
      </c>
    </row>
    <row r="2180" spans="1:2" ht="15.75" x14ac:dyDescent="0.25">
      <c r="A2180" s="2" t="s">
        <v>8219</v>
      </c>
      <c r="B2180" s="2">
        <v>57</v>
      </c>
    </row>
    <row r="2181" spans="1:2" ht="15.75" x14ac:dyDescent="0.25">
      <c r="A2181" s="2" t="s">
        <v>8219</v>
      </c>
      <c r="B2181" s="2">
        <v>8</v>
      </c>
    </row>
    <row r="2182" spans="1:2" ht="15.75" x14ac:dyDescent="0.25">
      <c r="A2182" s="2" t="s">
        <v>8219</v>
      </c>
      <c r="B2182" s="2">
        <v>14</v>
      </c>
    </row>
    <row r="2183" spans="1:2" ht="15.75" x14ac:dyDescent="0.25">
      <c r="A2183" s="2" t="s">
        <v>8219</v>
      </c>
      <c r="B2183" s="2">
        <v>17</v>
      </c>
    </row>
    <row r="2184" spans="1:2" ht="15.75" x14ac:dyDescent="0.25">
      <c r="A2184" s="2" t="s">
        <v>8219</v>
      </c>
      <c r="B2184" s="2">
        <v>100</v>
      </c>
    </row>
    <row r="2185" spans="1:2" ht="15.75" x14ac:dyDescent="0.25">
      <c r="A2185" s="2" t="s">
        <v>8219</v>
      </c>
      <c r="B2185" s="2">
        <v>32</v>
      </c>
    </row>
    <row r="2186" spans="1:2" ht="15.75" x14ac:dyDescent="0.25">
      <c r="A2186" s="2" t="s">
        <v>8219</v>
      </c>
      <c r="B2186" s="2">
        <v>3</v>
      </c>
    </row>
  </sheetData>
  <conditionalFormatting sqref="A2:A2186">
    <cfRule type="containsText" dxfId="8" priority="5" operator="containsText" text="failed">
      <formula>NOT(ISERROR(SEARCH("failed",A2)))</formula>
    </cfRule>
    <cfRule type="containsText" dxfId="7" priority="6" operator="containsText" text="canceled">
      <formula>NOT(ISERROR(SEARCH("canceled",A2)))</formula>
    </cfRule>
    <cfRule type="containsText" dxfId="6" priority="7" operator="containsText" text="live">
      <formula>NOT(ISERROR(SEARCH("live",A2)))</formula>
    </cfRule>
    <cfRule type="containsText" dxfId="5" priority="8" operator="containsText" text="successful">
      <formula>NOT(ISERROR(SEARCH("successful",A2)))</formula>
    </cfRule>
  </conditionalFormatting>
  <conditionalFormatting sqref="I2:I1531">
    <cfRule type="containsText" dxfId="4" priority="1" operator="containsText" text="failed">
      <formula>NOT(ISERROR(SEARCH("failed",I2)))</formula>
    </cfRule>
    <cfRule type="containsText" dxfId="3" priority="2" operator="containsText" text="canceled">
      <formula>NOT(ISERROR(SEARCH("canceled",I2)))</formula>
    </cfRule>
    <cfRule type="containsText" dxfId="2" priority="3" operator="containsText" text="live">
      <formula>NOT(ISERROR(SEARCH("live",I2)))</formula>
    </cfRule>
    <cfRule type="containsText" dxfId="1" priority="4" operator="containsText" text="successful">
      <formula>NOT(ISERROR(SEARCH("successful",I2)))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(PT) CATEGORY</vt:lpstr>
      <vt:lpstr>(PT) SUB-CATEGORY</vt:lpstr>
      <vt:lpstr>(PT) YEARS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Pardo</cp:lastModifiedBy>
  <dcterms:created xsi:type="dcterms:W3CDTF">2017-04-20T15:17:24Z</dcterms:created>
  <dcterms:modified xsi:type="dcterms:W3CDTF">2020-11-06T20:24:16Z</dcterms:modified>
</cp:coreProperties>
</file>